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180" windowWidth="1536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CO34" i="10" l="1"/>
</calcChain>
</file>

<file path=xl/sharedStrings.xml><?xml version="1.0" encoding="utf-8"?>
<sst xmlns="http://schemas.openxmlformats.org/spreadsheetml/2006/main" count="1138" uniqueCount="595">
  <si>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</si>
  <si>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</si>
  <si>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</si>
  <si>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</si>
  <si>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</si>
  <si>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</si>
  <si>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</si>
  <si>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</si>
  <si>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</si>
  <si>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</si>
  <si>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</si>
  <si>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</si>
  <si>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</si>
  <si>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</si>
  <si>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</si>
  <si>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</si>
  <si>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</si>
  <si>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</si>
  <si>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</si>
  <si>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</si>
  <si>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</si>
  <si>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</si>
  <si>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</si>
  <si>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</si>
  <si>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</si>
  <si>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</si>
  <si>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</si>
  <si>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</si>
  <si>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</si>
  <si>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</si>
  <si>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</si>
  <si>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</si>
  <si>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</si>
  <si>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</si>
  <si>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</si>
  <si>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</si>
  <si>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</si>
  <si>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</si>
  <si>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</si>
  <si>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</si>
  <si>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</si>
  <si>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</si>
  <si>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</si>
  <si>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</si>
  <si>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</si>
  <si>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</si>
  <si>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</si>
  <si>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</si>
  <si>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</si>
  <si>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</si>
  <si>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</si>
  <si>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</si>
  <si>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</si>
  <si>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</si>
  <si>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</si>
  <si>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</si>
  <si>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</si>
  <si>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</si>
  <si>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</si>
  <si>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</si>
  <si>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</si>
  <si>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</si>
  <si>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</si>
  <si>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</si>
  <si>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</si>
  <si>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</si>
  <si>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</si>
  <si>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</si>
  <si>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</si>
  <si>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</si>
  <si>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</si>
  <si>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</si>
  <si>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</si>
  <si>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</si>
  <si>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</si>
  <si>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</si>
  <si>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</si>
  <si>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</si>
  <si>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</si>
  <si>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</si>
  <si>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</si>
  <si>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</si>
  <si>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</si>
  <si>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</si>
  <si>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</si>
  <si>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</si>
  <si>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</si>
  <si>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</si>
  <si>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</si>
  <si>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</si>
  <si>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</si>
  <si>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</si>
  <si>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</si>
  <si>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</si>
  <si>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</si>
  <si>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</si>
  <si>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</si>
  <si>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</si>
  <si>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さつま町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</si>
  <si>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</si>
  <si>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</si>
  <si>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</si>
  <si>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</si>
  <si>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</si>
  <si>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</si>
  <si>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</si>
  <si>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</si>
  <si>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</si>
  <si>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</si>
  <si>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</si>
  <si>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</si>
  <si>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</si>
  <si>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</si>
  <si>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</si>
  <si>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</si>
  <si>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</si>
  <si>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</si>
  <si>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</si>
  <si>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</si>
  <si>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</si>
  <si>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</si>
  <si>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</si>
  <si>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</si>
  <si>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</si>
  <si>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</si>
  <si>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</si>
  <si>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</si>
  <si>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</si>
  <si>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</si>
  <si>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</si>
  <si>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</si>
  <si>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</si>
  <si>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</si>
  <si>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</si>
  <si>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</si>
  <si>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</si>
  <si>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</si>
  <si>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</si>
  <si>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</si>
  <si>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</si>
  <si>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</si>
  <si>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</si>
  <si>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</si>
  <si>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</si>
  <si>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</si>
  <si>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</si>
  <si>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</si>
  <si>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</si>
  <si>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</si>
  <si>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</si>
  <si>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</si>
  <si>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</si>
  <si>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</si>
  <si>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</si>
  <si>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</si>
  <si>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</si>
  <si>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</si>
  <si>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</si>
  <si>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</si>
  <si>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</si>
  <si>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</si>
  <si>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</si>
  <si>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</si>
  <si>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</si>
  <si>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</si>
  <si>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</si>
  <si>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</si>
  <si>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</si>
  <si>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</si>
  <si>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</si>
  <si>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</si>
  <si>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</si>
  <si>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</si>
  <si>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</si>
  <si>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</si>
  <si>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</si>
  <si>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</si>
  <si>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</si>
  <si>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</si>
  <si>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</si>
  <si>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</si>
  <si>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</si>
  <si>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</si>
  <si>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</si>
  <si>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</si>
  <si>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</si>
  <si>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</si>
  <si>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</si>
  <si>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</si>
  <si>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</si>
  <si>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</si>
  <si>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</si>
  <si>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</si>
  <si>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</si>
  <si>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</si>
  <si>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</si>
  <si>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</si>
  <si>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</si>
  <si>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</si>
  <si>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</si>
  <si>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</si>
  <si>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</si>
  <si>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</si>
  <si>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</si>
  <si>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</si>
  <si>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</si>
  <si>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</si>
  <si>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</si>
  <si>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</si>
  <si>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</si>
  <si>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</si>
  <si>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</si>
  <si>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鹿児島県さつま町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</si>
  <si>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</si>
  <si>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</si>
  <si>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</si>
  <si>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</si>
  <si>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</si>
  <si>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</si>
  <si>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</si>
  <si>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</si>
  <si>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</si>
  <si>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</si>
  <si>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</si>
  <si>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</si>
  <si>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</si>
  <si>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</si>
  <si>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</si>
  <si>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</si>
  <si>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</si>
  <si>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</si>
  <si>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</si>
  <si>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</si>
  <si>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</si>
  <si>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</si>
  <si>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</si>
  <si>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</si>
  <si>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</si>
  <si>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</si>
  <si>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</si>
  <si>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</si>
  <si>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</si>
  <si>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</si>
  <si>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</si>
  <si>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</si>
  <si>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</si>
  <si>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</si>
  <si>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</si>
  <si>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</si>
  <si>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</si>
  <si>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</si>
  <si>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</si>
  <si>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</si>
  <si>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</si>
  <si>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</si>
  <si>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</si>
  <si>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</si>
  <si>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</si>
  <si>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</si>
  <si>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</si>
  <si>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</si>
  <si>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</si>
  <si>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</si>
  <si>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</si>
  <si>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</si>
  <si>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</si>
  <si>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</si>
  <si>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</si>
  <si>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</si>
  <si>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</si>
  <si>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</si>
  <si>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</si>
  <si>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</si>
  <si>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</si>
  <si>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</si>
  <si>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</si>
  <si>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</si>
  <si>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</si>
  <si>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</si>
  <si>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</si>
  <si>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</si>
  <si>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</si>
  <si>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</si>
  <si>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</si>
  <si>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</si>
  <si>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</si>
  <si>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</si>
  <si>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</si>
  <si>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</si>
  <si>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</si>
  <si>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</si>
  <si>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</si>
  <si>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</si>
  <si>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</si>
  <si>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</si>
  <si>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</si>
  <si>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</si>
  <si>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</si>
  <si>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</si>
  <si>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</si>
  <si>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</si>
  <si>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</si>
  <si>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</si>
  <si>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</si>
  <si>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</si>
  <si>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</si>
  <si>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</si>
  <si>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</si>
  <si>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</si>
  <si>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</si>
  <si>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</si>
  <si>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</si>
  <si>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</si>
  <si>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</si>
  <si>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</si>
  <si>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</si>
  <si>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</si>
  <si>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</si>
  <si>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</si>
  <si>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</si>
  <si>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</si>
  <si>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</si>
  <si>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</si>
  <si>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</si>
  <si>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</si>
  <si>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</si>
  <si>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</si>
  <si>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</si>
  <si>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</si>
  <si>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</si>
  <si>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</si>
  <si>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</si>
  <si>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</si>
  <si>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</si>
  <si>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</si>
  <si>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</si>
  <si>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</si>
  <si>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</si>
  <si>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</si>
  <si>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</si>
  <si>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</si>
  <si>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</si>
  <si>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</si>
  <si>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</si>
  <si>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</si>
  <si>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</si>
  <si>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</si>
  <si>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</si>
  <si>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</si>
  <si>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</si>
  <si>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</si>
  <si>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</si>
  <si>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</si>
  <si>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</si>
  <si>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</si>
  <si>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</si>
  <si>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</si>
  <si>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</si>
  <si>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</si>
  <si>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</si>
  <si>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</si>
  <si>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</si>
  <si>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鹿児島県さつま町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</si>
  <si>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</si>
  <si>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</si>
  <si>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</si>
  <si>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</si>
  <si>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</si>
  <si>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</si>
  <si>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</si>
  <si>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</si>
  <si>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</si>
  <si>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</si>
  <si>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</si>
  <si>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</si>
  <si>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</si>
  <si>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</si>
  <si>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</si>
  <si>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</si>
  <si>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</si>
  <si>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</si>
  <si>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</si>
  <si>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</si>
  <si>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</si>
  <si>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</si>
  <si>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</si>
  <si>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</si>
  <si>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</si>
  <si>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</si>
  <si>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</si>
  <si>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</si>
  <si>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</si>
  <si>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</si>
  <si>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</si>
  <si>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</si>
  <si>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</si>
  <si>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</si>
  <si>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さつま町国民健康保険事業特別会計</t>
    <phoneticPr fontId="5"/>
  </si>
  <si>
    <t>さつま町介護保険事業特別会計</t>
    <phoneticPr fontId="5"/>
  </si>
  <si>
    <t>さつま町後期高齢者医療特別会計</t>
    <phoneticPr fontId="5"/>
  </si>
  <si>
    <t>さつま町水道事業会計</t>
    <phoneticPr fontId="5"/>
  </si>
  <si>
    <t>法適用企業</t>
    <phoneticPr fontId="5"/>
  </si>
  <si>
    <t>さつま町農業集落排水事業特別会計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</si>
  <si>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</si>
  <si>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</si>
  <si>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</si>
  <si>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</si>
  <si>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</si>
  <si>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</si>
  <si>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</si>
  <si>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</si>
  <si>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</si>
  <si>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</si>
  <si>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</si>
  <si>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</si>
  <si>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</si>
  <si>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</si>
  <si>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</si>
  <si>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</si>
  <si>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</si>
  <si>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</si>
  <si>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</si>
  <si>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</si>
  <si>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</si>
  <si>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</si>
  <si>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</si>
  <si>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</si>
  <si>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</si>
  <si>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</si>
  <si>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</si>
  <si>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</si>
  <si>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</si>
  <si>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</si>
  <si>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</si>
  <si>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</si>
  <si>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</si>
  <si>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</si>
  <si>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</si>
  <si>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</si>
  <si>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</si>
  <si>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</si>
  <si>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</si>
  <si>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</si>
  <si>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</si>
  <si>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</si>
  <si>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</si>
  <si>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</si>
  <si>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</si>
  <si>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</si>
  <si>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</si>
  <si>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</si>
  <si>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</si>
  <si>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</si>
  <si>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</si>
  <si>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</si>
  <si>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</si>
  <si>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</si>
  <si>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</si>
  <si>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さつま町水道事業会計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</si>
  <si>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</si>
  <si>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</si>
  <si>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</si>
  <si>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さつま町介護保険事業特別会計</t>
    <phoneticPr fontId="5"/>
  </si>
  <si>
    <t>(Ｆ)</t>
    <phoneticPr fontId="5"/>
  </si>
  <si>
    <t>さつま町後期高齢者医療特別会計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</si>
  <si>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</si>
  <si>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</si>
  <si>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</si>
  <si>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</si>
  <si>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</si>
  <si>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</si>
  <si>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</si>
  <si>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</si>
  <si>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</si>
  <si>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</si>
  <si>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</si>
  <si>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</si>
  <si>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</si>
  <si>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</si>
  <si>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</si>
  <si>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</si>
  <si>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</si>
  <si>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</si>
  <si>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</si>
  <si>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</si>
  <si>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</si>
  <si>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</si>
  <si>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</si>
  <si>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</si>
  <si>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</si>
  <si>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</si>
  <si>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</si>
  <si>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</si>
  <si>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</si>
  <si>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</si>
  <si>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</si>
  <si>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</si>
  <si>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</si>
  <si>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</si>
  <si>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</si>
  <si>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</si>
  <si>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</si>
  <si>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</si>
  <si>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</si>
  <si>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</si>
  <si>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</si>
  <si>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</si>
  <si>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</si>
  <si>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</si>
  <si>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</si>
  <si>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</si>
  <si>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</si>
  <si>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</si>
  <si>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</si>
  <si>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</si>
  <si>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</si>
  <si>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</si>
  <si>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</si>
  <si>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</si>
  <si>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</si>
  <si>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</si>
  <si>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</si>
  <si>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</si>
  <si>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</si>
  <si>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</si>
  <si>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</si>
  <si>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</si>
  <si>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</si>
  <si>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</si>
  <si>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</si>
  <si>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</si>
  <si>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</si>
  <si>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</si>
  <si>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</si>
  <si>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</si>
  <si>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</si>
  <si>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</si>
  <si>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</si>
  <si>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</si>
  <si>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</si>
  <si>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</si>
  <si>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</si>
  <si>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</si>
  <si>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</si>
  <si>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</si>
  <si>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</si>
  <si>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</si>
  <si>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</si>
  <si>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</si>
  <si>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0.55</t>
  </si>
  <si>
    <t>▲ 6.85</t>
  </si>
  <si>
    <t>▲ 4.80</t>
  </si>
  <si>
    <t>▲ 4.91</t>
  </si>
  <si>
    <t>▲ 12.02</t>
  </si>
  <si>
    <t>一般会計</t>
  </si>
  <si>
    <t>さつま町水道事業会計</t>
  </si>
  <si>
    <t>さつま町国民健康保険事業特別会計</t>
  </si>
  <si>
    <t>さつま町介護保険事業特別会計</t>
  </si>
  <si>
    <t>さつま町農業集落排水事業特別会計</t>
  </si>
  <si>
    <t>さつま町後期高齢者医療特別会計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</si>
  <si>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</si>
  <si>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</si>
  <si>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</si>
  <si>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</si>
  <si>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</si>
  <si>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</si>
  <si>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</si>
  <si>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(公共施設整備基金(H30年度末現在))</t>
    <rPh sb="1" eb="3">
      <t>コウキョウ</t>
    </rPh>
    <rPh sb="3" eb="5">
      <t>シセツ</t>
    </rPh>
    <rPh sb="5" eb="7">
      <t>セイビ</t>
    </rPh>
    <rPh sb="7" eb="9">
      <t>キキン</t>
    </rPh>
    <phoneticPr fontId="2"/>
  </si>
  <si>
    <t>(まちづくり振興基金(H30年度末現在))</t>
    <rPh sb="6" eb="8">
      <t>シンコウ</t>
    </rPh>
    <rPh sb="8" eb="10">
      <t>キキン</t>
    </rPh>
    <phoneticPr fontId="2"/>
  </si>
  <si>
    <t>(子ども健やか育成基金(H30年度末現在))</t>
    <rPh sb="1" eb="2">
      <t>コ</t>
    </rPh>
    <rPh sb="4" eb="5">
      <t>スコ</t>
    </rPh>
    <rPh sb="7" eb="9">
      <t>イクセイ</t>
    </rPh>
    <rPh sb="9" eb="11">
      <t>キキン</t>
    </rPh>
    <phoneticPr fontId="2"/>
  </si>
  <si>
    <t>(文化施設建設基金(H30年度末現在))</t>
    <rPh sb="1" eb="3">
      <t>ブンカ</t>
    </rPh>
    <rPh sb="3" eb="5">
      <t>シセツ</t>
    </rPh>
    <rPh sb="5" eb="7">
      <t>ケンセツ</t>
    </rPh>
    <rPh sb="7" eb="9">
      <t>キキン</t>
    </rPh>
    <phoneticPr fontId="2"/>
  </si>
  <si>
    <t>(職員の退職手当組合調整特別負担金基金(H30年度末現在))</t>
    <rPh sb="1" eb="3">
      <t>ショクイン</t>
    </rPh>
    <rPh sb="4" eb="6">
      <t>タイショク</t>
    </rPh>
    <rPh sb="6" eb="8">
      <t>テアテ</t>
    </rPh>
    <rPh sb="8" eb="10">
      <t>クミアイ</t>
    </rPh>
    <rPh sb="10" eb="12">
      <t>チョウセイ</t>
    </rPh>
    <rPh sb="12" eb="14">
      <t>トクベツ</t>
    </rPh>
    <rPh sb="14" eb="17">
      <t>フタンキン</t>
    </rPh>
    <rPh sb="17" eb="19">
      <t>キキン</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</si>
  <si>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</si>
  <si>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</si>
  <si>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</si>
  <si>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</si>
  <si>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</si>
  <si>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さつま町土地開発公社</t>
    <rPh sb="3" eb="4">
      <t>チョウ</t>
    </rPh>
    <rPh sb="4" eb="6">
      <t>トチ</t>
    </rPh>
    <rPh sb="6" eb="8">
      <t>カイハツ</t>
    </rPh>
    <rPh sb="8" eb="10">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</si>
  <si>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</si>
  <si>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</si>
  <si>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</si>
  <si>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</si>
  <si>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</si>
  <si>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</si>
  <si>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</si>
  <si>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</si>
  <si>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</si>
  <si>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</si>
  <si>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</si>
  <si>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</si>
  <si>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</si>
  <si>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</si>
  <si>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</si>
  <si>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公債費負担適正化計画に基づく地方債残高の大幅な減や退職手当負担見込額の減などにより将来負担額は年々減少し，一方で充当可能財源となる基金は増加してきた。平成３０年度決算において，充当可能財源が将来負担額を上回り，将来負担比率は算定されなかった。
　このことで，実質公債費比率との組合せによる分析は困難であるが，類似団体と比較しても数値が下回る等着実に改善しており，今後も公債費負担適正化計画に基づく公債費の適正な管理により比率の改善に努める。</t>
    <phoneticPr fontId="5"/>
  </si>
  <si>
    <t>　公債費負担適正化計画に基づく地方債残高の大幅な減や退職手当負担見込額の減などにより将来負担額は年々減少し，一方で充当可能財源となる基金は増加してきた。平成３０年度決算において，充当可能財源が将来負担額を上回り，将来負担比率は算定されなかった。
　一方，有形固定資産減価償却率は，類似団体より低くなっているが，上昇傾向にある。今後は，公共施設等個別施設計画や他の長寿命化計画等に基づき施設の管理を適切に進めていく。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</si>
</sst>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78556</c:v>
                </c:pt>
                <c:pt idx="1">
                  <c:v>87924</c:v>
                </c:pt>
                <c:pt idx="2">
                  <c:v>57122</c:v>
                </c:pt>
                <c:pt idx="3">
                  <c:v>53655</c:v>
                </c:pt>
                <c:pt idx="4">
                  <c:v>53869</c:v>
                </c:pt>
              </c:numCache>
            </c:numRef>
          </c:val>
          <c:smooth val="0"/>
          <c:extLst>
            <c:ext xmlns:c16="http://schemas.microsoft.com/office/drawing/2014/chart" uri="{C3380CC4-5D6E-409C-BE32-E72D297353CC}">
              <c16:uniqueId val="{00000000-16B0-47B5-8C17-D030E31CD1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82722</c:v>
                </c:pt>
                <c:pt idx="1">
                  <c:v>83114</c:v>
                </c:pt>
                <c:pt idx="2">
                  <c:v>78251</c:v>
                </c:pt>
                <c:pt idx="3">
                  <c:v>129549</c:v>
                </c:pt>
                <c:pt idx="4">
                  <c:v>136986</c:v>
                </c:pt>
              </c:numCache>
            </c:numRef>
          </c:val>
          <c:smooth val="0"/>
          <c:extLst>
            <c:ext xmlns:c16="http://schemas.microsoft.com/office/drawing/2014/chart" uri="{C3380CC4-5D6E-409C-BE32-E72D297353CC}">
              <c16:uniqueId val="{00000001-16B0-47B5-8C17-D030E31CD183}"/>
            </c:ext>
          </c:extLst>
        </c:ser>
        <c:dLbls>
          <c:showLegendKey val="0"/>
          <c:showVal val="0"/>
          <c:showCatName val="0"/>
          <c:showSerName val="0"/>
          <c:showPercent val="0"/>
          <c:showBubbleSize val="0"/>
        </c:dLbls>
        <c:marker val="1"/>
        <c:smooth val="0"/>
        <c:axId val="234198912"/>
        <c:axId val="234209280"/>
      </c:lineChart>
      <c:catAx>
        <c:axId val="234198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209280"/>
        <c:crosses val="autoZero"/>
        <c:auto val="1"/>
        <c:lblAlgn val="ctr"/>
        <c:lblOffset val="100"/>
        <c:tickLblSkip val="1"/>
        <c:tickMarkSkip val="1"/>
        <c:noMultiLvlLbl val="0"/>
      </c:catAx>
      <c:valAx>
        <c:axId val="2342092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198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14.31</c:v>
                </c:pt>
                <c:pt idx="1">
                  <c:v>10.69</c:v>
                </c:pt>
                <c:pt idx="2">
                  <c:v>12.81</c:v>
                </c:pt>
                <c:pt idx="3">
                  <c:v>14.4</c:v>
                </c:pt>
                <c:pt idx="4">
                  <c:v>10.18</c:v>
                </c:pt>
              </c:numCache>
            </c:numRef>
          </c:val>
          <c:extLst>
            <c:ext xmlns:c16="http://schemas.microsoft.com/office/drawing/2014/chart" uri="{C3380CC4-5D6E-409C-BE32-E72D297353CC}">
              <c16:uniqueId val="{00000000-B304-4066-9DA5-A616A1A645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48.75</c:v>
                </c:pt>
                <c:pt idx="1">
                  <c:v>52.63</c:v>
                </c:pt>
                <c:pt idx="2">
                  <c:v>53.82</c:v>
                </c:pt>
                <c:pt idx="3">
                  <c:v>56.86</c:v>
                </c:pt>
                <c:pt idx="4">
                  <c:v>58.67</c:v>
                </c:pt>
              </c:numCache>
            </c:numRef>
          </c:val>
          <c:extLst>
            <c:ext xmlns:c16="http://schemas.microsoft.com/office/drawing/2014/chart" uri="{C3380CC4-5D6E-409C-BE32-E72D297353CC}">
              <c16:uniqueId val="{00000001-B304-4066-9DA5-A616A1A645AD}"/>
            </c:ext>
          </c:extLst>
        </c:ser>
        <c:dLbls>
          <c:showLegendKey val="0"/>
          <c:showVal val="0"/>
          <c:showCatName val="0"/>
          <c:showSerName val="0"/>
          <c:showPercent val="0"/>
          <c:showBubbleSize val="0"/>
        </c:dLbls>
        <c:gapWidth val="250"/>
        <c:overlap val="100"/>
        <c:axId val="301307776"/>
        <c:axId val="30130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-0.55000000000000004</c:v>
                </c:pt>
                <c:pt idx="1">
                  <c:v>-6.85</c:v>
                </c:pt>
                <c:pt idx="2">
                  <c:v>-4.8</c:v>
                </c:pt>
                <c:pt idx="3">
                  <c:v>-4.91</c:v>
                </c:pt>
                <c:pt idx="4">
                  <c:v>-12.02</c:v>
                </c:pt>
              </c:numCache>
            </c:numRef>
          </c:val>
          <c:smooth val="0"/>
          <c:extLst>
            <c:ext xmlns:c16="http://schemas.microsoft.com/office/drawing/2014/chart" uri="{C3380CC4-5D6E-409C-BE32-E72D297353CC}">
              <c16:uniqueId val="{00000002-B304-4066-9DA5-A616A1A645AD}"/>
            </c:ext>
          </c:extLst>
        </c:ser>
        <c:dLbls>
          <c:showLegendKey val="0"/>
          <c:showVal val="0"/>
          <c:showCatName val="0"/>
          <c:showSerName val="0"/>
          <c:showPercent val="0"/>
          <c:showBubbleSize val="0"/>
        </c:dLbls>
        <c:marker val="1"/>
        <c:smooth val="0"/>
        <c:axId val="301307776"/>
        <c:axId val="301309952"/>
      </c:lineChart>
      <c:catAx>
        <c:axId val="30130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1309952"/>
        <c:crosses val="autoZero"/>
        <c:auto val="1"/>
        <c:lblAlgn val="ctr"/>
        <c:lblOffset val="100"/>
        <c:tickLblSkip val="1"/>
        <c:tickMarkSkip val="1"/>
        <c:noMultiLvlLbl val="0"/>
      </c:catAx>
      <c:valAx>
        <c:axId val="30130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30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1.28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E53-42B0-B6AD-DD50D59867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53-42B0-B6AD-DD50D59867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53-42B0-B6AD-DD50D59867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E53-42B0-B6AD-DD50D59867CF}"/>
            </c:ext>
          </c:extLst>
        </c:ser>
        <c:ser>
          <c:idx val="4"/>
          <c:order val="4"/>
          <c:tx>
            <c:strRef>
              <c:f>データシート!$A$31</c:f>
              <c:strCache>
                <c:ptCount val="1"/>
                <c:pt idx="0">
                  <c:v>さつま町後期高齢者医療特別会計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7E53-42B0-B6AD-DD50D59867CF}"/>
            </c:ext>
          </c:extLst>
        </c:ser>
        <c:ser>
          <c:idx val="5"/>
          <c:order val="5"/>
          <c:tx>
            <c:strRef>
              <c:f>データシート!$A$32</c:f>
              <c:strCache>
                <c:ptCount val="1"/>
                <c:pt idx="0">
                  <c:v>さつま町農業集落排水事業特別会計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0.04</c:v>
                </c:pt>
                <c:pt idx="4">
                  <c:v>#N/A</c:v>
                </c:pt>
                <c:pt idx="5">
                  <c:v>0.03</c:v>
                </c:pt>
                <c:pt idx="6">
                  <c:v>#N/A</c:v>
                </c:pt>
                <c:pt idx="7">
                  <c:v>0.04</c:v>
                </c:pt>
                <c:pt idx="8">
                  <c:v>#N/A</c:v>
                </c:pt>
                <c:pt idx="9">
                  <c:v>7.0000000000000007E-2</c:v>
                </c:pt>
              </c:numCache>
            </c:numRef>
          </c:val>
          <c:extLst>
            <c:ext xmlns:c16="http://schemas.microsoft.com/office/drawing/2014/chart" uri="{C3380CC4-5D6E-409C-BE32-E72D297353CC}">
              <c16:uniqueId val="{00000005-7E53-42B0-B6AD-DD50D59867CF}"/>
            </c:ext>
          </c:extLst>
        </c:ser>
        <c:ser>
          <c:idx val="6"/>
          <c:order val="6"/>
          <c:tx>
            <c:strRef>
              <c:f>データシート!$A$33</c:f>
              <c:strCache>
                <c:ptCount val="1"/>
                <c:pt idx="0">
                  <c:v>さつま町介護保険事業特別会計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1.51</c:v>
                </c:pt>
                <c:pt idx="4">
                  <c:v>#N/A</c:v>
                </c:pt>
                <c:pt idx="5">
                  <c:v>1.98</c:v>
                </c:pt>
                <c:pt idx="6">
                  <c:v>#N/A</c:v>
                </c:pt>
                <c:pt idx="7">
                  <c:v>2.2999999999999998</c:v>
                </c:pt>
                <c:pt idx="8">
                  <c:v>#N/A</c:v>
                </c:pt>
                <c:pt idx="9">
                  <c:v>2.2599999999999998</c:v>
                </c:pt>
              </c:numCache>
            </c:numRef>
          </c:val>
          <c:extLst>
            <c:ext xmlns:c16="http://schemas.microsoft.com/office/drawing/2014/chart" uri="{C3380CC4-5D6E-409C-BE32-E72D297353CC}">
              <c16:uniqueId val="{00000006-7E53-42B0-B6AD-DD50D59867CF}"/>
            </c:ext>
          </c:extLst>
        </c:ser>
        <c:ser>
          <c:idx val="7"/>
          <c:order val="7"/>
          <c:tx>
            <c:strRef>
              <c:f>データシート!$A$34</c:f>
              <c:strCache>
                <c:ptCount val="1"/>
                <c:pt idx="0">
                  <c:v>さつま町国民健康保険事業特別会計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3.66</c:v>
                </c:pt>
                <c:pt idx="2">
                  <c:v>#N/A</c:v>
                </c:pt>
                <c:pt idx="3">
                  <c:v>2.38</c:v>
                </c:pt>
                <c:pt idx="4">
                  <c:v>#N/A</c:v>
                </c:pt>
                <c:pt idx="5">
                  <c:v>3.31</c:v>
                </c:pt>
                <c:pt idx="6">
                  <c:v>#N/A</c:v>
                </c:pt>
                <c:pt idx="7">
                  <c:v>3.74</c:v>
                </c:pt>
                <c:pt idx="8">
                  <c:v>#N/A</c:v>
                </c:pt>
                <c:pt idx="9">
                  <c:v>2.2999999999999998</c:v>
                </c:pt>
              </c:numCache>
            </c:numRef>
          </c:val>
          <c:extLst>
            <c:ext xmlns:c16="http://schemas.microsoft.com/office/drawing/2014/chart" uri="{C3380CC4-5D6E-409C-BE32-E72D297353CC}">
              <c16:uniqueId val="{00000007-7E53-42B0-B6AD-DD50D59867CF}"/>
            </c:ext>
          </c:extLst>
        </c:ser>
        <c:ser>
          <c:idx val="8"/>
          <c:order val="8"/>
          <c:tx>
            <c:strRef>
              <c:f>データシート!$A$35</c:f>
              <c:strCache>
                <c:ptCount val="1"/>
                <c:pt idx="0">
                  <c:v>さつま町水道事業会計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3.86</c:v>
                </c:pt>
                <c:pt idx="2">
                  <c:v>#N/A</c:v>
                </c:pt>
                <c:pt idx="3">
                  <c:v>4.6900000000000004</c:v>
                </c:pt>
                <c:pt idx="4">
                  <c:v>#N/A</c:v>
                </c:pt>
                <c:pt idx="5">
                  <c:v>5.71</c:v>
                </c:pt>
                <c:pt idx="6">
                  <c:v>#N/A</c:v>
                </c:pt>
                <c:pt idx="7">
                  <c:v>6.06</c:v>
                </c:pt>
                <c:pt idx="8">
                  <c:v>#N/A</c:v>
                </c:pt>
                <c:pt idx="9">
                  <c:v>6.36</c:v>
                </c:pt>
              </c:numCache>
            </c:numRef>
          </c:val>
          <c:extLst>
            <c:ext xmlns:c16="http://schemas.microsoft.com/office/drawing/2014/chart" uri="{C3380CC4-5D6E-409C-BE32-E72D297353CC}">
              <c16:uniqueId val="{00000008-7E53-42B0-B6AD-DD50D59867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14.3</c:v>
                </c:pt>
                <c:pt idx="2">
                  <c:v>#N/A</c:v>
                </c:pt>
                <c:pt idx="3">
                  <c:v>10.69</c:v>
                </c:pt>
                <c:pt idx="4">
                  <c:v>#N/A</c:v>
                </c:pt>
                <c:pt idx="5">
                  <c:v>12.8</c:v>
                </c:pt>
                <c:pt idx="6">
                  <c:v>#N/A</c:v>
                </c:pt>
                <c:pt idx="7">
                  <c:v>14.39</c:v>
                </c:pt>
                <c:pt idx="8">
                  <c:v>#N/A</c:v>
                </c:pt>
                <c:pt idx="9">
                  <c:v>10.18</c:v>
                </c:pt>
              </c:numCache>
            </c:numRef>
          </c:val>
          <c:extLst>
            <c:ext xmlns:c16="http://schemas.microsoft.com/office/drawing/2014/chart" uri="{C3380CC4-5D6E-409C-BE32-E72D297353CC}">
              <c16:uniqueId val="{00000009-7E53-42B0-B6AD-DD50D59867CF}"/>
            </c:ext>
          </c:extLst>
        </c:ser>
        <c:dLbls>
          <c:showLegendKey val="0"/>
          <c:showVal val="0"/>
          <c:showCatName val="0"/>
          <c:showSerName val="0"/>
          <c:showPercent val="0"/>
          <c:showBubbleSize val="0"/>
        </c:dLbls>
        <c:gapWidth val="150"/>
        <c:overlap val="100"/>
        <c:axId val="90316800"/>
        <c:axId val="90318336"/>
      </c:barChart>
      <c:catAx>
        <c:axId val="9031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318336"/>
        <c:crosses val="autoZero"/>
        <c:auto val="1"/>
        <c:lblAlgn val="ctr"/>
        <c:lblOffset val="100"/>
        <c:tickLblSkip val="1"/>
        <c:tickMarkSkip val="1"/>
        <c:noMultiLvlLbl val="0"/>
      </c:catAx>
      <c:valAx>
        <c:axId val="9031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1706</c:v>
                </c:pt>
                <c:pt idx="5">
                  <c:v>1619</c:v>
                </c:pt>
                <c:pt idx="8">
                  <c:v>1535</c:v>
                </c:pt>
                <c:pt idx="11">
                  <c:v>1437</c:v>
                </c:pt>
                <c:pt idx="14">
                  <c:v>1329</c:v>
                </c:pt>
              </c:numCache>
            </c:numRef>
          </c:val>
          <c:extLst>
            <c:ext xmlns:c16="http://schemas.microsoft.com/office/drawing/2014/chart" uri="{C3380CC4-5D6E-409C-BE32-E72D297353CC}">
              <c16:uniqueId val="{00000000-274E-43BC-807E-8009EA554F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4E-43BC-807E-8009EA554F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74E-43BC-807E-8009EA554F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4E-43BC-807E-8009EA554F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106</c:v>
                </c:pt>
                <c:pt idx="3">
                  <c:v>103</c:v>
                </c:pt>
                <c:pt idx="6">
                  <c:v>80</c:v>
                </c:pt>
                <c:pt idx="9">
                  <c:v>66</c:v>
                </c:pt>
                <c:pt idx="12">
                  <c:v>57</c:v>
                </c:pt>
              </c:numCache>
            </c:numRef>
          </c:val>
          <c:extLst>
            <c:ext xmlns:c16="http://schemas.microsoft.com/office/drawing/2014/chart" uri="{C3380CC4-5D6E-409C-BE32-E72D297353CC}">
              <c16:uniqueId val="{00000004-274E-43BC-807E-8009EA554F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4E-43BC-807E-8009EA554F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4E-43BC-807E-8009EA554F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2174</c:v>
                </c:pt>
                <c:pt idx="3">
                  <c:v>1967</c:v>
                </c:pt>
                <c:pt idx="6">
                  <c:v>1839</c:v>
                </c:pt>
                <c:pt idx="9">
                  <c:v>1683</c:v>
                </c:pt>
                <c:pt idx="12">
                  <c:v>1565</c:v>
                </c:pt>
              </c:numCache>
            </c:numRef>
          </c:val>
          <c:extLst>
            <c:ext xmlns:c16="http://schemas.microsoft.com/office/drawing/2014/chart" uri="{C3380CC4-5D6E-409C-BE32-E72D297353CC}">
              <c16:uniqueId val="{00000007-274E-43BC-807E-8009EA554F13}"/>
            </c:ext>
          </c:extLst>
        </c:ser>
        <c:dLbls>
          <c:showLegendKey val="0"/>
          <c:showVal val="0"/>
          <c:showCatName val="0"/>
          <c:showSerName val="0"/>
          <c:showPercent val="0"/>
          <c:showBubbleSize val="0"/>
        </c:dLbls>
        <c:gapWidth val="100"/>
        <c:overlap val="100"/>
        <c:axId val="170617088"/>
        <c:axId val="17063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574</c:v>
                </c:pt>
                <c:pt idx="2">
                  <c:v>#N/A</c:v>
                </c:pt>
                <c:pt idx="3">
                  <c:v>#N/A</c:v>
                </c:pt>
                <c:pt idx="4">
                  <c:v>451</c:v>
                </c:pt>
                <c:pt idx="5">
                  <c:v>#N/A</c:v>
                </c:pt>
                <c:pt idx="6">
                  <c:v>#N/A</c:v>
                </c:pt>
                <c:pt idx="7">
                  <c:v>384</c:v>
                </c:pt>
                <c:pt idx="8">
                  <c:v>#N/A</c:v>
                </c:pt>
                <c:pt idx="9">
                  <c:v>#N/A</c:v>
                </c:pt>
                <c:pt idx="10">
                  <c:v>312</c:v>
                </c:pt>
                <c:pt idx="11">
                  <c:v>#N/A</c:v>
                </c:pt>
                <c:pt idx="12">
                  <c:v>#N/A</c:v>
                </c:pt>
                <c:pt idx="13">
                  <c:v>293</c:v>
                </c:pt>
                <c:pt idx="14">
                  <c:v>#N/A</c:v>
                </c:pt>
              </c:numCache>
            </c:numRef>
          </c:val>
          <c:smooth val="0"/>
          <c:extLst>
            <c:ext xmlns:c16="http://schemas.microsoft.com/office/drawing/2014/chart" uri="{C3380CC4-5D6E-409C-BE32-E72D297353CC}">
              <c16:uniqueId val="{00000008-274E-43BC-807E-8009EA554F13}"/>
            </c:ext>
          </c:extLst>
        </c:ser>
        <c:dLbls>
          <c:showLegendKey val="0"/>
          <c:showVal val="0"/>
          <c:showCatName val="0"/>
          <c:showSerName val="0"/>
          <c:showPercent val="0"/>
          <c:showBubbleSize val="0"/>
        </c:dLbls>
        <c:marker val="1"/>
        <c:smooth val="0"/>
        <c:axId val="170617088"/>
        <c:axId val="170631552"/>
      </c:lineChart>
      <c:catAx>
        <c:axId val="17061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631552"/>
        <c:crosses val="autoZero"/>
        <c:auto val="1"/>
        <c:lblAlgn val="ctr"/>
        <c:lblOffset val="100"/>
        <c:tickLblSkip val="1"/>
        <c:tickMarkSkip val="1"/>
        <c:noMultiLvlLbl val="0"/>
      </c:catAx>
      <c:valAx>
        <c:axId val="17063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1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12798</c:v>
                </c:pt>
                <c:pt idx="5">
                  <c:v>12222</c:v>
                </c:pt>
                <c:pt idx="8">
                  <c:v>11616</c:v>
                </c:pt>
                <c:pt idx="11">
                  <c:v>11188</c:v>
                </c:pt>
                <c:pt idx="14">
                  <c:v>11187</c:v>
                </c:pt>
              </c:numCache>
            </c:numRef>
          </c:val>
          <c:extLst>
            <c:ext xmlns:c16="http://schemas.microsoft.com/office/drawing/2014/chart" uri="{C3380CC4-5D6E-409C-BE32-E72D297353CC}">
              <c16:uniqueId val="{00000000-F308-436F-A7CA-D5637055B3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470</c:v>
                </c:pt>
                <c:pt idx="5">
                  <c:v>411</c:v>
                </c:pt>
                <c:pt idx="8">
                  <c:v>368</c:v>
                </c:pt>
                <c:pt idx="11">
                  <c:v>406</c:v>
                </c:pt>
                <c:pt idx="14">
                  <c:v>466</c:v>
                </c:pt>
              </c:numCache>
            </c:numRef>
          </c:val>
          <c:extLst>
            <c:ext xmlns:c16="http://schemas.microsoft.com/office/drawing/2014/chart" uri="{C3380CC4-5D6E-409C-BE32-E72D297353CC}">
              <c16:uniqueId val="{00000001-F308-436F-A7CA-D5637055B3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5537</c:v>
                </c:pt>
                <c:pt idx="5">
                  <c:v>7028</c:v>
                </c:pt>
                <c:pt idx="8">
                  <c:v>7190</c:v>
                </c:pt>
                <c:pt idx="11">
                  <c:v>7711</c:v>
                </c:pt>
                <c:pt idx="14">
                  <c:v>8387</c:v>
                </c:pt>
              </c:numCache>
            </c:numRef>
          </c:val>
          <c:extLst>
            <c:ext xmlns:c16="http://schemas.microsoft.com/office/drawing/2014/chart" uri="{C3380CC4-5D6E-409C-BE32-E72D297353CC}">
              <c16:uniqueId val="{00000002-F308-436F-A7CA-D5637055B3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08-436F-A7CA-D5637055B3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08-436F-A7CA-D5637055B3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08-436F-A7CA-D5637055B3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3228</c:v>
                </c:pt>
                <c:pt idx="3">
                  <c:v>2925</c:v>
                </c:pt>
                <c:pt idx="6">
                  <c:v>2832</c:v>
                </c:pt>
                <c:pt idx="9">
                  <c:v>2572</c:v>
                </c:pt>
                <c:pt idx="12">
                  <c:v>2442</c:v>
                </c:pt>
              </c:numCache>
            </c:numRef>
          </c:val>
          <c:extLst>
            <c:ext xmlns:c16="http://schemas.microsoft.com/office/drawing/2014/chart" uri="{C3380CC4-5D6E-409C-BE32-E72D297353CC}">
              <c16:uniqueId val="{00000006-F308-436F-A7CA-D5637055B3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308-436F-A7CA-D5637055B3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739</c:v>
                </c:pt>
                <c:pt idx="3">
                  <c:v>694</c:v>
                </c:pt>
                <c:pt idx="6">
                  <c:v>828</c:v>
                </c:pt>
                <c:pt idx="9">
                  <c:v>729</c:v>
                </c:pt>
                <c:pt idx="12">
                  <c:v>578</c:v>
                </c:pt>
              </c:numCache>
            </c:numRef>
          </c:val>
          <c:extLst>
            <c:ext xmlns:c16="http://schemas.microsoft.com/office/drawing/2014/chart" uri="{C3380CC4-5D6E-409C-BE32-E72D297353CC}">
              <c16:uniqueId val="{00000008-F308-436F-A7CA-D5637055B3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08-436F-A7CA-D5637055B3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15224</c:v>
                </c:pt>
                <c:pt idx="3">
                  <c:v>14547</c:v>
                </c:pt>
                <c:pt idx="6">
                  <c:v>13583</c:v>
                </c:pt>
                <c:pt idx="9">
                  <c:v>13207</c:v>
                </c:pt>
                <c:pt idx="12">
                  <c:v>13439</c:v>
                </c:pt>
              </c:numCache>
            </c:numRef>
          </c:val>
          <c:extLst>
            <c:ext xmlns:c16="http://schemas.microsoft.com/office/drawing/2014/chart" uri="{C3380CC4-5D6E-409C-BE32-E72D297353CC}">
              <c16:uniqueId val="{0000000A-F308-436F-A7CA-D5637055B3D9}"/>
            </c:ext>
          </c:extLst>
        </c:ser>
        <c:dLbls>
          <c:showLegendKey val="0"/>
          <c:showVal val="0"/>
          <c:showCatName val="0"/>
          <c:showSerName val="0"/>
          <c:showPercent val="0"/>
          <c:showBubbleSize val="0"/>
        </c:dLbls>
        <c:gapWidth val="100"/>
        <c:overlap val="100"/>
        <c:axId val="170847232"/>
        <c:axId val="19713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08-436F-A7CA-D5637055B3D9}"/>
            </c:ext>
          </c:extLst>
        </c:ser>
        <c:dLbls>
          <c:showLegendKey val="0"/>
          <c:showVal val="0"/>
          <c:showCatName val="0"/>
          <c:showSerName val="0"/>
          <c:showPercent val="0"/>
          <c:showBubbleSize val="0"/>
        </c:dLbls>
        <c:marker val="1"/>
        <c:smooth val="0"/>
        <c:axId val="170847232"/>
        <c:axId val="197137536"/>
      </c:lineChart>
      <c:catAx>
        <c:axId val="1708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137536"/>
        <c:crosses val="autoZero"/>
        <c:auto val="1"/>
        <c:lblAlgn val="ctr"/>
        <c:lblOffset val="100"/>
        <c:tickLblSkip val="1"/>
        <c:tickMarkSkip val="1"/>
        <c:noMultiLvlLbl val="0"/>
      </c:catAx>
      <c:valAx>
        <c:axId val="19713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84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4662</c:v>
                </c:pt>
                <c:pt idx="1">
                  <c:v>4727</c:v>
                </c:pt>
                <c:pt idx="2">
                  <c:v>4733</c:v>
                </c:pt>
              </c:numCache>
            </c:numRef>
          </c:val>
          <c:extLst>
            <c:ext xmlns:c16="http://schemas.microsoft.com/office/drawing/2014/chart" uri="{C3380CC4-5D6E-409C-BE32-E72D297353CC}">
              <c16:uniqueId val="{00000000-E873-4350-8779-1FE786EDE1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203</c:v>
                </c:pt>
                <c:pt idx="1">
                  <c:v>203</c:v>
                </c:pt>
                <c:pt idx="2">
                  <c:v>203</c:v>
                </c:pt>
              </c:numCache>
            </c:numRef>
          </c:val>
          <c:extLst>
            <c:ext xmlns:c16="http://schemas.microsoft.com/office/drawing/2014/chart" uri="{C3380CC4-5D6E-409C-BE32-E72D297353CC}">
              <c16:uniqueId val="{00000001-E873-4350-8779-1FE786EDE1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3107</c:v>
                </c:pt>
                <c:pt idx="1">
                  <c:v>3442</c:v>
                </c:pt>
                <c:pt idx="2">
                  <c:v>3996</c:v>
                </c:pt>
              </c:numCache>
            </c:numRef>
          </c:val>
          <c:extLst>
            <c:ext xmlns:c16="http://schemas.microsoft.com/office/drawing/2014/chart" uri="{C3380CC4-5D6E-409C-BE32-E72D297353CC}">
              <c16:uniqueId val="{00000002-E873-4350-8779-1FE786EDE1CB}"/>
            </c:ext>
          </c:extLst>
        </c:ser>
        <c:dLbls>
          <c:showLegendKey val="0"/>
          <c:showVal val="0"/>
          <c:showCatName val="0"/>
          <c:showSerName val="0"/>
          <c:showPercent val="0"/>
          <c:showBubbleSize val="0"/>
        </c:dLbls>
        <c:gapWidth val="120"/>
        <c:overlap val="100"/>
        <c:axId val="209056128"/>
        <c:axId val="209057664"/>
      </c:barChart>
      <c:catAx>
        <c:axId val="20905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057664"/>
        <c:crosses val="autoZero"/>
        <c:auto val="1"/>
        <c:lblAlgn val="ctr"/>
        <c:lblOffset val="100"/>
        <c:tickLblSkip val="1"/>
        <c:tickMarkSkip val="1"/>
        <c:noMultiLvlLbl val="0"/>
      </c:catAx>
      <c:valAx>
        <c:axId val="209057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905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{F634BE7B-6250-4322-90B0-A5E0FD3A63B4}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A68-42DC-A58C-5A9015DB93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{27A4C6CB-D47D-4698-AE53-316A8D882E2B}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68-42DC-A58C-5A9015DB93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{47652F1B-FA14-40A8-861A-739CD51A96A9}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68-42DC-A58C-5A9015DB93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{5526B9AF-10A1-4D09-954D-F12802F874F0}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68-42DC-A58C-5A9015DB93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{9BD79EE9-7B2E-4811-BC25-618FB28BEA84}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68-42DC-A58C-5A9015DB93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{91F1580C-30AC-41C4-8F8B-64D2684BE78B}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A68-42DC-A58C-5A9015DB937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{1EF3A464-A72D-42B0-ACFD-A9CDFF0252CE}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A68-42DC-A58C-5A9015DB937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{23ADC524-7FA9-4C1F-9367-DE232751D96B}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A68-42DC-A58C-5A9015DB93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{4BF34385-80CC-4C12-BD29-8C40CC1F9682}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A68-42DC-A58C-5A9015DB93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50.3</c:v>
                </c:pt>
                <c:pt idx="32">
                  <c:v>51.7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A68-42DC-A58C-5A9015DB93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{C956AEF7-CC56-4DA7-8FB8-BA03C50BA4E1}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A68-42DC-A58C-5A9015DB93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{243FDE6F-B727-4E9C-89E3-19EBD3DDABE6}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68-42DC-A58C-5A9015DB93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{4803710B-8D36-4BE5-AD2D-7AFB74FF1511}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68-42DC-A58C-5A9015DB93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{3116CF7C-221A-48C5-9321-24A56209459D}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68-42DC-A58C-5A9015DB93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{27D6CD21-8608-4F47-A29E-212314B7DC17}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68-42DC-A58C-5A9015DB93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{BA32C14C-6D83-40CD-A0D3-388F562E9618}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A68-42DC-A58C-5A9015DB937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{2F97DB92-512C-4503-AD4A-A630593AB2B5}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A68-42DC-A58C-5A9015DB937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{FE09FFF0-B566-4EA3-895F-9FA11D3301AA}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A68-42DC-A58C-5A9015DB937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{2E478D81-DFC6-47DD-A010-9A501D677D10}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A68-42DC-A58C-5A9015DB93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57.8</c:v>
                </c:pt>
                <c:pt idx="32">
                  <c:v>59.2</c:v>
                </c:pt>
              </c:numCache>
            </c:numRef>
          </c:xVal>
          <c:yVal>
            <c:numRef>
              <c:f>公会計指標分析・財政指標組合せ分析表!$BP$55:$DC$55</c:f>
              <c:numCache>
                <c:formatCode>#,##0.0;"▲ "#,##0.0</c:formatCode>
                <c:ptCount val="40"/>
                <c:pt idx="24">
                  <c:v>14</c:v>
                </c:pt>
                <c:pt idx="32">
                  <c:v>11.4</c:v>
                </c:pt>
              </c:numCache>
            </c:numRef>
          </c:yVal>
          <c:smooth val="0"/>
          <c:extLst>
            <c:ext xmlns:c16="http://schemas.microsoft.com/office/drawing/2014/chart" uri="{C3380CC4-5D6E-409C-BE32-E72D297353CC}">
              <c16:uniqueId val="{00000013-EA68-42DC-A58C-5A9015DB937A}"/>
            </c:ext>
          </c:extLst>
        </c:ser>
        <c:dLbls>
          <c:showLegendKey val="0"/>
          <c:showVal val="1"/>
          <c:showCatName val="0"/>
          <c:showSerName val="0"/>
          <c:showPercent val="0"/>
          <c:showBubbleSize val="0"/>
        </c:dLbls>
        <c:axId val="223251840"/>
        <c:axId val="225715712"/>
      </c:scatterChart>
      <c:valAx>
        <c:axId val="223251840"/>
        <c:scaling>
          <c:orientation val="minMax"/>
          <c:max val="59.4"/>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715712"/>
        <c:crosses val="autoZero"/>
        <c:crossBetween val="midCat"/>
      </c:valAx>
      <c:valAx>
        <c:axId val="225715712"/>
        <c:scaling>
          <c:orientation val="minMax"/>
          <c:max val="14.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251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{9E8B8EFA-4983-4457-8D50-2154142229C5}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F10-405C-B551-34A2CDA97D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{3761FDE3-8BDF-438B-8372-69BAE13F2973}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10-405C-B551-34A2CDA97D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{16E18A80-4AC4-49E5-9F33-59926670E2A2}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10-405C-B551-34A2CDA97D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{98663B04-7AA3-4159-993E-73EFAB220E5A}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10-405C-B551-34A2CDA97D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{48007E26-BCF8-4305-AC10-1D7DD702A9DF}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10-405C-B551-34A2CDA97DD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{F8B1DF91-02A2-4EFC-AE65-F97B24485C7B}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F10-405C-B551-34A2CDA97DD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{50354E39-1B8E-43F3-A90C-BDC237C06FD9}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F10-405C-B551-34A2CDA97DD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{2158E27F-1AE8-48F7-BC52-3930E62B4FC1}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F10-405C-B551-34A2CDA97DD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{C4A1C325-23A1-4B12-A897-082AF0DDF325}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F10-405C-B551-34A2CDA97D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7.6</c:v>
                </c:pt>
                <c:pt idx="16">
                  <c:v>6.4</c:v>
                </c:pt>
                <c:pt idx="24">
                  <c:v>5.3</c:v>
                </c:pt>
                <c:pt idx="32">
                  <c:v>4.7</c:v>
                </c:pt>
              </c:numCache>
            </c:numRef>
          </c:xVal>
          <c:yVal>
            <c:numRef>
              <c:f>公会計指標分析・財政指標組合せ分析表!$BP$73:$DC$73</c:f>
              <c:numCache>
                <c:formatCode>#,##0.0;"▲ "#,##0.0</c:formatCode>
                <c:ptCount val="40"/>
                <c:pt idx="0">
                  <c:v>5.2</c:v>
                </c:pt>
              </c:numCache>
            </c:numRef>
          </c:yVal>
          <c:smooth val="0"/>
          <c:extLst>
            <c:ext xmlns:c16="http://schemas.microsoft.com/office/drawing/2014/chart" uri="{C3380CC4-5D6E-409C-BE32-E72D297353CC}">
              <c16:uniqueId val="{00000009-4F10-405C-B551-34A2CDA97D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{D399EECC-909E-4EAD-933D-167272E0350D}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F10-405C-B551-34A2CDA97D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{ECD01792-8ACE-463D-9A2D-CBFEA2B7422C}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10-405C-B551-34A2CDA97D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{AF312C0D-5533-4411-B404-8BE22DEDD9BE}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10-405C-B551-34A2CDA97D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{91733405-7841-47F4-AFA1-C3B7E35AF6EF}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10-405C-B551-34A2CDA97D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{691DDD04-D36A-4DA8-AF6D-F9DB0FBD7517}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10-405C-B551-34A2CDA97DD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{3F3E778C-95C7-4611-B2E2-9FBAC45D5E1F}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F10-405C-B551-34A2CDA97DD8}"/>
                </c:ext>
              </c:extLst>
            </c:dLbl>
            <c:dLbl>
              <c:idx val="16"/>
              <c:layout>
                <c:manualLayout>
                  <c:x val="-2.7447958306913347E-2"/>
                  <c:y val="-7.051596437307307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{A933FC1E-5840-48D7-AB62-A250FB3802AF}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F10-405C-B551-34A2CDA97DD8}"/>
                </c:ext>
              </c:extLst>
            </c:dLbl>
            <c:dLbl>
              <c:idx val="24"/>
              <c:layout>
                <c:manualLayout>
                  <c:x val="-3.5948024931307949E-2"/>
                  <c:y val="-5.431732980251481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{A092BDD5-F519-47E0-8CBD-AD6D51D2CE89}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F10-405C-B551-34A2CDA97DD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{7DC9AD6C-E5A6-4546-9E29-C3BDF42F3233}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F10-405C-B551-34A2CDA97D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9.9</c:v>
                </c:pt>
                <c:pt idx="16">
                  <c:v>6.6</c:v>
                </c:pt>
                <c:pt idx="24">
                  <c:v>6.5</c:v>
                </c:pt>
                <c:pt idx="32">
                  <c:v>6.7</c:v>
                </c:pt>
              </c:numCache>
            </c:numRef>
          </c:xVal>
          <c:yVal>
            <c:numRef>
              <c:f>公会計指標分析・財政指標組合せ分析表!$BP$77:$DC$77</c:f>
              <c:numCache>
                <c:formatCode>#,##0.0;"▲ "#,##0.0</c:formatCode>
                <c:ptCount val="40"/>
                <c:pt idx="0">
                  <c:v>46.9</c:v>
                </c:pt>
                <c:pt idx="8">
                  <c:v>44.6</c:v>
                </c:pt>
                <c:pt idx="16">
                  <c:v>15.5</c:v>
                </c:pt>
                <c:pt idx="24">
                  <c:v>14</c:v>
                </c:pt>
                <c:pt idx="32">
                  <c:v>11.4</c:v>
                </c:pt>
              </c:numCache>
            </c:numRef>
          </c:yVal>
          <c:smooth val="0"/>
          <c:extLst>
            <c:ext xmlns:c16="http://schemas.microsoft.com/office/drawing/2014/chart" uri="{C3380CC4-5D6E-409C-BE32-E72D297353CC}">
              <c16:uniqueId val="{00000013-4F10-405C-B551-34A2CDA97DD8}"/>
            </c:ext>
          </c:extLst>
        </c:ser>
        <c:dLbls>
          <c:showLegendKey val="0"/>
          <c:showVal val="1"/>
          <c:showCatName val="0"/>
          <c:showSerName val="0"/>
          <c:showPercent val="0"/>
          <c:showBubbleSize val="0"/>
        </c:dLbls>
        <c:axId val="228068352"/>
        <c:axId val="228091008"/>
      </c:scatterChart>
      <c:valAx>
        <c:axId val="228068352"/>
        <c:scaling>
          <c:orientation val="minMax"/>
          <c:max val="10.7999999999999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091008"/>
        <c:crosses val="autoZero"/>
        <c:crossBetween val="midCat"/>
      </c:valAx>
      <c:valAx>
        <c:axId val="228091008"/>
        <c:scaling>
          <c:orientation val="minMax"/>
          <c:max val="5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068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１７年度の合併当時，基準の１８％を超えていたため，「公債費負担適正化計画」に基づく地方債借入額の抑制に取り組んできた結果，公債費や公債費に準ずる支出額が年々減少し，実質公債費比率も着実に改善してきており，平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年度決算においても全国平均を下回る水準となった。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今後も計画に基づく公債費の管理により比率の改善に努める。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満期一括償還地方債の借入は無い。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公債費負担適正化計画に基づく地方債残高の大幅な減や退職手当負担見込額の減などにより，将来負担額は年々減少し，逆に充当可能財源となる基金は年々増加してきた。平成</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年度決算については，充当可能財源等が将来負担額を上回り，比率はマイナス数値となった。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今後においても，地方債現在高の減少が見込まれる中で，充当可能基金等の確保に努めながら比率の改善に努める。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鹿児島県さつま町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当初予算編成における財源不足を補うために，「財政調整基金」を９億円取り崩した一方，歳計剰余金積立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億円と歳出決算額積立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億円を積み立てたこと，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「特定目的基金」を１億３千万円取崩し，決算積立６億８千万円を積み立てたこと等により，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６千万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社会保障関係経費や公共施設等の長寿命化に係る経費の増大等による一般財源の不足が懸念されていることからも，計画的な積立てと確実で効率的な運用のもと，町民への負担を増加させることなく，行政サービスの水準を維持しながら，設置の趣旨に沿った事業への有効的な活用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・まちづくり振興基金：地域住民の連帯の強化及び地域振興等に資するため</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・子ども健やか育成基金：子育てに対する各種事務事業を長期にわたって安定して実施できるように事業の財源を確保するため</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・地域公共交通対策維持確保基金：地域公共交通に対する各種事業を長期的にわたって安定して実施できるように事業の財源を確保するため</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・文化施設建設基金：老朽化が進んでいる宮之城文化センターの建替えに備えるために，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億円を積み立てたことによる増加</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・ふるさとさつま応援基金：「ふるさと納税」の受入年度に活用した残金３千６百万円を積み立てたことによる増加</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平成３０年度の維持補修等のために５千８百万円取崩し，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今後増加すると見込まれる公共施設の維持補修等に充当するため，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億円を積み立てたことによる増加</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・ふるさとさつま応援基金：「ふるさと納税」は，受け入れた年度に活用した残額を基金に積み立てた上で，使途の明確化や公表のあり方等も含めた検討を行いながら基金を活用する予定</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・公共施設整備基金：「公共施設等総合管理計画に基づく個別施設計画」の内容を精査するとともに，今後の公共施設全体のあり方を把握した上で，計画的な取崩しや積立てを行う予定</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・文化施設建設基金：建設に向けた計画の内容検討に応じた積立てを行いながら，２０３０年前後の完成を目指して，２５億円程度を積立予定</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年度については，財源不足を補うために，当初予算編成において９億円を取り崩し，歳計剰余金積立と歳出決算額積立を合わせて９億</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を積み立てたことにより</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，ほぼ横ばい</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中長期的な財政運営を十分考慮し，条例に基づく適正な取崩しと積立てを行いながら，類似団体の状況等も勘案し，年度末残高３０億円以上を維持していくように努めることとしている。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年度については，町債の繰上償還を行っていないため，増減はなかった。また，減債基金のうち「住宅新築資金等貸付町債償還基金」については，平成３０年度で償還が終了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ことから，基金の廃止を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将来の償還財源の計画的な確保や償還確実性に対する信認の向上等を図る観点からも，町債現在高の状況や公債費負担の今後の見通しに応じた，計画的な積立てを行うこととしている。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21,398
21,091
303.90
15,180,543
14,291,325
821,528
8,066,295
13,439,028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有形固定資産減価償却率については，類似団体の平均より低くなっている。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大きな要因は平成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年度の公会計整備の際に、道路などの工作物を再評価したことから固定資産の取得額が増加したことがあげられる。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0" name="直線コネクタ 69"/>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1"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2" name="直線コネクタ 71"/>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3"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4" name="直線コネクタ 73"/>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5"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6" name="フローチャート: 判断 75"/>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7" name="フローチャート: 判断 76"/>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8" name="フローチャート: 判断 77"/>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123190</xdr:rowOff>
    </xdr:from>
    <xdr:to>
      <xdr:col>11</xdr:col>
      <xdr:colOff>187325</xdr:colOff>
      <xdr:row>33</xdr:row>
      <xdr:rowOff>53340</xdr:rowOff>
    </xdr:to>
    <xdr:sp macro="" textlink="">
      <xdr:nvSpPr>
        <xdr:cNvPr id="79" name="フローチャート: 判断 78"/>
        <xdr:cNvSpPr/>
      </xdr:nvSpPr>
      <xdr:spPr>
        <a:xfrm>
          <a:off x="2476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22437</xdr:rowOff>
    </xdr:from>
    <xdr:to>
      <xdr:col>23</xdr:col>
      <xdr:colOff>136525</xdr:colOff>
      <xdr:row>32</xdr:row>
      <xdr:rowOff>124037</xdr:rowOff>
    </xdr:to>
    <xdr:sp macro="" textlink="">
      <xdr:nvSpPr>
        <xdr:cNvPr id="85" name="楕円 84"/>
        <xdr:cNvSpPr/>
      </xdr:nvSpPr>
      <xdr:spPr>
        <a:xfrm>
          <a:off x="47117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864</xdr:rowOff>
    </xdr:from>
    <xdr:ext cx="405111" cy="259045"/>
    <xdr:sp macro="" textlink="">
      <xdr:nvSpPr>
        <xdr:cNvPr id="86" name="有形固定資産減価償却率該当値テキスト"/>
        <xdr:cNvSpPr txBox="1"/>
      </xdr:nvSpPr>
      <xdr:spPr>
        <a:xfrm>
          <a:off x="4813300" y="625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72813</xdr:rowOff>
    </xdr:from>
    <xdr:to>
      <xdr:col>19</xdr:col>
      <xdr:colOff>187325</xdr:colOff>
      <xdr:row>33</xdr:row>
      <xdr:rowOff>2963</xdr:rowOff>
    </xdr:to>
    <xdr:sp macro="" textlink="">
      <xdr:nvSpPr>
        <xdr:cNvPr id="87" name="楕円 86"/>
        <xdr:cNvSpPr/>
      </xdr:nvSpPr>
      <xdr:spPr>
        <a:xfrm>
          <a:off x="4000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73237</xdr:rowOff>
    </xdr:from>
    <xdr:to>
      <xdr:col>23</xdr:col>
      <xdr:colOff>85725</xdr:colOff>
      <xdr:row>32</xdr:row>
      <xdr:rowOff>123613</xdr:rowOff>
    </xdr:to>
    <xdr:cxnSp macro="">
      <xdr:nvCxnSpPr>
        <xdr:cNvPr id="88" name="直線コネクタ 87"/>
        <xdr:cNvCxnSpPr/>
      </xdr:nvCxnSpPr>
      <xdr:spPr>
        <a:xfrm flipV="1">
          <a:off x="4051300" y="633116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9"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0"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69867</xdr:rowOff>
    </xdr:from>
    <xdr:ext cx="405111" cy="259045"/>
    <xdr:sp macro="" textlink="">
      <xdr:nvSpPr>
        <xdr:cNvPr id="91" name="n_3aveValue有形固定資産減価償却率"/>
        <xdr:cNvSpPr txBox="1"/>
      </xdr:nvSpPr>
      <xdr:spPr>
        <a:xfrm>
          <a:off x="2324744" y="615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165540</xdr:rowOff>
    </xdr:from>
    <xdr:ext cx="405111" cy="259045"/>
    <xdr:sp macro="" textlink="">
      <xdr:nvSpPr>
        <xdr:cNvPr id="92" name="n_1mainValue有形固定資産減価償却率"/>
        <xdr:cNvSpPr txBox="1"/>
      </xdr:nvSpPr>
      <xdr:spPr>
        <a:xfrm>
          <a:off x="38360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公債費負担適正化計画に基づいた各年の起債総額抑制や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職員数を削減し人件費を減少させたこと等が影響したと考えられる。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が上昇することのないように取り組んでいく。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28" name="債務償還比率平均値テキスト"/>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128397</xdr:rowOff>
    </xdr:from>
    <xdr:to>
      <xdr:col>76</xdr:col>
      <xdr:colOff>73025</xdr:colOff>
      <xdr:row>32</xdr:row>
      <xdr:rowOff>58547</xdr:rowOff>
    </xdr:to>
    <xdr:sp macro="" textlink="">
      <xdr:nvSpPr>
        <xdr:cNvPr id="136" name="楕円 135"/>
        <xdr:cNvSpPr/>
      </xdr:nvSpPr>
      <xdr:spPr>
        <a:xfrm>
          <a:off x="147447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106824</xdr:rowOff>
    </xdr:from>
    <xdr:ext cx="469744" cy="259045"/>
    <xdr:sp macro="" textlink="">
      <xdr:nvSpPr>
        <xdr:cNvPr id="137" name="債務償還比率該当値テキスト"/>
        <xdr:cNvSpPr txBox="1"/>
      </xdr:nvSpPr>
      <xdr:spPr>
        <a:xfrm>
          <a:off x="14846300" y="619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127934</xdr:rowOff>
    </xdr:from>
    <xdr:to>
      <xdr:col>72</xdr:col>
      <xdr:colOff>123825</xdr:colOff>
      <xdr:row>32</xdr:row>
      <xdr:rowOff>58084</xdr:rowOff>
    </xdr:to>
    <xdr:sp macro="" textlink="">
      <xdr:nvSpPr>
        <xdr:cNvPr id="138" name="楕円 137"/>
        <xdr:cNvSpPr/>
      </xdr:nvSpPr>
      <xdr:spPr>
        <a:xfrm>
          <a:off x="14033500" y="62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7284</xdr:rowOff>
    </xdr:from>
    <xdr:to>
      <xdr:col>76</xdr:col>
      <xdr:colOff>22225</xdr:colOff>
      <xdr:row>32</xdr:row>
      <xdr:rowOff>7747</xdr:rowOff>
    </xdr:to>
    <xdr:cxnSp macro="">
      <xdr:nvCxnSpPr>
        <xdr:cNvPr id="139" name="直線コネクタ 138"/>
        <xdr:cNvCxnSpPr/>
      </xdr:nvCxnSpPr>
      <xdr:spPr>
        <a:xfrm>
          <a:off x="14084300" y="6265209"/>
          <a:ext cx="7112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0" name="n_1aveValue債務償還比率"/>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49211</xdr:rowOff>
    </xdr:from>
    <xdr:ext cx="469744" cy="259045"/>
    <xdr:sp macro="" textlink="">
      <xdr:nvSpPr>
        <xdr:cNvPr id="141" name="n_1mainValue債務償還比率"/>
        <xdr:cNvSpPr txBox="1"/>
      </xdr:nvSpPr>
      <xdr:spPr>
        <a:xfrm>
          <a:off x="13836727" y="630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21,398
21,091
303.90
15,180,543
14,291,325
821,528
8,066,295
13,439,028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53975</xdr:rowOff>
    </xdr:from>
    <xdr:to>
      <xdr:col>10</xdr:col>
      <xdr:colOff>165100</xdr:colOff>
      <xdr:row>38</xdr:row>
      <xdr:rowOff>155575</xdr:rowOff>
    </xdr:to>
    <xdr:sp macro="" textlink="">
      <xdr:nvSpPr>
        <xdr:cNvPr id="65" name="フローチャート: 判断 64"/>
        <xdr:cNvSpPr/>
      </xdr:nvSpPr>
      <xdr:spPr>
        <a:xfrm>
          <a:off x="1968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1" name="楕円 70"/>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2" name="【道路】&#10;有形固定資産減価償却率該当値テキスト"/>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3" name="楕円 72"/>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64770</xdr:rowOff>
    </xdr:to>
    <xdr:cxnSp macro="">
      <xdr:nvCxnSpPr>
        <xdr:cNvPr id="74" name="直線コネクタ 73"/>
        <xdr:cNvCxnSpPr/>
      </xdr:nvCxnSpPr>
      <xdr:spPr>
        <a:xfrm flipV="1">
          <a:off x="3797300" y="67017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5"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6"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652</xdr:rowOff>
    </xdr:from>
    <xdr:ext cx="405111" cy="259045"/>
    <xdr:sp macro="" textlink="">
      <xdr:nvSpPr>
        <xdr:cNvPr id="77" name="n_3aveValue【道路】&#10;有形固定資産減価償却率"/>
        <xdr:cNvSpPr txBox="1"/>
      </xdr:nvSpPr>
      <xdr:spPr>
        <a:xfrm>
          <a:off x="1816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8"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2" name="直線コネクタ 101"/>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3"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4" name="直線コネクタ 103"/>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5"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6" name="直線コネクタ 105"/>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07" name="【道路】&#10;一人当たり延長平均値テキスト"/>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08" name="フローチャート: 判断 107"/>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09" name="フローチャート: 判断 108"/>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0" name="フローチャート: 判断 109"/>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136614</xdr:rowOff>
    </xdr:from>
    <xdr:to>
      <xdr:col>41</xdr:col>
      <xdr:colOff>101600</xdr:colOff>
      <xdr:row>40</xdr:row>
      <xdr:rowOff>66764</xdr:rowOff>
    </xdr:to>
    <xdr:sp macro="" textlink="">
      <xdr:nvSpPr>
        <xdr:cNvPr id="111" name="フローチャート: 判断 110"/>
        <xdr:cNvSpPr/>
      </xdr:nvSpPr>
      <xdr:spPr>
        <a:xfrm>
          <a:off x="7810500" y="682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43485</xdr:rowOff>
    </xdr:from>
    <xdr:to>
      <xdr:col>55</xdr:col>
      <xdr:colOff>50800</xdr:colOff>
      <xdr:row>39</xdr:row>
      <xdr:rowOff>145085</xdr:rowOff>
    </xdr:to>
    <xdr:sp macro="" textlink="">
      <xdr:nvSpPr>
        <xdr:cNvPr id="117" name="楕円 116"/>
        <xdr:cNvSpPr/>
      </xdr:nvSpPr>
      <xdr:spPr>
        <a:xfrm>
          <a:off x="10426700" y="67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66362</xdr:rowOff>
    </xdr:from>
    <xdr:ext cx="534377" cy="259045"/>
    <xdr:sp macro="" textlink="">
      <xdr:nvSpPr>
        <xdr:cNvPr id="118" name="【道路】&#10;一人当たり延長該当値テキスト"/>
        <xdr:cNvSpPr txBox="1"/>
      </xdr:nvSpPr>
      <xdr:spPr>
        <a:xfrm>
          <a:off x="10515600" y="658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52819</xdr:rowOff>
    </xdr:from>
    <xdr:to>
      <xdr:col>50</xdr:col>
      <xdr:colOff>165100</xdr:colOff>
      <xdr:row>39</xdr:row>
      <xdr:rowOff>154419</xdr:rowOff>
    </xdr:to>
    <xdr:sp macro="" textlink="">
      <xdr:nvSpPr>
        <xdr:cNvPr id="119" name="楕円 118"/>
        <xdr:cNvSpPr/>
      </xdr:nvSpPr>
      <xdr:spPr>
        <a:xfrm>
          <a:off x="9588500" y="67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94285</xdr:rowOff>
    </xdr:from>
    <xdr:to>
      <xdr:col>55</xdr:col>
      <xdr:colOff>0</xdr:colOff>
      <xdr:row>39</xdr:row>
      <xdr:rowOff>103619</xdr:rowOff>
    </xdr:to>
    <xdr:cxnSp macro="">
      <xdr:nvCxnSpPr>
        <xdr:cNvPr id="120" name="直線コネクタ 119"/>
        <xdr:cNvCxnSpPr/>
      </xdr:nvCxnSpPr>
      <xdr:spPr>
        <a:xfrm flipV="1">
          <a:off x="9639300" y="6780835"/>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21" name="n_1aveValue【道路】&#10;一人当たり延長"/>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83291</xdr:rowOff>
    </xdr:from>
    <xdr:ext cx="534377" cy="259045"/>
    <xdr:sp macro="" textlink="">
      <xdr:nvSpPr>
        <xdr:cNvPr id="123" name="n_3aveValue【道路】&#10;一人当たり延長"/>
        <xdr:cNvSpPr txBox="1"/>
      </xdr:nvSpPr>
      <xdr:spPr>
        <a:xfrm>
          <a:off x="7594111" y="65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170946</xdr:rowOff>
    </xdr:from>
    <xdr:ext cx="534377" cy="259045"/>
    <xdr:sp macro="" textlink="">
      <xdr:nvSpPr>
        <xdr:cNvPr id="124" name="n_1mainValue【道路】&#10;一人当たり延長"/>
        <xdr:cNvSpPr txBox="1"/>
      </xdr:nvSpPr>
      <xdr:spPr>
        <a:xfrm>
          <a:off x="9359411" y="65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48" name="直線コネクタ 147"/>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49"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0" name="直線コネクタ 149"/>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1"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2" name="直線コネクタ 151"/>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53" name="【橋りょう・トンネル】&#10;有形固定資産減価償却率平均値テキスト"/>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54" name="フローチャート: 判断 153"/>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55" name="フローチャート: 判断 154"/>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56" name="フローチャート: 判断 155"/>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145415</xdr:rowOff>
    </xdr:from>
    <xdr:to>
      <xdr:col>10</xdr:col>
      <xdr:colOff>165100</xdr:colOff>
      <xdr:row>59</xdr:row>
      <xdr:rowOff>75565</xdr:rowOff>
    </xdr:to>
    <xdr:sp macro="" textlink="">
      <xdr:nvSpPr>
        <xdr:cNvPr id="157" name="フローチャート: 判断 156"/>
        <xdr:cNvSpPr/>
      </xdr:nvSpPr>
      <xdr:spPr>
        <a:xfrm>
          <a:off x="1968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76835</xdr:rowOff>
    </xdr:from>
    <xdr:to>
      <xdr:col>24</xdr:col>
      <xdr:colOff>114300</xdr:colOff>
      <xdr:row>61</xdr:row>
      <xdr:rowOff>6985</xdr:rowOff>
    </xdr:to>
    <xdr:sp macro="" textlink="">
      <xdr:nvSpPr>
        <xdr:cNvPr id="163" name="楕円 162"/>
        <xdr:cNvSpPr/>
      </xdr:nvSpPr>
      <xdr:spPr>
        <a:xfrm>
          <a:off x="4584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55262</xdr:rowOff>
    </xdr:from>
    <xdr:ext cx="405111" cy="259045"/>
    <xdr:sp macro="" textlink="">
      <xdr:nvSpPr>
        <xdr:cNvPr id="164" name="【橋りょう・トンネル】&#10;有形固定資産減価償却率該当値テキスト"/>
        <xdr:cNvSpPr txBox="1"/>
      </xdr:nvSpPr>
      <xdr:spPr>
        <a:xfrm>
          <a:off x="467360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65" name="楕円 164"/>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127635</xdr:rowOff>
    </xdr:from>
    <xdr:to>
      <xdr:col>24</xdr:col>
      <xdr:colOff>63500</xdr:colOff>
      <xdr:row>60</xdr:row>
      <xdr:rowOff>156210</xdr:rowOff>
    </xdr:to>
    <xdr:cxnSp macro="">
      <xdr:nvCxnSpPr>
        <xdr:cNvPr id="166" name="直線コネクタ 165"/>
        <xdr:cNvCxnSpPr/>
      </xdr:nvCxnSpPr>
      <xdr:spPr>
        <a:xfrm flipV="1">
          <a:off x="3797300" y="104146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67"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68"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92092</xdr:rowOff>
    </xdr:from>
    <xdr:ext cx="405111" cy="259045"/>
    <xdr:sp macro="" textlink="">
      <xdr:nvSpPr>
        <xdr:cNvPr id="169" name="n_3aveValue【橋りょう・トンネル】&#10;有形固定資産減価償却率"/>
        <xdr:cNvSpPr txBox="1"/>
      </xdr:nvSpPr>
      <xdr:spPr>
        <a:xfrm>
          <a:off x="1816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26687</xdr:rowOff>
    </xdr:from>
    <xdr:ext cx="405111" cy="259045"/>
    <xdr:sp macro="" textlink="">
      <xdr:nvSpPr>
        <xdr:cNvPr id="170" name="n_1mainValue【橋りょう・トンネ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192" name="直線コネクタ 191"/>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193"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194" name="直線コネクタ 193"/>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195"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196" name="直線コネクタ 195"/>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197"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198" name="フローチャート: 判断 197"/>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199" name="フローチャート: 判断 198"/>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0" name="フローチャート: 判断 199"/>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35240</xdr:rowOff>
    </xdr:from>
    <xdr:to>
      <xdr:col>41</xdr:col>
      <xdr:colOff>101600</xdr:colOff>
      <xdr:row>58</xdr:row>
      <xdr:rowOff>136840</xdr:rowOff>
    </xdr:to>
    <xdr:sp macro="" textlink="">
      <xdr:nvSpPr>
        <xdr:cNvPr id="201" name="フローチャート: 判断 200"/>
        <xdr:cNvSpPr/>
      </xdr:nvSpPr>
      <xdr:spPr>
        <a:xfrm>
          <a:off x="7810500" y="997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18000</xdr:rowOff>
    </xdr:from>
    <xdr:to>
      <xdr:col>55</xdr:col>
      <xdr:colOff>50800</xdr:colOff>
      <xdr:row>58</xdr:row>
      <xdr:rowOff>119600</xdr:rowOff>
    </xdr:to>
    <xdr:sp macro="" textlink="">
      <xdr:nvSpPr>
        <xdr:cNvPr id="207" name="楕円 206"/>
        <xdr:cNvSpPr/>
      </xdr:nvSpPr>
      <xdr:spPr>
        <a:xfrm>
          <a:off x="10426700" y="99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40877</xdr:rowOff>
    </xdr:from>
    <xdr:ext cx="599010" cy="259045"/>
    <xdr:sp macro="" textlink="">
      <xdr:nvSpPr>
        <xdr:cNvPr id="208" name="【橋りょう・トンネル】&#10;一人当たり有形固定資産（償却資産）額該当値テキスト"/>
        <xdr:cNvSpPr txBox="1"/>
      </xdr:nvSpPr>
      <xdr:spPr>
        <a:xfrm>
          <a:off x="10515600" y="981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42423</xdr:rowOff>
    </xdr:from>
    <xdr:to>
      <xdr:col>50</xdr:col>
      <xdr:colOff>165100</xdr:colOff>
      <xdr:row>58</xdr:row>
      <xdr:rowOff>144023</xdr:rowOff>
    </xdr:to>
    <xdr:sp macro="" textlink="">
      <xdr:nvSpPr>
        <xdr:cNvPr id="209" name="楕円 208"/>
        <xdr:cNvSpPr/>
      </xdr:nvSpPr>
      <xdr:spPr>
        <a:xfrm>
          <a:off x="9588500" y="99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68800</xdr:rowOff>
    </xdr:from>
    <xdr:to>
      <xdr:col>55</xdr:col>
      <xdr:colOff>0</xdr:colOff>
      <xdr:row>58</xdr:row>
      <xdr:rowOff>93223</xdr:rowOff>
    </xdr:to>
    <xdr:cxnSp macro="">
      <xdr:nvCxnSpPr>
        <xdr:cNvPr id="210" name="直線コネクタ 209"/>
        <xdr:cNvCxnSpPr/>
      </xdr:nvCxnSpPr>
      <xdr:spPr>
        <a:xfrm flipV="1">
          <a:off x="9639300" y="10012900"/>
          <a:ext cx="8382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11" name="n_1aveValue【橋りょう・トンネル】&#10;一人当たり有形固定資産（償却資産）額"/>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12"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153367</xdr:rowOff>
    </xdr:from>
    <xdr:ext cx="599010" cy="259045"/>
    <xdr:sp macro="" textlink="">
      <xdr:nvSpPr>
        <xdr:cNvPr id="213" name="n_3aveValue【橋りょう・トンネル】&#10;一人当たり有形固定資産（償却資産）額"/>
        <xdr:cNvSpPr txBox="1"/>
      </xdr:nvSpPr>
      <xdr:spPr>
        <a:xfrm>
          <a:off x="7561795" y="975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160550</xdr:rowOff>
    </xdr:from>
    <xdr:ext cx="599010" cy="259045"/>
    <xdr:sp macro="" textlink="">
      <xdr:nvSpPr>
        <xdr:cNvPr id="214" name="n_1mainValue【橋りょう・トンネル】&#10;一人当たり有形固定資産（償却資産）額"/>
        <xdr:cNvSpPr txBox="1"/>
      </xdr:nvSpPr>
      <xdr:spPr>
        <a:xfrm>
          <a:off x="9327095" y="976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39" name="直線コネクタ 238"/>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40"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41" name="直線コネクタ 240"/>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42"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43" name="直線コネクタ 242"/>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44"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45" name="フローチャート: 判断 244"/>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46" name="フローチャート: 判断 245"/>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47" name="フローチャート: 判断 246"/>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55880</xdr:rowOff>
    </xdr:from>
    <xdr:to>
      <xdr:col>10</xdr:col>
      <xdr:colOff>165100</xdr:colOff>
      <xdr:row>80</xdr:row>
      <xdr:rowOff>157480</xdr:rowOff>
    </xdr:to>
    <xdr:sp macro="" textlink="">
      <xdr:nvSpPr>
        <xdr:cNvPr id="248" name="フローチャート: 判断 247"/>
        <xdr:cNvSpPr/>
      </xdr:nvSpPr>
      <xdr:spPr>
        <a:xfrm>
          <a:off x="1968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254" name="楕円 253"/>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255" name="【公営住宅】&#10;有形固定資産減価償却率該当値テキスト"/>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44450</xdr:rowOff>
    </xdr:from>
    <xdr:to>
      <xdr:col>20</xdr:col>
      <xdr:colOff>38100</xdr:colOff>
      <xdr:row>79</xdr:row>
      <xdr:rowOff>146050</xdr:rowOff>
    </xdr:to>
    <xdr:sp macro="" textlink="">
      <xdr:nvSpPr>
        <xdr:cNvPr id="256" name="楕円 255"/>
        <xdr:cNvSpPr/>
      </xdr:nvSpPr>
      <xdr:spPr>
        <a:xfrm>
          <a:off x="3746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95250</xdr:rowOff>
    </xdr:from>
    <xdr:to>
      <xdr:col>24</xdr:col>
      <xdr:colOff>63500</xdr:colOff>
      <xdr:row>79</xdr:row>
      <xdr:rowOff>144780</xdr:rowOff>
    </xdr:to>
    <xdr:cxnSp macro="">
      <xdr:nvCxnSpPr>
        <xdr:cNvPr id="257" name="直線コネクタ 256"/>
        <xdr:cNvCxnSpPr/>
      </xdr:nvCxnSpPr>
      <xdr:spPr>
        <a:xfrm>
          <a:off x="3797300" y="136398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58" name="n_1aveValue【公営住宅】&#10;有形固定資産減価償却率"/>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59"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2557</xdr:rowOff>
    </xdr:from>
    <xdr:ext cx="405111" cy="259045"/>
    <xdr:sp macro="" textlink="">
      <xdr:nvSpPr>
        <xdr:cNvPr id="260" name="n_3aveValue【公営住宅】&#10;有形固定資産減価償却率"/>
        <xdr:cNvSpPr txBox="1"/>
      </xdr:nvSpPr>
      <xdr:spPr>
        <a:xfrm>
          <a:off x="1816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162577</xdr:rowOff>
    </xdr:from>
    <xdr:ext cx="405111" cy="259045"/>
    <xdr:sp macro="" textlink="">
      <xdr:nvSpPr>
        <xdr:cNvPr id="261" name="n_1mainValue【公営住宅】&#10;有形固定資産減価償却率"/>
        <xdr:cNvSpPr txBox="1"/>
      </xdr:nvSpPr>
      <xdr:spPr>
        <a:xfrm>
          <a:off x="3582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2" name="直線コネクタ 27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3" name="テキスト ボックス 27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6" name="直線コネクタ 27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7" name="テキスト ボックス 27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81" name="直線コネクタ 28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8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83" name="直線コネクタ 28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8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85" name="直線コネクタ 28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286"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87" name="フローチャート: 判断 28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88" name="フローチャート: 判断 28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89" name="フローチャート: 判断 28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104457</xdr:rowOff>
    </xdr:from>
    <xdr:to>
      <xdr:col>41</xdr:col>
      <xdr:colOff>101600</xdr:colOff>
      <xdr:row>82</xdr:row>
      <xdr:rowOff>34607</xdr:rowOff>
    </xdr:to>
    <xdr:sp macro="" textlink="">
      <xdr:nvSpPr>
        <xdr:cNvPr id="290" name="フローチャート: 判断 289"/>
        <xdr:cNvSpPr/>
      </xdr:nvSpPr>
      <xdr:spPr>
        <a:xfrm>
          <a:off x="781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33020</xdr:rowOff>
    </xdr:from>
    <xdr:to>
      <xdr:col>55</xdr:col>
      <xdr:colOff>50800</xdr:colOff>
      <xdr:row>79</xdr:row>
      <xdr:rowOff>134620</xdr:rowOff>
    </xdr:to>
    <xdr:sp macro="" textlink="">
      <xdr:nvSpPr>
        <xdr:cNvPr id="296" name="楕円 295"/>
        <xdr:cNvSpPr/>
      </xdr:nvSpPr>
      <xdr:spPr>
        <a:xfrm>
          <a:off x="10426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55897</xdr:rowOff>
    </xdr:from>
    <xdr:ext cx="469744" cy="259045"/>
    <xdr:sp macro="" textlink="">
      <xdr:nvSpPr>
        <xdr:cNvPr id="297" name="【公営住宅】&#10;一人当たり面積該当値テキスト"/>
        <xdr:cNvSpPr txBox="1"/>
      </xdr:nvSpPr>
      <xdr:spPr>
        <a:xfrm>
          <a:off x="10515600"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65024</xdr:rowOff>
    </xdr:from>
    <xdr:to>
      <xdr:col>50</xdr:col>
      <xdr:colOff>165100</xdr:colOff>
      <xdr:row>79</xdr:row>
      <xdr:rowOff>166624</xdr:rowOff>
    </xdr:to>
    <xdr:sp macro="" textlink="">
      <xdr:nvSpPr>
        <xdr:cNvPr id="298" name="楕円 297"/>
        <xdr:cNvSpPr/>
      </xdr:nvSpPr>
      <xdr:spPr>
        <a:xfrm>
          <a:off x="9588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83820</xdr:rowOff>
    </xdr:from>
    <xdr:to>
      <xdr:col>55</xdr:col>
      <xdr:colOff>0</xdr:colOff>
      <xdr:row>79</xdr:row>
      <xdr:rowOff>115824</xdr:rowOff>
    </xdr:to>
    <xdr:cxnSp macro="">
      <xdr:nvCxnSpPr>
        <xdr:cNvPr id="299" name="直線コネクタ 298"/>
        <xdr:cNvCxnSpPr/>
      </xdr:nvCxnSpPr>
      <xdr:spPr>
        <a:xfrm flipV="1">
          <a:off x="9639300" y="1362837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00" name="n_1aveValue【公営住宅】&#10;一人当たり面積"/>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01"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51134</xdr:rowOff>
    </xdr:from>
    <xdr:ext cx="469744" cy="259045"/>
    <xdr:sp macro="" textlink="">
      <xdr:nvSpPr>
        <xdr:cNvPr id="302" name="n_3aveValue【公営住宅】&#10;一人当たり面積"/>
        <xdr:cNvSpPr txBox="1"/>
      </xdr:nvSpPr>
      <xdr:spPr>
        <a:xfrm>
          <a:off x="7626427" y="1376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11701</xdr:rowOff>
    </xdr:from>
    <xdr:ext cx="469744" cy="259045"/>
    <xdr:sp macro="" textlink="">
      <xdr:nvSpPr>
        <xdr:cNvPr id="303" name="n_1mainValue【公営住宅】&#10;一人当たり面積"/>
        <xdr:cNvSpPr txBox="1"/>
      </xdr:nvSpPr>
      <xdr:spPr>
        <a:xfrm>
          <a:off x="9391727" y="133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0" name="テキスト ボックス 3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2" name="テキスト ボックス 3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0" name="テキスト ボックス 3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44" name="直線コネクタ 343"/>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45"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46" name="直線コネクタ 345"/>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47"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48" name="直線コネクタ 347"/>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49"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50" name="フローチャート: 判断 349"/>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51" name="フローチャート: 判断 350"/>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52" name="フローチャート: 判断 351"/>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95885</xdr:rowOff>
    </xdr:from>
    <xdr:to>
      <xdr:col>72</xdr:col>
      <xdr:colOff>38100</xdr:colOff>
      <xdr:row>36</xdr:row>
      <xdr:rowOff>26035</xdr:rowOff>
    </xdr:to>
    <xdr:sp macro="" textlink="">
      <xdr:nvSpPr>
        <xdr:cNvPr id="353" name="フローチャート: 判断 352"/>
        <xdr:cNvSpPr/>
      </xdr:nvSpPr>
      <xdr:spPr>
        <a:xfrm>
          <a:off x="13652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99695</xdr:rowOff>
    </xdr:from>
    <xdr:to>
      <xdr:col>85</xdr:col>
      <xdr:colOff>177800</xdr:colOff>
      <xdr:row>36</xdr:row>
      <xdr:rowOff>29845</xdr:rowOff>
    </xdr:to>
    <xdr:sp macro="" textlink="">
      <xdr:nvSpPr>
        <xdr:cNvPr id="359" name="楕円 358"/>
        <xdr:cNvSpPr/>
      </xdr:nvSpPr>
      <xdr:spPr>
        <a:xfrm>
          <a:off x="16268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122572</xdr:rowOff>
    </xdr:from>
    <xdr:ext cx="405111" cy="259045"/>
    <xdr:sp macro="" textlink="">
      <xdr:nvSpPr>
        <xdr:cNvPr id="360" name="【認定こども園・幼稚園・保育所】&#10;有形固定資産減価償却率該当値テキスト"/>
        <xdr:cNvSpPr txBox="1"/>
      </xdr:nvSpPr>
      <xdr:spPr>
        <a:xfrm>
          <a:off x="163576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137795</xdr:rowOff>
    </xdr:from>
    <xdr:to>
      <xdr:col>81</xdr:col>
      <xdr:colOff>101600</xdr:colOff>
      <xdr:row>36</xdr:row>
      <xdr:rowOff>67945</xdr:rowOff>
    </xdr:to>
    <xdr:sp macro="" textlink="">
      <xdr:nvSpPr>
        <xdr:cNvPr id="361" name="楕円 360"/>
        <xdr:cNvSpPr/>
      </xdr:nvSpPr>
      <xdr:spPr>
        <a:xfrm>
          <a:off x="1543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150495</xdr:rowOff>
    </xdr:from>
    <xdr:to>
      <xdr:col>85</xdr:col>
      <xdr:colOff>127000</xdr:colOff>
      <xdr:row>36</xdr:row>
      <xdr:rowOff>17145</xdr:rowOff>
    </xdr:to>
    <xdr:cxnSp macro="">
      <xdr:nvCxnSpPr>
        <xdr:cNvPr id="362" name="直線コネクタ 361"/>
        <xdr:cNvCxnSpPr/>
      </xdr:nvCxnSpPr>
      <xdr:spPr>
        <a:xfrm flipV="1">
          <a:off x="15481300" y="61512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63"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64"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42562</xdr:rowOff>
    </xdr:from>
    <xdr:ext cx="405111" cy="259045"/>
    <xdr:sp macro="" textlink="">
      <xdr:nvSpPr>
        <xdr:cNvPr id="365" name="n_3aveValue【認定こども園・幼稚園・保育所】&#10;有形固定資産減価償却率"/>
        <xdr:cNvSpPr txBox="1"/>
      </xdr:nvSpPr>
      <xdr:spPr>
        <a:xfrm>
          <a:off x="13500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84472</xdr:rowOff>
    </xdr:from>
    <xdr:ext cx="405111" cy="259045"/>
    <xdr:sp macro="" textlink="">
      <xdr:nvSpPr>
        <xdr:cNvPr id="366" name="n_1mainValue【認定こども園・幼稚園・保育所】&#10;有形固定資産減価償却率"/>
        <xdr:cNvSpPr txBox="1"/>
      </xdr:nvSpPr>
      <xdr:spPr>
        <a:xfrm>
          <a:off x="15266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7" name="直線コネクタ 3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8" name="テキスト ボックス 37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9" name="直線コネクタ 3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0" name="テキスト ボックス 37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1" name="直線コネクタ 3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2" name="テキスト ボックス 38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3" name="直線コネクタ 3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4" name="テキスト ボックス 38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88" name="直線コネクタ 387"/>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89"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90" name="直線コネクタ 389"/>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91"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92" name="直線コネクタ 391"/>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393"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94" name="フローチャート: 判断 393"/>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95" name="フローチャート: 判断 394"/>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96" name="フローチャート: 判断 395"/>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153416</xdr:rowOff>
    </xdr:from>
    <xdr:to>
      <xdr:col>102</xdr:col>
      <xdr:colOff>165100</xdr:colOff>
      <xdr:row>37</xdr:row>
      <xdr:rowOff>83566</xdr:rowOff>
    </xdr:to>
    <xdr:sp macro="" textlink="">
      <xdr:nvSpPr>
        <xdr:cNvPr id="397" name="フローチャート: 判断 396"/>
        <xdr:cNvSpPr/>
      </xdr:nvSpPr>
      <xdr:spPr>
        <a:xfrm>
          <a:off x="19494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16256</xdr:rowOff>
    </xdr:from>
    <xdr:to>
      <xdr:col>116</xdr:col>
      <xdr:colOff>114300</xdr:colOff>
      <xdr:row>41</xdr:row>
      <xdr:rowOff>117856</xdr:rowOff>
    </xdr:to>
    <xdr:sp macro="" textlink="">
      <xdr:nvSpPr>
        <xdr:cNvPr id="403" name="楕円 402"/>
        <xdr:cNvSpPr/>
      </xdr:nvSpPr>
      <xdr:spPr>
        <a:xfrm>
          <a:off x="221107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102633</xdr:rowOff>
    </xdr:from>
    <xdr:ext cx="469744" cy="259045"/>
    <xdr:sp macro="" textlink="">
      <xdr:nvSpPr>
        <xdr:cNvPr id="404" name="【認定こども園・幼稚園・保育所】&#10;一人当たり面積該当値テキスト"/>
        <xdr:cNvSpPr txBox="1"/>
      </xdr:nvSpPr>
      <xdr:spPr>
        <a:xfrm>
          <a:off x="22199600" y="696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405" name="楕円 404"/>
        <xdr:cNvSpPr/>
      </xdr:nvSpPr>
      <xdr:spPr>
        <a:xfrm>
          <a:off x="2127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46482</xdr:rowOff>
    </xdr:from>
    <xdr:to>
      <xdr:col>116</xdr:col>
      <xdr:colOff>63500</xdr:colOff>
      <xdr:row>41</xdr:row>
      <xdr:rowOff>67056</xdr:rowOff>
    </xdr:to>
    <xdr:cxnSp macro="">
      <xdr:nvCxnSpPr>
        <xdr:cNvPr id="406" name="直線コネクタ 405"/>
        <xdr:cNvCxnSpPr/>
      </xdr:nvCxnSpPr>
      <xdr:spPr>
        <a:xfrm>
          <a:off x="21323300" y="707593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07"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08"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100093</xdr:rowOff>
    </xdr:from>
    <xdr:ext cx="469744" cy="259045"/>
    <xdr:sp macro="" textlink="">
      <xdr:nvSpPr>
        <xdr:cNvPr id="409" name="n_3aveValue【認定こども園・幼稚園・保育所】&#10;一人当たり面積"/>
        <xdr:cNvSpPr txBox="1"/>
      </xdr:nvSpPr>
      <xdr:spPr>
        <a:xfrm>
          <a:off x="19310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88409</xdr:rowOff>
    </xdr:from>
    <xdr:ext cx="469744" cy="259045"/>
    <xdr:sp macro="" textlink="">
      <xdr:nvSpPr>
        <xdr:cNvPr id="410" name="n_1mainValue【認定こども園・幼稚園・保育所】&#10;一人当たり面積"/>
        <xdr:cNvSpPr txBox="1"/>
      </xdr:nvSpPr>
      <xdr:spPr>
        <a:xfrm>
          <a:off x="210757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1" name="テキスト ボックス 4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3" name="テキスト ボックス 4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35" name="直線コネクタ 434"/>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36"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37" name="直線コネクタ 436"/>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8"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9" name="直線コネクタ 438"/>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40"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41" name="フローチャート: 判断 440"/>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42" name="フローチャート: 判断 441"/>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43" name="フローチャート: 判断 442"/>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25400</xdr:rowOff>
    </xdr:from>
    <xdr:to>
      <xdr:col>72</xdr:col>
      <xdr:colOff>38100</xdr:colOff>
      <xdr:row>62</xdr:row>
      <xdr:rowOff>127000</xdr:rowOff>
    </xdr:to>
    <xdr:sp macro="" textlink="">
      <xdr:nvSpPr>
        <xdr:cNvPr id="444" name="フローチャート: 判断 443"/>
        <xdr:cNvSpPr/>
      </xdr:nvSpPr>
      <xdr:spPr>
        <a:xfrm>
          <a:off x="1365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450" name="楕円 449"/>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451" name="【学校施設】&#10;有形固定資産減価償却率該当値テキスト"/>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452" name="楕円 451"/>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83820</xdr:rowOff>
    </xdr:from>
    <xdr:to>
      <xdr:col>85</xdr:col>
      <xdr:colOff>127000</xdr:colOff>
      <xdr:row>59</xdr:row>
      <xdr:rowOff>129540</xdr:rowOff>
    </xdr:to>
    <xdr:cxnSp macro="">
      <xdr:nvCxnSpPr>
        <xdr:cNvPr id="453" name="直線コネクタ 452"/>
        <xdr:cNvCxnSpPr/>
      </xdr:nvCxnSpPr>
      <xdr:spPr>
        <a:xfrm>
          <a:off x="15481300" y="101993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54"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55" name="n_2aveValue【学校施設】&#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143527</xdr:rowOff>
    </xdr:from>
    <xdr:ext cx="405111" cy="259045"/>
    <xdr:sp macro="" textlink="">
      <xdr:nvSpPr>
        <xdr:cNvPr id="456" name="n_3aveValue【学校施設】&#10;有形固定資産減価償却率"/>
        <xdr:cNvSpPr txBox="1"/>
      </xdr:nvSpPr>
      <xdr:spPr>
        <a:xfrm>
          <a:off x="13500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457"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69" name="直線コネクタ 46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0" name="テキスト ボックス 46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3" name="直線コネクタ 47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4" name="テキスト ボックス 47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78" name="直線コネクタ 477"/>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79"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80" name="直線コネクタ 479"/>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81"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82" name="直線コネクタ 481"/>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483"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84" name="フローチャート: 判断 483"/>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85" name="フローチャート: 判断 484"/>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86" name="フローチャート: 判断 485"/>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99505</xdr:rowOff>
    </xdr:from>
    <xdr:to>
      <xdr:col>102</xdr:col>
      <xdr:colOff>165100</xdr:colOff>
      <xdr:row>58</xdr:row>
      <xdr:rowOff>29655</xdr:rowOff>
    </xdr:to>
    <xdr:sp macro="" textlink="">
      <xdr:nvSpPr>
        <xdr:cNvPr id="487" name="フローチャート: 判断 486"/>
        <xdr:cNvSpPr/>
      </xdr:nvSpPr>
      <xdr:spPr>
        <a:xfrm>
          <a:off x="19494500" y="9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xdr:rowOff>
    </xdr:from>
    <xdr:to>
      <xdr:col>116</xdr:col>
      <xdr:colOff>114300</xdr:colOff>
      <xdr:row>59</xdr:row>
      <xdr:rowOff>109093</xdr:rowOff>
    </xdr:to>
    <xdr:sp macro="" textlink="">
      <xdr:nvSpPr>
        <xdr:cNvPr id="493" name="楕円 492"/>
        <xdr:cNvSpPr/>
      </xdr:nvSpPr>
      <xdr:spPr>
        <a:xfrm>
          <a:off x="22110700" y="101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30370</xdr:rowOff>
    </xdr:from>
    <xdr:ext cx="469744" cy="259045"/>
    <xdr:sp macro="" textlink="">
      <xdr:nvSpPr>
        <xdr:cNvPr id="494" name="【学校施設】&#10;一人当たり面積該当値テキスト"/>
        <xdr:cNvSpPr txBox="1"/>
      </xdr:nvSpPr>
      <xdr:spPr>
        <a:xfrm>
          <a:off x="22199600"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77788</xdr:rowOff>
    </xdr:from>
    <xdr:to>
      <xdr:col>112</xdr:col>
      <xdr:colOff>38100</xdr:colOff>
      <xdr:row>60</xdr:row>
      <xdr:rowOff>7938</xdr:rowOff>
    </xdr:to>
    <xdr:sp macro="" textlink="">
      <xdr:nvSpPr>
        <xdr:cNvPr id="495" name="楕円 494"/>
        <xdr:cNvSpPr/>
      </xdr:nvSpPr>
      <xdr:spPr>
        <a:xfrm>
          <a:off x="21272500" y="101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58293</xdr:rowOff>
    </xdr:from>
    <xdr:to>
      <xdr:col>116</xdr:col>
      <xdr:colOff>63500</xdr:colOff>
      <xdr:row>59</xdr:row>
      <xdr:rowOff>128588</xdr:rowOff>
    </xdr:to>
    <xdr:cxnSp macro="">
      <xdr:nvCxnSpPr>
        <xdr:cNvPr id="496" name="直線コネクタ 495"/>
        <xdr:cNvCxnSpPr/>
      </xdr:nvCxnSpPr>
      <xdr:spPr>
        <a:xfrm flipV="1">
          <a:off x="21323300" y="10173843"/>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497"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498"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46182</xdr:rowOff>
    </xdr:from>
    <xdr:ext cx="469744" cy="259045"/>
    <xdr:sp macro="" textlink="">
      <xdr:nvSpPr>
        <xdr:cNvPr id="499" name="n_3aveValue【学校施設】&#10;一人当たり面積"/>
        <xdr:cNvSpPr txBox="1"/>
      </xdr:nvSpPr>
      <xdr:spPr>
        <a:xfrm>
          <a:off x="19310427" y="9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24465</xdr:rowOff>
    </xdr:from>
    <xdr:ext cx="469744" cy="259045"/>
    <xdr:sp macro="" textlink="">
      <xdr:nvSpPr>
        <xdr:cNvPr id="500" name="n_1mainValue【学校施設】&#10;一人当たり面積"/>
        <xdr:cNvSpPr txBox="1"/>
      </xdr:nvSpPr>
      <xdr:spPr>
        <a:xfrm>
          <a:off x="21075727" y="996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7" name="テキスト ボックス 52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35" name="テキスト ボックス 53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39" name="直線コネクタ 538"/>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40"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41" name="直線コネクタ 540"/>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42"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43" name="直線コネクタ 542"/>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544" name="【公民館】&#10;有形固定資産減価償却率平均値テキスト"/>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45" name="フローチャート: 判断 544"/>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546" name="フローチャート: 判断 545"/>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547" name="フローチャート: 判断 546"/>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73406</xdr:rowOff>
    </xdr:from>
    <xdr:to>
      <xdr:col>72</xdr:col>
      <xdr:colOff>38100</xdr:colOff>
      <xdr:row>106</xdr:row>
      <xdr:rowOff>3556</xdr:rowOff>
    </xdr:to>
    <xdr:sp macro="" textlink="">
      <xdr:nvSpPr>
        <xdr:cNvPr id="548" name="フローチャート: 判断 547"/>
        <xdr:cNvSpPr/>
      </xdr:nvSpPr>
      <xdr:spPr>
        <a:xfrm>
          <a:off x="13652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96265</xdr:rowOff>
    </xdr:from>
    <xdr:to>
      <xdr:col>85</xdr:col>
      <xdr:colOff>177800</xdr:colOff>
      <xdr:row>106</xdr:row>
      <xdr:rowOff>26415</xdr:rowOff>
    </xdr:to>
    <xdr:sp macro="" textlink="">
      <xdr:nvSpPr>
        <xdr:cNvPr id="554" name="楕円 553"/>
        <xdr:cNvSpPr/>
      </xdr:nvSpPr>
      <xdr:spPr>
        <a:xfrm>
          <a:off x="16268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74692</xdr:rowOff>
    </xdr:from>
    <xdr:ext cx="405111" cy="259045"/>
    <xdr:sp macro="" textlink="">
      <xdr:nvSpPr>
        <xdr:cNvPr id="555" name="【公民館】&#10;有形固定資産減価償却率該当値テキスト"/>
        <xdr:cNvSpPr txBox="1"/>
      </xdr:nvSpPr>
      <xdr:spPr>
        <a:xfrm>
          <a:off x="16357600"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98552</xdr:rowOff>
    </xdr:from>
    <xdr:to>
      <xdr:col>81</xdr:col>
      <xdr:colOff>101600</xdr:colOff>
      <xdr:row>106</xdr:row>
      <xdr:rowOff>28702</xdr:rowOff>
    </xdr:to>
    <xdr:sp macro="" textlink="">
      <xdr:nvSpPr>
        <xdr:cNvPr id="556" name="楕円 555"/>
        <xdr:cNvSpPr/>
      </xdr:nvSpPr>
      <xdr:spPr>
        <a:xfrm>
          <a:off x="15430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147065</xdr:rowOff>
    </xdr:from>
    <xdr:to>
      <xdr:col>85</xdr:col>
      <xdr:colOff>127000</xdr:colOff>
      <xdr:row>105</xdr:row>
      <xdr:rowOff>149352</xdr:rowOff>
    </xdr:to>
    <xdr:cxnSp macro="">
      <xdr:nvCxnSpPr>
        <xdr:cNvPr id="557" name="直線コネクタ 556"/>
        <xdr:cNvCxnSpPr/>
      </xdr:nvCxnSpPr>
      <xdr:spPr>
        <a:xfrm flipV="1">
          <a:off x="15481300" y="181493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558"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559"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20083</xdr:rowOff>
    </xdr:from>
    <xdr:ext cx="405111" cy="259045"/>
    <xdr:sp macro="" textlink="">
      <xdr:nvSpPr>
        <xdr:cNvPr id="560" name="n_3aveValue【公民館】&#10;有形固定資産減価償却率"/>
        <xdr:cNvSpPr txBox="1"/>
      </xdr:nvSpPr>
      <xdr:spPr>
        <a:xfrm>
          <a:off x="13500744"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19829</xdr:rowOff>
    </xdr:from>
    <xdr:ext cx="405111" cy="259045"/>
    <xdr:sp macro="" textlink="">
      <xdr:nvSpPr>
        <xdr:cNvPr id="561" name="n_1mainValue【公民館】&#10;有形固定資産減価償却率"/>
        <xdr:cNvSpPr txBox="1"/>
      </xdr:nvSpPr>
      <xdr:spPr>
        <a:xfrm>
          <a:off x="15266044" y="181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2" name="直線コネクタ 5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3" name="テキスト ボックス 5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4" name="直線コネクタ 5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5" name="テキスト ボックス 5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6" name="直線コネクタ 5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7" name="テキスト ボックス 5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8" name="直線コネクタ 5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9" name="テキスト ボックス 5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0" name="直線コネクタ 5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1" name="テキスト ボックス 5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2" name="直線コネクタ 5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3" name="テキスト ボックス 5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587" name="直線コネクタ 586"/>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588"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589" name="直線コネクタ 588"/>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590"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591" name="直線コネクタ 590"/>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592"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593" name="フローチャート: 判断 59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594" name="フローチャート: 判断 593"/>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595" name="フローチャート: 判断 594"/>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44994</xdr:rowOff>
    </xdr:from>
    <xdr:to>
      <xdr:col>102</xdr:col>
      <xdr:colOff>165100</xdr:colOff>
      <xdr:row>104</xdr:row>
      <xdr:rowOff>146594</xdr:rowOff>
    </xdr:to>
    <xdr:sp macro="" textlink="">
      <xdr:nvSpPr>
        <xdr:cNvPr id="596" name="フローチャート: 判断 595"/>
        <xdr:cNvSpPr/>
      </xdr:nvSpPr>
      <xdr:spPr>
        <a:xfrm>
          <a:off x="19494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602" name="楕円 601"/>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603" name="【公民館】&#10;一人当たり面積該当値テキスト"/>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113574</xdr:rowOff>
    </xdr:from>
    <xdr:to>
      <xdr:col>112</xdr:col>
      <xdr:colOff>38100</xdr:colOff>
      <xdr:row>105</xdr:row>
      <xdr:rowOff>43724</xdr:rowOff>
    </xdr:to>
    <xdr:sp macro="" textlink="">
      <xdr:nvSpPr>
        <xdr:cNvPr id="604" name="楕円 603"/>
        <xdr:cNvSpPr/>
      </xdr:nvSpPr>
      <xdr:spPr>
        <a:xfrm>
          <a:off x="2127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164374</xdr:rowOff>
    </xdr:from>
    <xdr:to>
      <xdr:col>116</xdr:col>
      <xdr:colOff>63500</xdr:colOff>
      <xdr:row>105</xdr:row>
      <xdr:rowOff>68036</xdr:rowOff>
    </xdr:to>
    <xdr:cxnSp macro="">
      <xdr:nvCxnSpPr>
        <xdr:cNvPr id="605" name="直線コネクタ 604"/>
        <xdr:cNvCxnSpPr/>
      </xdr:nvCxnSpPr>
      <xdr:spPr>
        <a:xfrm>
          <a:off x="21323300" y="1799517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06"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07"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163121</xdr:rowOff>
    </xdr:from>
    <xdr:ext cx="469744" cy="259045"/>
    <xdr:sp macro="" textlink="">
      <xdr:nvSpPr>
        <xdr:cNvPr id="608" name="n_3aveValue【公民館】&#10;一人当たり面積"/>
        <xdr:cNvSpPr txBox="1"/>
      </xdr:nvSpPr>
      <xdr:spPr>
        <a:xfrm>
          <a:off x="193104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34851</xdr:rowOff>
    </xdr:from>
    <xdr:ext cx="469744" cy="259045"/>
    <xdr:sp macro="" textlink="">
      <xdr:nvSpPr>
        <xdr:cNvPr id="609" name="n_1mainValue【公民館】&#10;一人当たり面積"/>
        <xdr:cNvSpPr txBox="1"/>
      </xdr:nvSpPr>
      <xdr:spPr>
        <a:xfrm>
          <a:off x="21075727" y="180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類似団体と比較して有形固定資産減価償却率が高くなっている施設は，学校施設と公営住宅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と認定子ども園・幼稚園・保育所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学校施設及び公営住宅については，それぞれの長寿命化計画に基づき，適正な管理を図っていく。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また，認定子ども園・幼稚園・保育所については，町内１５施設のうち町立施設が２施設であるため，一人当りの面積が類似団体と比較して低い。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道路，橋りょう・トンネルについても長寿命化計画に基づき，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また，公民館については，個別施設計画に基づき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効率的な維持・修繕に努める。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21,398
21,091
303.90
15,180,543
14,291,325
821,528
8,066,295
13,439,028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72" name="直線コネクタ 7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7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74" name="直線コネクタ 7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7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76" name="直線コネクタ 7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77"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78" name="フローチャート: 判断 7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79" name="フローチャート: 判断 7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167657</xdr:rowOff>
    </xdr:from>
    <xdr:ext cx="405111" cy="259045"/>
    <xdr:sp macro="" textlink="">
      <xdr:nvSpPr>
        <xdr:cNvPr id="80"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81" name="フローチャート: 判断 80"/>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82"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130175</xdr:rowOff>
    </xdr:from>
    <xdr:to>
      <xdr:col>10</xdr:col>
      <xdr:colOff>165100</xdr:colOff>
      <xdr:row>59</xdr:row>
      <xdr:rowOff>60325</xdr:rowOff>
    </xdr:to>
    <xdr:sp macro="" textlink="">
      <xdr:nvSpPr>
        <xdr:cNvPr id="83" name="フローチャート: 判断 82"/>
        <xdr:cNvSpPr/>
      </xdr:nvSpPr>
      <xdr:spPr>
        <a:xfrm>
          <a:off x="1968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76852</xdr:rowOff>
    </xdr:from>
    <xdr:ext cx="405111" cy="259045"/>
    <xdr:sp macro="" textlink="">
      <xdr:nvSpPr>
        <xdr:cNvPr id="84" name="n_3aveValue【体育館・プール】&#10;有形固定資産減価償却率"/>
        <xdr:cNvSpPr txBox="1"/>
      </xdr:nvSpPr>
      <xdr:spPr>
        <a:xfrm>
          <a:off x="1816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90" name="楕円 89"/>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91" name="【体育館・プール】&#10;有形固定資産減価償却率該当値テキスト"/>
        <xdr:cNvSpPr txBox="1"/>
      </xdr:nvSpPr>
      <xdr:spPr>
        <a:xfrm>
          <a:off x="4673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xdr:rowOff>
    </xdr:from>
    <xdr:to>
      <xdr:col>20</xdr:col>
      <xdr:colOff>38100</xdr:colOff>
      <xdr:row>59</xdr:row>
      <xdr:rowOff>113665</xdr:rowOff>
    </xdr:to>
    <xdr:sp macro="" textlink="">
      <xdr:nvSpPr>
        <xdr:cNvPr id="92" name="楕円 91"/>
        <xdr:cNvSpPr/>
      </xdr:nvSpPr>
      <xdr:spPr>
        <a:xfrm>
          <a:off x="3746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19050</xdr:rowOff>
    </xdr:from>
    <xdr:to>
      <xdr:col>24</xdr:col>
      <xdr:colOff>63500</xdr:colOff>
      <xdr:row>59</xdr:row>
      <xdr:rowOff>62865</xdr:rowOff>
    </xdr:to>
    <xdr:cxnSp macro="">
      <xdr:nvCxnSpPr>
        <xdr:cNvPr id="93" name="直線コネクタ 92"/>
        <xdr:cNvCxnSpPr/>
      </xdr:nvCxnSpPr>
      <xdr:spPr>
        <a:xfrm flipV="1">
          <a:off x="3797300" y="101346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130192</xdr:rowOff>
    </xdr:from>
    <xdr:ext cx="405111" cy="259045"/>
    <xdr:sp macro="" textlink="">
      <xdr:nvSpPr>
        <xdr:cNvPr id="94" name="n_1main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20" name="直線コネクタ 119"/>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21"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122" name="直線コネクタ 121"/>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123"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124" name="直線コネクタ 123"/>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125"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126" name="フローチャート: 判断 125"/>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127" name="フローチャート: 判断 126"/>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128" name="n_1ave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129" name="フローチャート: 判断 128"/>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101617</xdr:rowOff>
    </xdr:from>
    <xdr:ext cx="469744" cy="259045"/>
    <xdr:sp macro="" textlink="">
      <xdr:nvSpPr>
        <xdr:cNvPr id="130"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40640</xdr:rowOff>
    </xdr:from>
    <xdr:to>
      <xdr:col>41</xdr:col>
      <xdr:colOff>101600</xdr:colOff>
      <xdr:row>62</xdr:row>
      <xdr:rowOff>142240</xdr:rowOff>
    </xdr:to>
    <xdr:sp macro="" textlink="">
      <xdr:nvSpPr>
        <xdr:cNvPr id="131" name="フローチャート: 判断 130"/>
        <xdr:cNvSpPr/>
      </xdr:nvSpPr>
      <xdr:spPr>
        <a:xfrm>
          <a:off x="7810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158767</xdr:rowOff>
    </xdr:from>
    <xdr:ext cx="469744" cy="259045"/>
    <xdr:sp macro="" textlink="">
      <xdr:nvSpPr>
        <xdr:cNvPr id="132" name="n_3aveValue【体育館・プール】&#10;一人当たり面積"/>
        <xdr:cNvSpPr txBox="1"/>
      </xdr:nvSpPr>
      <xdr:spPr>
        <a:xfrm>
          <a:off x="7626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130447</xdr:rowOff>
    </xdr:from>
    <xdr:to>
      <xdr:col>55</xdr:col>
      <xdr:colOff>50800</xdr:colOff>
      <xdr:row>58</xdr:row>
      <xdr:rowOff>60597</xdr:rowOff>
    </xdr:to>
    <xdr:sp macro="" textlink="">
      <xdr:nvSpPr>
        <xdr:cNvPr id="138" name="楕円 137"/>
        <xdr:cNvSpPr/>
      </xdr:nvSpPr>
      <xdr:spPr>
        <a:xfrm>
          <a:off x="10426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153324</xdr:rowOff>
    </xdr:from>
    <xdr:ext cx="469744" cy="259045"/>
    <xdr:sp macro="" textlink="">
      <xdr:nvSpPr>
        <xdr:cNvPr id="139" name="【体育館・プール】&#10;一人当たり面積該当値テキスト"/>
        <xdr:cNvSpPr txBox="1"/>
      </xdr:nvSpPr>
      <xdr:spPr>
        <a:xfrm>
          <a:off x="10515600" y="97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151674</xdr:rowOff>
    </xdr:from>
    <xdr:to>
      <xdr:col>50</xdr:col>
      <xdr:colOff>165100</xdr:colOff>
      <xdr:row>58</xdr:row>
      <xdr:rowOff>81824</xdr:rowOff>
    </xdr:to>
    <xdr:sp macro="" textlink="">
      <xdr:nvSpPr>
        <xdr:cNvPr id="140" name="楕円 139"/>
        <xdr:cNvSpPr/>
      </xdr:nvSpPr>
      <xdr:spPr>
        <a:xfrm>
          <a:off x="9588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9797</xdr:rowOff>
    </xdr:from>
    <xdr:to>
      <xdr:col>55</xdr:col>
      <xdr:colOff>0</xdr:colOff>
      <xdr:row>58</xdr:row>
      <xdr:rowOff>31024</xdr:rowOff>
    </xdr:to>
    <xdr:cxnSp macro="">
      <xdr:nvCxnSpPr>
        <xdr:cNvPr id="141" name="直線コネクタ 140"/>
        <xdr:cNvCxnSpPr/>
      </xdr:nvCxnSpPr>
      <xdr:spPr>
        <a:xfrm flipV="1">
          <a:off x="9639300" y="995389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98351</xdr:rowOff>
    </xdr:from>
    <xdr:ext cx="469744" cy="259045"/>
    <xdr:sp macro="" textlink="">
      <xdr:nvSpPr>
        <xdr:cNvPr id="142" name="n_1mainValue【体育館・プール】&#10;一人当たり面積"/>
        <xdr:cNvSpPr txBox="1"/>
      </xdr:nvSpPr>
      <xdr:spPr>
        <a:xfrm>
          <a:off x="9391727" y="969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167" name="直線コネクタ 166"/>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168"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169" name="直線コネクタ 168"/>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170"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171" name="直線コネクタ 170"/>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172"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173" name="フローチャート: 判断 17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174" name="フローチャート: 判断 173"/>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36213</xdr:rowOff>
    </xdr:from>
    <xdr:ext cx="405111" cy="259045"/>
    <xdr:sp macro="" textlink="">
      <xdr:nvSpPr>
        <xdr:cNvPr id="175"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176" name="フローチャート: 判断 175"/>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82566</xdr:rowOff>
    </xdr:from>
    <xdr:ext cx="405111" cy="259045"/>
    <xdr:sp macro="" textlink="">
      <xdr:nvSpPr>
        <xdr:cNvPr id="177"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130175</xdr:rowOff>
    </xdr:from>
    <xdr:to>
      <xdr:col>10</xdr:col>
      <xdr:colOff>165100</xdr:colOff>
      <xdr:row>85</xdr:row>
      <xdr:rowOff>60325</xdr:rowOff>
    </xdr:to>
    <xdr:sp macro="" textlink="">
      <xdr:nvSpPr>
        <xdr:cNvPr id="178" name="フローチャート: 判断 177"/>
        <xdr:cNvSpPr/>
      </xdr:nvSpPr>
      <xdr:spPr>
        <a:xfrm>
          <a:off x="1968500" y="1453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76852</xdr:rowOff>
    </xdr:from>
    <xdr:ext cx="405111" cy="259045"/>
    <xdr:sp macro="" textlink="">
      <xdr:nvSpPr>
        <xdr:cNvPr id="179" name="n_3aveValue【福祉施設】&#10;有形固定資産減価償却率"/>
        <xdr:cNvSpPr txBox="1"/>
      </xdr:nvSpPr>
      <xdr:spPr>
        <a:xfrm>
          <a:off x="1816744" y="1430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82550</xdr:rowOff>
    </xdr:from>
    <xdr:to>
      <xdr:col>24</xdr:col>
      <xdr:colOff>114300</xdr:colOff>
      <xdr:row>80</xdr:row>
      <xdr:rowOff>12700</xdr:rowOff>
    </xdr:to>
    <xdr:sp macro="" textlink="">
      <xdr:nvSpPr>
        <xdr:cNvPr id="185" name="楕円 184"/>
        <xdr:cNvSpPr/>
      </xdr:nvSpPr>
      <xdr:spPr>
        <a:xfrm>
          <a:off x="4584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105427</xdr:rowOff>
    </xdr:from>
    <xdr:ext cx="405111" cy="259045"/>
    <xdr:sp macro="" textlink="">
      <xdr:nvSpPr>
        <xdr:cNvPr id="186" name="【福祉施設】&#10;有形固定資産減価償却率該当値テキスト"/>
        <xdr:cNvSpPr txBox="1"/>
      </xdr:nvSpPr>
      <xdr:spPr>
        <a:xfrm>
          <a:off x="4673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187" name="楕円 186"/>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133350</xdr:rowOff>
    </xdr:from>
    <xdr:to>
      <xdr:col>24</xdr:col>
      <xdr:colOff>63500</xdr:colOff>
      <xdr:row>80</xdr:row>
      <xdr:rowOff>0</xdr:rowOff>
    </xdr:to>
    <xdr:cxnSp macro="">
      <xdr:nvCxnSpPr>
        <xdr:cNvPr id="188" name="直線コネクタ 187"/>
        <xdr:cNvCxnSpPr/>
      </xdr:nvCxnSpPr>
      <xdr:spPr>
        <a:xfrm flipV="1">
          <a:off x="3797300" y="1367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67327</xdr:rowOff>
    </xdr:from>
    <xdr:ext cx="405111" cy="259045"/>
    <xdr:sp macro="" textlink="">
      <xdr:nvSpPr>
        <xdr:cNvPr id="189" name="n_1mainValue【福祉施設】&#10;有形固定資産減価償却率"/>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0" name="直線コネクタ 1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1" name="テキスト ボックス 2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2" name="直線コネクタ 2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3" name="テキスト ボックス 2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4" name="直線コネクタ 2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5" name="テキスト ボックス 2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6" name="直線コネクタ 2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7" name="テキスト ボックス 2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8" name="直線コネクタ 2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9" name="テキスト ボックス 2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13" name="直線コネクタ 212"/>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14"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15" name="直線コネクタ 214"/>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16"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17" name="直線コネクタ 216"/>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18"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19" name="フローチャート: 判断 218"/>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20" name="フローチャート: 判断 219"/>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82566</xdr:rowOff>
    </xdr:from>
    <xdr:ext cx="469744" cy="259045"/>
    <xdr:sp macro="" textlink="">
      <xdr:nvSpPr>
        <xdr:cNvPr id="221"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222" name="フローチャート: 判断 221"/>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63516</xdr:rowOff>
    </xdr:from>
    <xdr:ext cx="469744" cy="259045"/>
    <xdr:sp macro="" textlink="">
      <xdr:nvSpPr>
        <xdr:cNvPr id="223"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86361</xdr:rowOff>
    </xdr:from>
    <xdr:to>
      <xdr:col>41</xdr:col>
      <xdr:colOff>101600</xdr:colOff>
      <xdr:row>82</xdr:row>
      <xdr:rowOff>16511</xdr:rowOff>
    </xdr:to>
    <xdr:sp macro="" textlink="">
      <xdr:nvSpPr>
        <xdr:cNvPr id="224" name="フローチャート: 判断 223"/>
        <xdr:cNvSpPr/>
      </xdr:nvSpPr>
      <xdr:spPr>
        <a:xfrm>
          <a:off x="7810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33038</xdr:rowOff>
    </xdr:from>
    <xdr:ext cx="469744" cy="259045"/>
    <xdr:sp macro="" textlink="">
      <xdr:nvSpPr>
        <xdr:cNvPr id="225" name="n_3aveValue【福祉施設】&#10;一人当たり面積"/>
        <xdr:cNvSpPr txBox="1"/>
      </xdr:nvSpPr>
      <xdr:spPr>
        <a:xfrm>
          <a:off x="7626427" y="1374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6" name="テキスト ボックス 2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231" name="楕円 230"/>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232" name="【福祉施設】&#10;一人当たり面積該当値テキスト"/>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233" name="楕円 232"/>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45720</xdr:rowOff>
    </xdr:to>
    <xdr:cxnSp macro="">
      <xdr:nvCxnSpPr>
        <xdr:cNvPr id="234" name="直線コネクタ 233"/>
        <xdr:cNvCxnSpPr/>
      </xdr:nvCxnSpPr>
      <xdr:spPr>
        <a:xfrm>
          <a:off x="9639300" y="1479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87647</xdr:rowOff>
    </xdr:from>
    <xdr:ext cx="469744" cy="259045"/>
    <xdr:sp macro="" textlink="">
      <xdr:nvSpPr>
        <xdr:cNvPr id="235" name="n_1mainValue【福祉施設】&#10;一人当たり面積"/>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4" name="テキスト ボックス 2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5" name="直線コネクタ 2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6" name="テキスト ボックス 24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7" name="直線コネクタ 24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8" name="テキスト ボックス 24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9" name="直線コネクタ 24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0" name="テキスト ボックス 24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1" name="直線コネクタ 25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2" name="テキスト ボックス 25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3" name="直線コネクタ 25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4" name="テキスト ボックス 25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5" name="直線コネクタ 25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6" name="テキスト ボックス 25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260" name="直線コネクタ 259"/>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261"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262" name="直線コネクタ 261"/>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263"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64" name="直線コネクタ 263"/>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265"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266" name="フローチャート: 判断 265"/>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267" name="フローチャート: 判断 266"/>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97172</xdr:rowOff>
    </xdr:from>
    <xdr:ext cx="405111" cy="259045"/>
    <xdr:sp macro="" textlink="">
      <xdr:nvSpPr>
        <xdr:cNvPr id="268" name="n_1aveValue【市民会館】&#10;有形固定資産減価償却率"/>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269" name="フローチャート: 判断 268"/>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164482</xdr:rowOff>
    </xdr:from>
    <xdr:ext cx="405111" cy="259045"/>
    <xdr:sp macro="" textlink="">
      <xdr:nvSpPr>
        <xdr:cNvPr id="270"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42545</xdr:rowOff>
    </xdr:from>
    <xdr:to>
      <xdr:col>10</xdr:col>
      <xdr:colOff>165100</xdr:colOff>
      <xdr:row>106</xdr:row>
      <xdr:rowOff>144145</xdr:rowOff>
    </xdr:to>
    <xdr:sp macro="" textlink="">
      <xdr:nvSpPr>
        <xdr:cNvPr id="271" name="フローチャート: 判断 270"/>
        <xdr:cNvSpPr/>
      </xdr:nvSpPr>
      <xdr:spPr>
        <a:xfrm>
          <a:off x="1968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160672</xdr:rowOff>
    </xdr:from>
    <xdr:ext cx="405111" cy="259045"/>
    <xdr:sp macro="" textlink="">
      <xdr:nvSpPr>
        <xdr:cNvPr id="272" name="n_3aveValue【市民会館】&#10;有形固定資産減価償却率"/>
        <xdr:cNvSpPr txBox="1"/>
      </xdr:nvSpPr>
      <xdr:spPr>
        <a:xfrm>
          <a:off x="1816744" y="1799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3" name="テキスト ボックス 2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99695</xdr:rowOff>
    </xdr:from>
    <xdr:to>
      <xdr:col>24</xdr:col>
      <xdr:colOff>114300</xdr:colOff>
      <xdr:row>103</xdr:row>
      <xdr:rowOff>29845</xdr:rowOff>
    </xdr:to>
    <xdr:sp macro="" textlink="">
      <xdr:nvSpPr>
        <xdr:cNvPr id="278" name="楕円 277"/>
        <xdr:cNvSpPr/>
      </xdr:nvSpPr>
      <xdr:spPr>
        <a:xfrm>
          <a:off x="45847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122572</xdr:rowOff>
    </xdr:from>
    <xdr:ext cx="405111" cy="259045"/>
    <xdr:sp macro="" textlink="">
      <xdr:nvSpPr>
        <xdr:cNvPr id="279" name="【市民会館】&#10;有形固定資産減価償却率該当値テキスト"/>
        <xdr:cNvSpPr txBox="1"/>
      </xdr:nvSpPr>
      <xdr:spPr>
        <a:xfrm>
          <a:off x="4673600"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153036</xdr:rowOff>
    </xdr:from>
    <xdr:to>
      <xdr:col>20</xdr:col>
      <xdr:colOff>38100</xdr:colOff>
      <xdr:row>103</xdr:row>
      <xdr:rowOff>83186</xdr:rowOff>
    </xdr:to>
    <xdr:sp macro="" textlink="">
      <xdr:nvSpPr>
        <xdr:cNvPr id="280" name="楕円 279"/>
        <xdr:cNvSpPr/>
      </xdr:nvSpPr>
      <xdr:spPr>
        <a:xfrm>
          <a:off x="3746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150495</xdr:rowOff>
    </xdr:from>
    <xdr:to>
      <xdr:col>24</xdr:col>
      <xdr:colOff>63500</xdr:colOff>
      <xdr:row>103</xdr:row>
      <xdr:rowOff>32386</xdr:rowOff>
    </xdr:to>
    <xdr:cxnSp macro="">
      <xdr:nvCxnSpPr>
        <xdr:cNvPr id="281" name="直線コネクタ 280"/>
        <xdr:cNvCxnSpPr/>
      </xdr:nvCxnSpPr>
      <xdr:spPr>
        <a:xfrm flipV="1">
          <a:off x="3797300" y="176383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99713</xdr:rowOff>
    </xdr:from>
    <xdr:ext cx="405111" cy="259045"/>
    <xdr:sp macro="" textlink="">
      <xdr:nvSpPr>
        <xdr:cNvPr id="282" name="n_1mainValue【市民会館】&#10;有形固定資産減価償却率"/>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3" name="直線コネクタ 29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4" name="テキスト ボックス 29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5" name="直線コネクタ 29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6" name="テキスト ボックス 29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8" name="テキスト ボックス 2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9" name="直線コネクタ 29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0" name="テキスト ボックス 29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1" name="直線コネクタ 30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2" name="テキスト ボックス 30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4" name="テキスト ボックス 3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06" name="直線コネクタ 305"/>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0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08" name="直線コネクタ 30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09"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10" name="直線コネクタ 309"/>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311" name="【市民会館】&#10;一人当たり面積平均値テキスト"/>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12" name="フローチャート: 判断 311"/>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13" name="フローチャート: 判断 312"/>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97807</xdr:rowOff>
    </xdr:from>
    <xdr:ext cx="469744" cy="259045"/>
    <xdr:sp macro="" textlink="">
      <xdr:nvSpPr>
        <xdr:cNvPr id="314" name="n_1ave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15" name="フローチャート: 判断 314"/>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16"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102</xdr:row>
      <xdr:rowOff>63500</xdr:rowOff>
    </xdr:from>
    <xdr:to>
      <xdr:col>41</xdr:col>
      <xdr:colOff>101600</xdr:colOff>
      <xdr:row>102</xdr:row>
      <xdr:rowOff>165100</xdr:rowOff>
    </xdr:to>
    <xdr:sp macro="" textlink="">
      <xdr:nvSpPr>
        <xdr:cNvPr id="317" name="フローチャート: 判断 316"/>
        <xdr:cNvSpPr/>
      </xdr:nvSpPr>
      <xdr:spPr>
        <a:xfrm>
          <a:off x="78105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101</xdr:row>
      <xdr:rowOff>10177</xdr:rowOff>
    </xdr:from>
    <xdr:ext cx="469744" cy="259045"/>
    <xdr:sp macro="" textlink="">
      <xdr:nvSpPr>
        <xdr:cNvPr id="318" name="n_3aveValue【市民会館】&#10;一人当たり面積"/>
        <xdr:cNvSpPr txBox="1"/>
      </xdr:nvSpPr>
      <xdr:spPr>
        <a:xfrm>
          <a:off x="76264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324" name="楕円 323"/>
        <xdr:cNvSpPr/>
      </xdr:nvSpPr>
      <xdr:spPr>
        <a:xfrm>
          <a:off x="10426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80027</xdr:rowOff>
    </xdr:from>
    <xdr:ext cx="469744" cy="259045"/>
    <xdr:sp macro="" textlink="">
      <xdr:nvSpPr>
        <xdr:cNvPr id="325" name="【市民会館】&#10;一人当たり面積該当値テキスト"/>
        <xdr:cNvSpPr txBox="1"/>
      </xdr:nvSpPr>
      <xdr:spPr>
        <a:xfrm>
          <a:off x="10515600"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326" name="楕円 325"/>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152400</xdr:rowOff>
    </xdr:from>
    <xdr:to>
      <xdr:col>55</xdr:col>
      <xdr:colOff>0</xdr:colOff>
      <xdr:row>105</xdr:row>
      <xdr:rowOff>163830</xdr:rowOff>
    </xdr:to>
    <xdr:cxnSp macro="">
      <xdr:nvCxnSpPr>
        <xdr:cNvPr id="327" name="直線コネクタ 326"/>
        <xdr:cNvCxnSpPr/>
      </xdr:nvCxnSpPr>
      <xdr:spPr>
        <a:xfrm flipV="1">
          <a:off x="9639300" y="18154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328" name="n_1main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53" name="直線コネクタ 352"/>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54"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55" name="直線コネクタ 354"/>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56"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57" name="直線コネクタ 356"/>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58"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59" name="フローチャート: 判断 358"/>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60" name="フローチャート: 判断 359"/>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168292</xdr:rowOff>
    </xdr:from>
    <xdr:ext cx="405111" cy="259045"/>
    <xdr:sp macro="" textlink="">
      <xdr:nvSpPr>
        <xdr:cNvPr id="361"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362" name="フローチャート: 判断 361"/>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23512</xdr:rowOff>
    </xdr:from>
    <xdr:ext cx="405111" cy="259045"/>
    <xdr:sp macro="" textlink="">
      <xdr:nvSpPr>
        <xdr:cNvPr id="363"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69" name="楕円 368"/>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370" name="【一般廃棄物処理施設】&#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69215</xdr:rowOff>
    </xdr:from>
    <xdr:to>
      <xdr:col>81</xdr:col>
      <xdr:colOff>101600</xdr:colOff>
      <xdr:row>37</xdr:row>
      <xdr:rowOff>170815</xdr:rowOff>
    </xdr:to>
    <xdr:sp macro="" textlink="">
      <xdr:nvSpPr>
        <xdr:cNvPr id="371" name="楕円 370"/>
        <xdr:cNvSpPr/>
      </xdr:nvSpPr>
      <xdr:spPr>
        <a:xfrm>
          <a:off x="15430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120015</xdr:rowOff>
    </xdr:to>
    <xdr:cxnSp macro="">
      <xdr:nvCxnSpPr>
        <xdr:cNvPr id="372" name="直線コネクタ 371"/>
        <xdr:cNvCxnSpPr/>
      </xdr:nvCxnSpPr>
      <xdr:spPr>
        <a:xfrm flipV="1">
          <a:off x="15481300" y="64198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161942</xdr:rowOff>
    </xdr:from>
    <xdr:ext cx="405111" cy="259045"/>
    <xdr:sp macro="" textlink="">
      <xdr:nvSpPr>
        <xdr:cNvPr id="373" name="n_1mainValue【一般廃棄物処理施設】&#10;有形固定資産減価償却率"/>
        <xdr:cNvSpPr txBox="1"/>
      </xdr:nvSpPr>
      <xdr:spPr>
        <a:xfrm>
          <a:off x="152660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4" name="直線コネクタ 3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5" name="テキスト ボックス 3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6" name="直線コネクタ 3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7" name="テキスト ボックス 38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8" name="直線コネクタ 3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89" name="テキスト ボックス 38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0" name="直線コネクタ 3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1" name="テキスト ボックス 39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2" name="直線コネクタ 3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3" name="テキスト ボックス 3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4" name="直線コネクタ 3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95" name="テキスト ボックス 3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399" name="直線コネクタ 398"/>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00"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01" name="直線コネクタ 400"/>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02"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03" name="直線コネクタ 402"/>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404"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05" name="フローチャート: 判断 404"/>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06" name="フローチャート: 判断 405"/>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62159</xdr:rowOff>
    </xdr:from>
    <xdr:ext cx="534377" cy="259045"/>
    <xdr:sp macro="" textlink="">
      <xdr:nvSpPr>
        <xdr:cNvPr id="407" name="n_1aveValue【一般廃棄物処理施設】&#10;一人当たり有形固定資産（償却資産）額"/>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408" name="フローチャート: 判断 407"/>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161655</xdr:rowOff>
    </xdr:from>
    <xdr:ext cx="534377" cy="259045"/>
    <xdr:sp macro="" textlink="">
      <xdr:nvSpPr>
        <xdr:cNvPr id="409"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120762</xdr:rowOff>
    </xdr:from>
    <xdr:to>
      <xdr:col>116</xdr:col>
      <xdr:colOff>114300</xdr:colOff>
      <xdr:row>39</xdr:row>
      <xdr:rowOff>50912</xdr:rowOff>
    </xdr:to>
    <xdr:sp macro="" textlink="">
      <xdr:nvSpPr>
        <xdr:cNvPr id="415" name="楕円 414"/>
        <xdr:cNvSpPr/>
      </xdr:nvSpPr>
      <xdr:spPr>
        <a:xfrm>
          <a:off x="22110700" y="66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143639</xdr:rowOff>
    </xdr:from>
    <xdr:ext cx="599010" cy="259045"/>
    <xdr:sp macro="" textlink="">
      <xdr:nvSpPr>
        <xdr:cNvPr id="416" name="【一般廃棄物処理施設】&#10;一人当たり有形固定資産（償却資産）額該当値テキスト"/>
        <xdr:cNvSpPr txBox="1"/>
      </xdr:nvSpPr>
      <xdr:spPr>
        <a:xfrm>
          <a:off x="22199600" y="648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132362</xdr:rowOff>
    </xdr:from>
    <xdr:to>
      <xdr:col>112</xdr:col>
      <xdr:colOff>38100</xdr:colOff>
      <xdr:row>39</xdr:row>
      <xdr:rowOff>62512</xdr:rowOff>
    </xdr:to>
    <xdr:sp macro="" textlink="">
      <xdr:nvSpPr>
        <xdr:cNvPr id="417" name="楕円 416"/>
        <xdr:cNvSpPr/>
      </xdr:nvSpPr>
      <xdr:spPr>
        <a:xfrm>
          <a:off x="21272500" y="66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xdr:rowOff>
    </xdr:from>
    <xdr:to>
      <xdr:col>116</xdr:col>
      <xdr:colOff>63500</xdr:colOff>
      <xdr:row>39</xdr:row>
      <xdr:rowOff>11712</xdr:rowOff>
    </xdr:to>
    <xdr:cxnSp macro="">
      <xdr:nvCxnSpPr>
        <xdr:cNvPr id="418" name="直線コネクタ 417"/>
        <xdr:cNvCxnSpPr/>
      </xdr:nvCxnSpPr>
      <xdr:spPr>
        <a:xfrm flipV="1">
          <a:off x="21323300" y="6686662"/>
          <a:ext cx="8382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79039</xdr:rowOff>
    </xdr:from>
    <xdr:ext cx="599010" cy="259045"/>
    <xdr:sp macro="" textlink="">
      <xdr:nvSpPr>
        <xdr:cNvPr id="419" name="n_1mainValue【一般廃棄物処理施設】&#10;一人当たり有形固定資産（償却資産）額"/>
        <xdr:cNvSpPr txBox="1"/>
      </xdr:nvSpPr>
      <xdr:spPr>
        <a:xfrm>
          <a:off x="21011095" y="642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31" name="テキスト ボックス 43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43" name="直線コネクタ 442"/>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44"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45" name="直線コネクタ 444"/>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46"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47" name="直線コネクタ 44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73042</xdr:rowOff>
    </xdr:from>
    <xdr:ext cx="405111" cy="259045"/>
    <xdr:sp macro="" textlink="">
      <xdr:nvSpPr>
        <xdr:cNvPr id="448" name="【保健センター・保健所】&#10;有形固定資産減価償却率平均値テキスト"/>
        <xdr:cNvSpPr txBox="1"/>
      </xdr:nvSpPr>
      <xdr:spPr>
        <a:xfrm>
          <a:off x="16357600" y="984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49" name="フローチャート: 判断 448"/>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50" name="フローチャート: 判断 449"/>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34942</xdr:rowOff>
    </xdr:from>
    <xdr:ext cx="405111" cy="259045"/>
    <xdr:sp macro="" textlink="">
      <xdr:nvSpPr>
        <xdr:cNvPr id="451" name="n_1aveValue【保健センター・保健所】&#10;有形固定資産減価償却率"/>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452" name="フローチャート: 判断 451"/>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42562</xdr:rowOff>
    </xdr:from>
    <xdr:ext cx="405111" cy="259045"/>
    <xdr:sp macro="" textlink="">
      <xdr:nvSpPr>
        <xdr:cNvPr id="453"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15875</xdr:rowOff>
    </xdr:from>
    <xdr:to>
      <xdr:col>72</xdr:col>
      <xdr:colOff>38100</xdr:colOff>
      <xdr:row>59</xdr:row>
      <xdr:rowOff>117475</xdr:rowOff>
    </xdr:to>
    <xdr:sp macro="" textlink="">
      <xdr:nvSpPr>
        <xdr:cNvPr id="454" name="フローチャート: 判断 453"/>
        <xdr:cNvSpPr/>
      </xdr:nvSpPr>
      <xdr:spPr>
        <a:xfrm>
          <a:off x="13652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134002</xdr:rowOff>
    </xdr:from>
    <xdr:ext cx="405111" cy="259045"/>
    <xdr:sp macro="" textlink="">
      <xdr:nvSpPr>
        <xdr:cNvPr id="455" name="n_3aveValue【保健センター・保健所】&#10;有形固定資産減価償却率"/>
        <xdr:cNvSpPr txBox="1"/>
      </xdr:nvSpPr>
      <xdr:spPr>
        <a:xfrm>
          <a:off x="13500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103505</xdr:rowOff>
    </xdr:from>
    <xdr:to>
      <xdr:col>85</xdr:col>
      <xdr:colOff>177800</xdr:colOff>
      <xdr:row>59</xdr:row>
      <xdr:rowOff>33655</xdr:rowOff>
    </xdr:to>
    <xdr:sp macro="" textlink="">
      <xdr:nvSpPr>
        <xdr:cNvPr id="461" name="楕円 460"/>
        <xdr:cNvSpPr/>
      </xdr:nvSpPr>
      <xdr:spPr>
        <a:xfrm>
          <a:off x="16268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81932</xdr:rowOff>
    </xdr:from>
    <xdr:ext cx="405111" cy="259045"/>
    <xdr:sp macro="" textlink="">
      <xdr:nvSpPr>
        <xdr:cNvPr id="462" name="【保健センター・保健所】&#10;有形固定資産減価償却率該当値テキスト"/>
        <xdr:cNvSpPr txBox="1"/>
      </xdr:nvSpPr>
      <xdr:spPr>
        <a:xfrm>
          <a:off x="16357600"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141605</xdr:rowOff>
    </xdr:from>
    <xdr:to>
      <xdr:col>81</xdr:col>
      <xdr:colOff>101600</xdr:colOff>
      <xdr:row>59</xdr:row>
      <xdr:rowOff>71755</xdr:rowOff>
    </xdr:to>
    <xdr:sp macro="" textlink="">
      <xdr:nvSpPr>
        <xdr:cNvPr id="463" name="楕円 462"/>
        <xdr:cNvSpPr/>
      </xdr:nvSpPr>
      <xdr:spPr>
        <a:xfrm>
          <a:off x="15430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154305</xdr:rowOff>
    </xdr:from>
    <xdr:to>
      <xdr:col>85</xdr:col>
      <xdr:colOff>127000</xdr:colOff>
      <xdr:row>59</xdr:row>
      <xdr:rowOff>20955</xdr:rowOff>
    </xdr:to>
    <xdr:cxnSp macro="">
      <xdr:nvCxnSpPr>
        <xdr:cNvPr id="464" name="直線コネクタ 463"/>
        <xdr:cNvCxnSpPr/>
      </xdr:nvCxnSpPr>
      <xdr:spPr>
        <a:xfrm flipV="1">
          <a:off x="15481300" y="10098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62882</xdr:rowOff>
    </xdr:from>
    <xdr:ext cx="405111" cy="259045"/>
    <xdr:sp macro="" textlink="">
      <xdr:nvSpPr>
        <xdr:cNvPr id="465" name="n_1mainValue【保健センター・保健所】&#10;有形固定資産減価償却率"/>
        <xdr:cNvSpPr txBox="1"/>
      </xdr:nvSpPr>
      <xdr:spPr>
        <a:xfrm>
          <a:off x="152660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489" name="直線コネクタ 488"/>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9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91" name="直線コネクタ 49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2"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3" name="直線コネクタ 4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494"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95" name="フローチャート: 判断 494"/>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496" name="フローチャート: 判断 495"/>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497"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498" name="フローチャート: 判断 497"/>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499"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71120</xdr:rowOff>
    </xdr:from>
    <xdr:to>
      <xdr:col>102</xdr:col>
      <xdr:colOff>165100</xdr:colOff>
      <xdr:row>63</xdr:row>
      <xdr:rowOff>1270</xdr:rowOff>
    </xdr:to>
    <xdr:sp macro="" textlink="">
      <xdr:nvSpPr>
        <xdr:cNvPr id="500" name="フローチャート: 判断 499"/>
        <xdr:cNvSpPr/>
      </xdr:nvSpPr>
      <xdr:spPr>
        <a:xfrm>
          <a:off x="19494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17797</xdr:rowOff>
    </xdr:from>
    <xdr:ext cx="469744" cy="259045"/>
    <xdr:sp macro="" textlink="">
      <xdr:nvSpPr>
        <xdr:cNvPr id="501" name="n_3aveValue【保健センター・保健所】&#10;一人当たり面積"/>
        <xdr:cNvSpPr txBox="1"/>
      </xdr:nvSpPr>
      <xdr:spPr>
        <a:xfrm>
          <a:off x="19310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07" name="楕円 506"/>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508" name="【保健センター・保健所】&#10;一人当たり面積該当値テキスト"/>
        <xdr:cNvSpPr txBox="1"/>
      </xdr:nvSpPr>
      <xdr:spPr>
        <a:xfrm>
          <a:off x="22199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509" name="楕円 508"/>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26670</xdr:rowOff>
    </xdr:to>
    <xdr:cxnSp macro="">
      <xdr:nvCxnSpPr>
        <xdr:cNvPr id="510" name="直線コネクタ 509"/>
        <xdr:cNvCxnSpPr/>
      </xdr:nvCxnSpPr>
      <xdr:spPr>
        <a:xfrm flipV="1">
          <a:off x="21323300" y="1082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68597</xdr:rowOff>
    </xdr:from>
    <xdr:ext cx="469744" cy="259045"/>
    <xdr:sp macro="" textlink="">
      <xdr:nvSpPr>
        <xdr:cNvPr id="511" name="n_1mainValue【保健センター・保健所】&#10;一人当たり面積"/>
        <xdr:cNvSpPr txBox="1"/>
      </xdr:nvSpPr>
      <xdr:spPr>
        <a:xfrm>
          <a:off x="21075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37" name="直線コネクタ 536"/>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38"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9" name="直線コネクタ 53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40"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41" name="直線コネクタ 540"/>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42"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43" name="フローチャート: 判断 542"/>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44" name="フローチャート: 判断 543"/>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119215</xdr:rowOff>
    </xdr:from>
    <xdr:ext cx="405111" cy="259045"/>
    <xdr:sp macro="" textlink="">
      <xdr:nvSpPr>
        <xdr:cNvPr id="545"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546" name="フローチャート: 判断 545"/>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43378</xdr:rowOff>
    </xdr:from>
    <xdr:ext cx="405111" cy="259045"/>
    <xdr:sp macro="" textlink="">
      <xdr:nvSpPr>
        <xdr:cNvPr id="547"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135889</xdr:rowOff>
    </xdr:from>
    <xdr:to>
      <xdr:col>72</xdr:col>
      <xdr:colOff>38100</xdr:colOff>
      <xdr:row>84</xdr:row>
      <xdr:rowOff>66039</xdr:rowOff>
    </xdr:to>
    <xdr:sp macro="" textlink="">
      <xdr:nvSpPr>
        <xdr:cNvPr id="548" name="フローチャート: 判断 547"/>
        <xdr:cNvSpPr/>
      </xdr:nvSpPr>
      <xdr:spPr>
        <a:xfrm>
          <a:off x="1365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82566</xdr:rowOff>
    </xdr:from>
    <xdr:ext cx="405111" cy="259045"/>
    <xdr:sp macro="" textlink="">
      <xdr:nvSpPr>
        <xdr:cNvPr id="549" name="n_3aveValue【消防施設】&#10;有形固定資産減価償却率"/>
        <xdr:cNvSpPr txBox="1"/>
      </xdr:nvSpPr>
      <xdr:spPr>
        <a:xfrm>
          <a:off x="135007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555" name="楕円 554"/>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556" name="【消防施設】&#10;有形固定資産減価償却率該当値テキスト"/>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557" name="楕円 556"/>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13607</xdr:rowOff>
    </xdr:to>
    <xdr:cxnSp macro="">
      <xdr:nvCxnSpPr>
        <xdr:cNvPr id="558" name="直線コネクタ 557"/>
        <xdr:cNvCxnSpPr/>
      </xdr:nvCxnSpPr>
      <xdr:spPr>
        <a:xfrm flipV="1">
          <a:off x="15481300" y="138798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80934</xdr:rowOff>
    </xdr:from>
    <xdr:ext cx="405111" cy="259045"/>
    <xdr:sp macro="" textlink="">
      <xdr:nvSpPr>
        <xdr:cNvPr id="559" name="n_1mainValue【消防施設】&#10;有形固定資産減価償却率"/>
        <xdr:cNvSpPr txBox="1"/>
      </xdr:nvSpPr>
      <xdr:spPr>
        <a:xfrm>
          <a:off x="15266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583" name="直線コネクタ 582"/>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5" name="直線コネクタ 58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586"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587" name="直線コネクタ 586"/>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588" name="【消防施設】&#10;一人当たり面積平均値テキスト"/>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589" name="フローチャート: 判断 588"/>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90" name="フローチャート: 判断 589"/>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41927</xdr:rowOff>
    </xdr:from>
    <xdr:ext cx="469744" cy="259045"/>
    <xdr:sp macro="" textlink="">
      <xdr:nvSpPr>
        <xdr:cNvPr id="591" name="n_1ave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592" name="フローチャート: 判断 591"/>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60977</xdr:rowOff>
    </xdr:from>
    <xdr:ext cx="469744" cy="259045"/>
    <xdr:sp macro="" textlink="">
      <xdr:nvSpPr>
        <xdr:cNvPr id="593"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100330</xdr:rowOff>
    </xdr:from>
    <xdr:to>
      <xdr:col>102</xdr:col>
      <xdr:colOff>165100</xdr:colOff>
      <xdr:row>86</xdr:row>
      <xdr:rowOff>30480</xdr:rowOff>
    </xdr:to>
    <xdr:sp macro="" textlink="">
      <xdr:nvSpPr>
        <xdr:cNvPr id="594" name="フローチャート: 判断 593"/>
        <xdr:cNvSpPr/>
      </xdr:nvSpPr>
      <xdr:spPr>
        <a:xfrm>
          <a:off x="19494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47007</xdr:rowOff>
    </xdr:from>
    <xdr:ext cx="469744" cy="259045"/>
    <xdr:sp macro="" textlink="">
      <xdr:nvSpPr>
        <xdr:cNvPr id="595" name="n_3aveValue【消防施設】&#10;一人当たり面積"/>
        <xdr:cNvSpPr txBox="1"/>
      </xdr:nvSpPr>
      <xdr:spPr>
        <a:xfrm>
          <a:off x="19310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22861</xdr:rowOff>
    </xdr:from>
    <xdr:to>
      <xdr:col>116</xdr:col>
      <xdr:colOff>114300</xdr:colOff>
      <xdr:row>85</xdr:row>
      <xdr:rowOff>124461</xdr:rowOff>
    </xdr:to>
    <xdr:sp macro="" textlink="">
      <xdr:nvSpPr>
        <xdr:cNvPr id="601" name="楕円 600"/>
        <xdr:cNvSpPr/>
      </xdr:nvSpPr>
      <xdr:spPr>
        <a:xfrm>
          <a:off x="22110700" y="145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45738</xdr:rowOff>
    </xdr:from>
    <xdr:ext cx="469744" cy="259045"/>
    <xdr:sp macro="" textlink="">
      <xdr:nvSpPr>
        <xdr:cNvPr id="602" name="【消防施設】&#10;一人当たり面積該当値テキスト"/>
        <xdr:cNvSpPr txBox="1"/>
      </xdr:nvSpPr>
      <xdr:spPr>
        <a:xfrm>
          <a:off x="22199600"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109220</xdr:rowOff>
    </xdr:from>
    <xdr:to>
      <xdr:col>112</xdr:col>
      <xdr:colOff>38100</xdr:colOff>
      <xdr:row>86</xdr:row>
      <xdr:rowOff>39370</xdr:rowOff>
    </xdr:to>
    <xdr:sp macro="" textlink="">
      <xdr:nvSpPr>
        <xdr:cNvPr id="603" name="楕円 602"/>
        <xdr:cNvSpPr/>
      </xdr:nvSpPr>
      <xdr:spPr>
        <a:xfrm>
          <a:off x="21272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73661</xdr:rowOff>
    </xdr:from>
    <xdr:to>
      <xdr:col>116</xdr:col>
      <xdr:colOff>63500</xdr:colOff>
      <xdr:row>85</xdr:row>
      <xdr:rowOff>160020</xdr:rowOff>
    </xdr:to>
    <xdr:cxnSp macro="">
      <xdr:nvCxnSpPr>
        <xdr:cNvPr id="604" name="直線コネクタ 603"/>
        <xdr:cNvCxnSpPr/>
      </xdr:nvCxnSpPr>
      <xdr:spPr>
        <a:xfrm flipV="1">
          <a:off x="21323300" y="14646911"/>
          <a:ext cx="8382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55897</xdr:rowOff>
    </xdr:from>
    <xdr:ext cx="469744" cy="259045"/>
    <xdr:sp macro="" textlink="">
      <xdr:nvSpPr>
        <xdr:cNvPr id="605" name="n_1mainValue【消防施設】&#10;一人当たり面積"/>
        <xdr:cNvSpPr txBox="1"/>
      </xdr:nvSpPr>
      <xdr:spPr>
        <a:xfrm>
          <a:off x="21075727" y="144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7" name="テキスト ボックス 61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7" name="テキスト ボックス 62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31" name="直線コネクタ 630"/>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32"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33" name="直線コネクタ 632"/>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34"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35" name="直線コネクタ 634"/>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36"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37" name="フローチャート: 判断 63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38" name="フローチャート: 判断 637"/>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68415</xdr:rowOff>
    </xdr:from>
    <xdr:ext cx="405111" cy="259045"/>
    <xdr:sp macro="" textlink="">
      <xdr:nvSpPr>
        <xdr:cNvPr id="639"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640" name="フローチャート: 判断 639"/>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97807</xdr:rowOff>
    </xdr:from>
    <xdr:ext cx="405111" cy="259045"/>
    <xdr:sp macro="" textlink="">
      <xdr:nvSpPr>
        <xdr:cNvPr id="641"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35198</xdr:rowOff>
    </xdr:from>
    <xdr:to>
      <xdr:col>72</xdr:col>
      <xdr:colOff>38100</xdr:colOff>
      <xdr:row>106</xdr:row>
      <xdr:rowOff>136798</xdr:rowOff>
    </xdr:to>
    <xdr:sp macro="" textlink="">
      <xdr:nvSpPr>
        <xdr:cNvPr id="642" name="フローチャート: 判断 641"/>
        <xdr:cNvSpPr/>
      </xdr:nvSpPr>
      <xdr:spPr>
        <a:xfrm>
          <a:off x="13652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153325</xdr:rowOff>
    </xdr:from>
    <xdr:ext cx="405111" cy="259045"/>
    <xdr:sp macro="" textlink="">
      <xdr:nvSpPr>
        <xdr:cNvPr id="643" name="n_3aveValue【庁舎】&#10;有形固定資産減価償却率"/>
        <xdr:cNvSpPr txBox="1"/>
      </xdr:nvSpPr>
      <xdr:spPr>
        <a:xfrm>
          <a:off x="13500744" y="1798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90714</xdr:rowOff>
    </xdr:from>
    <xdr:to>
      <xdr:col>85</xdr:col>
      <xdr:colOff>177800</xdr:colOff>
      <xdr:row>106</xdr:row>
      <xdr:rowOff>20864</xdr:rowOff>
    </xdr:to>
    <xdr:sp macro="" textlink="">
      <xdr:nvSpPr>
        <xdr:cNvPr id="649" name="楕円 648"/>
        <xdr:cNvSpPr/>
      </xdr:nvSpPr>
      <xdr:spPr>
        <a:xfrm>
          <a:off x="16268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69141</xdr:rowOff>
    </xdr:from>
    <xdr:ext cx="405111" cy="259045"/>
    <xdr:sp macro="" textlink="">
      <xdr:nvSpPr>
        <xdr:cNvPr id="650" name="【庁舎】&#10;有形固定資産減価償却率該当値テキスト"/>
        <xdr:cNvSpPr txBox="1"/>
      </xdr:nvSpPr>
      <xdr:spPr>
        <a:xfrm>
          <a:off x="16357600"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129902</xdr:rowOff>
    </xdr:from>
    <xdr:to>
      <xdr:col>81</xdr:col>
      <xdr:colOff>101600</xdr:colOff>
      <xdr:row>106</xdr:row>
      <xdr:rowOff>60052</xdr:rowOff>
    </xdr:to>
    <xdr:sp macro="" textlink="">
      <xdr:nvSpPr>
        <xdr:cNvPr id="651" name="楕円 650"/>
        <xdr:cNvSpPr/>
      </xdr:nvSpPr>
      <xdr:spPr>
        <a:xfrm>
          <a:off x="15430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141514</xdr:rowOff>
    </xdr:from>
    <xdr:to>
      <xdr:col>85</xdr:col>
      <xdr:colOff>127000</xdr:colOff>
      <xdr:row>106</xdr:row>
      <xdr:rowOff>9252</xdr:rowOff>
    </xdr:to>
    <xdr:cxnSp macro="">
      <xdr:nvCxnSpPr>
        <xdr:cNvPr id="652" name="直線コネクタ 651"/>
        <xdr:cNvCxnSpPr/>
      </xdr:nvCxnSpPr>
      <xdr:spPr>
        <a:xfrm flipV="1">
          <a:off x="15481300" y="1814376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51179</xdr:rowOff>
    </xdr:from>
    <xdr:ext cx="405111" cy="259045"/>
    <xdr:sp macro="" textlink="">
      <xdr:nvSpPr>
        <xdr:cNvPr id="653" name="n_1mainValue【庁舎】&#10;有形固定資産減価償却率"/>
        <xdr:cNvSpPr txBox="1"/>
      </xdr:nvSpPr>
      <xdr:spPr>
        <a:xfrm>
          <a:off x="15266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679" name="直線コネクタ 678"/>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80"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81" name="直線コネクタ 680"/>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682"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683" name="直線コネクタ 682"/>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684"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85" name="フローチャート: 判断 684"/>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686" name="フローチャート: 判断 685"/>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162214</xdr:rowOff>
    </xdr:from>
    <xdr:ext cx="469744" cy="259045"/>
    <xdr:sp macro="" textlink="">
      <xdr:nvSpPr>
        <xdr:cNvPr id="687" name="n_1ave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688" name="フローチャート: 判断 687"/>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689"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170724</xdr:rowOff>
    </xdr:from>
    <xdr:to>
      <xdr:col>102</xdr:col>
      <xdr:colOff>165100</xdr:colOff>
      <xdr:row>105</xdr:row>
      <xdr:rowOff>100874</xdr:rowOff>
    </xdr:to>
    <xdr:sp macro="" textlink="">
      <xdr:nvSpPr>
        <xdr:cNvPr id="690" name="フローチャート: 判断 689"/>
        <xdr:cNvSpPr/>
      </xdr:nvSpPr>
      <xdr:spPr>
        <a:xfrm>
          <a:off x="19494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117401</xdr:rowOff>
    </xdr:from>
    <xdr:ext cx="469744" cy="259045"/>
    <xdr:sp macro="" textlink="">
      <xdr:nvSpPr>
        <xdr:cNvPr id="691" name="n_3aveValue【庁舎】&#10;一人当たり面積"/>
        <xdr:cNvSpPr txBox="1"/>
      </xdr:nvSpPr>
      <xdr:spPr>
        <a:xfrm>
          <a:off x="19310427" y="1777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12337</xdr:rowOff>
    </xdr:from>
    <xdr:to>
      <xdr:col>116</xdr:col>
      <xdr:colOff>114300</xdr:colOff>
      <xdr:row>101</xdr:row>
      <xdr:rowOff>113937</xdr:rowOff>
    </xdr:to>
    <xdr:sp macro="" textlink="">
      <xdr:nvSpPr>
        <xdr:cNvPr id="697" name="楕円 696"/>
        <xdr:cNvSpPr/>
      </xdr:nvSpPr>
      <xdr:spPr>
        <a:xfrm>
          <a:off x="221107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35214</xdr:rowOff>
    </xdr:from>
    <xdr:ext cx="469744" cy="259045"/>
    <xdr:sp macro="" textlink="">
      <xdr:nvSpPr>
        <xdr:cNvPr id="698" name="【庁舎】&#10;一人当たり面積該当値テキスト"/>
        <xdr:cNvSpPr txBox="1"/>
      </xdr:nvSpPr>
      <xdr:spPr>
        <a:xfrm>
          <a:off x="22199600" y="1718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10705</xdr:rowOff>
    </xdr:from>
    <xdr:to>
      <xdr:col>112</xdr:col>
      <xdr:colOff>38100</xdr:colOff>
      <xdr:row>101</xdr:row>
      <xdr:rowOff>112305</xdr:rowOff>
    </xdr:to>
    <xdr:sp macro="" textlink="">
      <xdr:nvSpPr>
        <xdr:cNvPr id="699" name="楕円 698"/>
        <xdr:cNvSpPr/>
      </xdr:nvSpPr>
      <xdr:spPr>
        <a:xfrm>
          <a:off x="21272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61505</xdr:rowOff>
    </xdr:from>
    <xdr:to>
      <xdr:col>116</xdr:col>
      <xdr:colOff>63500</xdr:colOff>
      <xdr:row>101</xdr:row>
      <xdr:rowOff>63137</xdr:rowOff>
    </xdr:to>
    <xdr:cxnSp macro="">
      <xdr:nvCxnSpPr>
        <xdr:cNvPr id="700" name="直線コネクタ 699"/>
        <xdr:cNvCxnSpPr/>
      </xdr:nvCxnSpPr>
      <xdr:spPr>
        <a:xfrm>
          <a:off x="21323300" y="1737795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128832</xdr:rowOff>
    </xdr:from>
    <xdr:ext cx="469744" cy="259045"/>
    <xdr:sp macro="" textlink="">
      <xdr:nvSpPr>
        <xdr:cNvPr id="701" name="n_1mainValue【庁舎】&#10;一人当たり面積"/>
        <xdr:cNvSpPr txBox="1"/>
      </xdr:nvSpPr>
      <xdr:spPr>
        <a:xfrm>
          <a:off x="21075727" y="1710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類似団体と比較して特に有形固定資産減価償却率が高くなっている施設は，福祉施設，市民会館，消防施設である。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老朽化によるものが主な要因であると思われるため，今後，個別施設計画に基づき，施設の適正化に取り組んで行く。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庁舎について，有形固定資産減価償却率が類似団体を下回っている要因は，平成２６年度の新庁舎建設によ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ものと考えられる。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21,398
21,091
303.90
15,180,543
14,291,325
821,528
8,066,295
13,439,028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人口の減少や全国平均を上回る高齢化率（平成</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４０．０</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町内に中心となる産業が少ないこと等により，財政基盤が弱く，類似団体平均をかなり下回っている。今後も課税客体の適正な把握，自主財源の確保及び歳出の徹底的な見直しに努め，財政基盤の強化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7055</xdr:rowOff>
    </xdr:to>
    <xdr:cxnSp macro="">
      <xdr:nvCxnSpPr>
        <xdr:cNvPr id="69" name="直線コネクタ 68"/>
        <xdr:cNvCxnSpPr/>
      </xdr:nvCxnSpPr>
      <xdr:spPr>
        <a:xfrm flipV="1">
          <a:off x="4114800" y="77089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7055</xdr:rowOff>
    </xdr:from>
    <xdr:to>
      <xdr:col>19</xdr:col>
      <xdr:colOff>133350</xdr:colOff>
      <xdr:row>45</xdr:row>
      <xdr:rowOff>20461</xdr:rowOff>
    </xdr:to>
    <xdr:cxnSp macro="">
      <xdr:nvCxnSpPr>
        <xdr:cNvPr id="72" name="直線コネクタ 71"/>
        <xdr:cNvCxnSpPr/>
      </xdr:nvCxnSpPr>
      <xdr:spPr>
        <a:xfrm flipV="1">
          <a:off x="3225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20461</xdr:rowOff>
    </xdr:from>
    <xdr:to>
      <xdr:col>15</xdr:col>
      <xdr:colOff>82550</xdr:colOff>
      <xdr:row>45</xdr:row>
      <xdr:rowOff>33867</xdr:rowOff>
    </xdr:to>
    <xdr:cxnSp macro="">
      <xdr:nvCxnSpPr>
        <xdr:cNvPr id="75" name="直線コネクタ 74"/>
        <xdr:cNvCxnSpPr/>
      </xdr:nvCxnSpPr>
      <xdr:spPr>
        <a:xfrm flipV="1">
          <a:off x="2336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60678</xdr:rowOff>
    </xdr:to>
    <xdr:cxnSp macro="">
      <xdr:nvCxnSpPr>
        <xdr:cNvPr id="78" name="直線コネクタ 77"/>
        <xdr:cNvCxnSpPr/>
      </xdr:nvCxnSpPr>
      <xdr:spPr>
        <a:xfrm flipV="1">
          <a:off x="1447800" y="77491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127705</xdr:rowOff>
    </xdr:from>
    <xdr:to>
      <xdr:col>11</xdr:col>
      <xdr:colOff>82550</xdr:colOff>
      <xdr:row>45</xdr:row>
      <xdr:rowOff>57855</xdr:rowOff>
    </xdr:to>
    <xdr:sp macro="" textlink="">
      <xdr:nvSpPr>
        <xdr:cNvPr id="79" name="フローチャート: 判断 78"/>
        <xdr:cNvSpPr/>
      </xdr:nvSpPr>
      <xdr:spPr>
        <a:xfrm>
          <a:off x="2286000" y="76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68032</xdr:rowOff>
    </xdr:from>
    <xdr:ext cx="762000" cy="259045"/>
    <xdr:sp macro="" textlink="">
      <xdr:nvSpPr>
        <xdr:cNvPr id="80" name="テキスト ボックス 79"/>
        <xdr:cNvSpPr txBox="1"/>
      </xdr:nvSpPr>
      <xdr:spPr>
        <a:xfrm>
          <a:off x="1955800" y="74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87489</xdr:rowOff>
    </xdr:from>
    <xdr:to>
      <xdr:col>7</xdr:col>
      <xdr:colOff>31750</xdr:colOff>
      <xdr:row>45</xdr:row>
      <xdr:rowOff>17639</xdr:rowOff>
    </xdr:to>
    <xdr:sp macro="" textlink="">
      <xdr:nvSpPr>
        <xdr:cNvPr id="81" name="フローチャート: 判断 80"/>
        <xdr:cNvSpPr/>
      </xdr:nvSpPr>
      <xdr:spPr>
        <a:xfrm>
          <a:off x="1397000" y="7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27816</xdr:rowOff>
    </xdr:from>
    <xdr:ext cx="762000" cy="259045"/>
    <xdr:sp macro="" textlink="">
      <xdr:nvSpPr>
        <xdr:cNvPr id="82" name="テキスト ボックス 81"/>
        <xdr:cNvSpPr txBox="1"/>
      </xdr:nvSpPr>
      <xdr:spPr>
        <a:xfrm>
          <a:off x="1066800" y="7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89" name="財政力該当値テキスト"/>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127705</xdr:rowOff>
    </xdr:from>
    <xdr:to>
      <xdr:col>19</xdr:col>
      <xdr:colOff>184150</xdr:colOff>
      <xdr:row>45</xdr:row>
      <xdr:rowOff>57855</xdr:rowOff>
    </xdr:to>
    <xdr:sp macro="" textlink="">
      <xdr:nvSpPr>
        <xdr:cNvPr id="90" name="楕円 89"/>
        <xdr:cNvSpPr/>
      </xdr:nvSpPr>
      <xdr:spPr>
        <a:xfrm>
          <a:off x="4064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42632</xdr:rowOff>
    </xdr:from>
    <xdr:ext cx="736600" cy="259045"/>
    <xdr:sp macro="" textlink="">
      <xdr:nvSpPr>
        <xdr:cNvPr id="91" name="テキスト ボックス 90"/>
        <xdr:cNvSpPr txBox="1"/>
      </xdr:nvSpPr>
      <xdr:spPr>
        <a:xfrm>
          <a:off x="3733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141111</xdr:rowOff>
    </xdr:from>
    <xdr:to>
      <xdr:col>15</xdr:col>
      <xdr:colOff>133350</xdr:colOff>
      <xdr:row>45</xdr:row>
      <xdr:rowOff>71261</xdr:rowOff>
    </xdr:to>
    <xdr:sp macro="" textlink="">
      <xdr:nvSpPr>
        <xdr:cNvPr id="92" name="楕円 91"/>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56038</xdr:rowOff>
    </xdr:from>
    <xdr:ext cx="762000" cy="259045"/>
    <xdr:sp macro="" textlink="">
      <xdr:nvSpPr>
        <xdr:cNvPr id="93" name="テキスト ボックス 92"/>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9878</xdr:rowOff>
    </xdr:from>
    <xdr:to>
      <xdr:col>7</xdr:col>
      <xdr:colOff>31750</xdr:colOff>
      <xdr:row>45</xdr:row>
      <xdr:rowOff>111478</xdr:rowOff>
    </xdr:to>
    <xdr:sp macro="" textlink="">
      <xdr:nvSpPr>
        <xdr:cNvPr id="96" name="楕円 95"/>
        <xdr:cNvSpPr/>
      </xdr:nvSpPr>
      <xdr:spPr>
        <a:xfrm>
          <a:off x="1397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96255</xdr:rowOff>
    </xdr:from>
    <xdr:ext cx="762000" cy="259045"/>
    <xdr:sp macro="" textlink="">
      <xdr:nvSpPr>
        <xdr:cNvPr id="97" name="テキスト ボックス 96"/>
        <xdr:cNvSpPr txBox="1"/>
      </xdr:nvSpPr>
      <xdr:spPr>
        <a:xfrm>
          <a:off x="1066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行革による人件費や公債費等の削減効果により，近年類似団体平均値まで改善してきたが，平成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年度においては，段階的縮減（</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目）に伴う普通交付税の減額幅が大きくなったために類似団体を上回る数値となった。今後においても，さらなる普通交付税の縮減をはじめ，扶助費，維持補修費，繰出金等の増加により比率の悪化が予想されるため，事務事業の更なる見直しを進めるとともに，公共施設等総合管理計画や個別施設計画に基づき，</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計画的な施設の統廃合や民営化を含め，管理経費等の抑制に努める。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131064</xdr:rowOff>
    </xdr:to>
    <xdr:cxnSp macro="">
      <xdr:nvCxnSpPr>
        <xdr:cNvPr id="130" name="直線コネクタ 129"/>
        <xdr:cNvCxnSpPr/>
      </xdr:nvCxnSpPr>
      <xdr:spPr>
        <a:xfrm>
          <a:off x="4114800" y="1105077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116586</xdr:rowOff>
    </xdr:to>
    <xdr:cxnSp macro="">
      <xdr:nvCxnSpPr>
        <xdr:cNvPr id="133" name="直線コネクタ 132"/>
        <xdr:cNvCxnSpPr/>
      </xdr:nvCxnSpPr>
      <xdr:spPr>
        <a:xfrm flipV="1">
          <a:off x="3225800" y="110507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116586</xdr:rowOff>
    </xdr:to>
    <xdr:cxnSp macro="">
      <xdr:nvCxnSpPr>
        <xdr:cNvPr id="136" name="直線コネクタ 135"/>
        <xdr:cNvCxnSpPr/>
      </xdr:nvCxnSpPr>
      <xdr:spPr>
        <a:xfrm>
          <a:off x="2336800" y="1093495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63</xdr:row>
      <xdr:rowOff>133604</xdr:rowOff>
    </xdr:to>
    <xdr:cxnSp macro="">
      <xdr:nvCxnSpPr>
        <xdr:cNvPr id="139" name="直線コネクタ 138"/>
        <xdr:cNvCxnSpPr/>
      </xdr:nvCxnSpPr>
      <xdr:spPr>
        <a:xfrm>
          <a:off x="1447800" y="109011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20066</xdr:rowOff>
    </xdr:from>
    <xdr:to>
      <xdr:col>11</xdr:col>
      <xdr:colOff>82550</xdr:colOff>
      <xdr:row>63</xdr:row>
      <xdr:rowOff>121666</xdr:rowOff>
    </xdr:to>
    <xdr:sp macro="" textlink="">
      <xdr:nvSpPr>
        <xdr:cNvPr id="140" name="フローチャート: 判断 139"/>
        <xdr:cNvSpPr/>
      </xdr:nvSpPr>
      <xdr:spPr>
        <a:xfrm>
          <a:off x="2286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41" name="テキスト ボックス 140"/>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42" name="フローチャート: 判断 141"/>
        <xdr:cNvSpPr/>
      </xdr:nvSpPr>
      <xdr:spPr>
        <a:xfrm>
          <a:off x="1397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43" name="テキスト ボックス 142"/>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9" name="楕円 148"/>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50"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1" name="楕円 150"/>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2" name="テキスト ボックス 151"/>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54" name="テキスト ボックス 153"/>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5" name="楕円 154"/>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56" name="テキスト ボックス 155"/>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7" name="楕円 156"/>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160799</xdr:rowOff>
    </xdr:from>
    <xdr:ext cx="762000" cy="259045"/>
    <xdr:sp macro="" textlink="">
      <xdr:nvSpPr>
        <xdr:cNvPr id="158" name="テキスト ボックス 157"/>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物件費，維持補修費の中で人口１人当たりの金額が類似団体平均を上回っているのは，主に人件費が要因となっている。これは，合併以降，消防業務と衛生処理業務を町単独で運営していること等から，職員数の増に影響していることが考えられる。今後は，民間でも実施可能な部分については，指定管理者制度の導入などにより委託化を進め，コストの低減を図っていく方針で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1529</xdr:rowOff>
    </xdr:from>
    <xdr:to>
      <xdr:col>23</xdr:col>
      <xdr:colOff>133350</xdr:colOff>
      <xdr:row>88</xdr:row>
      <xdr:rowOff>87167</xdr:rowOff>
    </xdr:to>
    <xdr:cxnSp macro="">
      <xdr:nvCxnSpPr>
        <xdr:cNvPr id="195" name="直線コネクタ 194"/>
        <xdr:cNvCxnSpPr/>
      </xdr:nvCxnSpPr>
      <xdr:spPr>
        <a:xfrm>
          <a:off x="4114800" y="15089129"/>
          <a:ext cx="838200" cy="8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106426</xdr:rowOff>
    </xdr:from>
    <xdr:to>
      <xdr:col>19</xdr:col>
      <xdr:colOff>133350</xdr:colOff>
      <xdr:row>88</xdr:row>
      <xdr:rowOff>1529</xdr:rowOff>
    </xdr:to>
    <xdr:cxnSp macro="">
      <xdr:nvCxnSpPr>
        <xdr:cNvPr id="198" name="直線コネクタ 197"/>
        <xdr:cNvCxnSpPr/>
      </xdr:nvCxnSpPr>
      <xdr:spPr>
        <a:xfrm>
          <a:off x="3225800" y="15022576"/>
          <a:ext cx="889000" cy="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100381</xdr:rowOff>
    </xdr:from>
    <xdr:to>
      <xdr:col>15</xdr:col>
      <xdr:colOff>82550</xdr:colOff>
      <xdr:row>87</xdr:row>
      <xdr:rowOff>106426</xdr:rowOff>
    </xdr:to>
    <xdr:cxnSp macro="">
      <xdr:nvCxnSpPr>
        <xdr:cNvPr id="201" name="直線コネクタ 200"/>
        <xdr:cNvCxnSpPr/>
      </xdr:nvCxnSpPr>
      <xdr:spPr>
        <a:xfrm>
          <a:off x="2336800" y="15016531"/>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74585</xdr:rowOff>
    </xdr:from>
    <xdr:to>
      <xdr:col>11</xdr:col>
      <xdr:colOff>31750</xdr:colOff>
      <xdr:row>87</xdr:row>
      <xdr:rowOff>100381</xdr:rowOff>
    </xdr:to>
    <xdr:cxnSp macro="">
      <xdr:nvCxnSpPr>
        <xdr:cNvPr id="204" name="直線コネクタ 203"/>
        <xdr:cNvCxnSpPr/>
      </xdr:nvCxnSpPr>
      <xdr:spPr>
        <a:xfrm>
          <a:off x="1447800" y="14990735"/>
          <a:ext cx="889000" cy="2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169233</xdr:rowOff>
    </xdr:from>
    <xdr:to>
      <xdr:col>11</xdr:col>
      <xdr:colOff>82550</xdr:colOff>
      <xdr:row>87</xdr:row>
      <xdr:rowOff>99383</xdr:rowOff>
    </xdr:to>
    <xdr:sp macro="" textlink="">
      <xdr:nvSpPr>
        <xdr:cNvPr id="205" name="フローチャート: 判断 204"/>
        <xdr:cNvSpPr/>
      </xdr:nvSpPr>
      <xdr:spPr>
        <a:xfrm>
          <a:off x="2286000" y="1491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109560</xdr:rowOff>
    </xdr:from>
    <xdr:ext cx="762000" cy="259045"/>
    <xdr:sp macro="" textlink="">
      <xdr:nvSpPr>
        <xdr:cNvPr id="206" name="テキスト ボックス 205"/>
        <xdr:cNvSpPr txBox="1"/>
      </xdr:nvSpPr>
      <xdr:spPr>
        <a:xfrm>
          <a:off x="1955800" y="1468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57648</xdr:rowOff>
    </xdr:from>
    <xdr:to>
      <xdr:col>7</xdr:col>
      <xdr:colOff>31750</xdr:colOff>
      <xdr:row>86</xdr:row>
      <xdr:rowOff>159248</xdr:rowOff>
    </xdr:to>
    <xdr:sp macro="" textlink="">
      <xdr:nvSpPr>
        <xdr:cNvPr id="207" name="フローチャート: 判断 206"/>
        <xdr:cNvSpPr/>
      </xdr:nvSpPr>
      <xdr:spPr>
        <a:xfrm>
          <a:off x="1397000" y="1480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169425</xdr:rowOff>
    </xdr:from>
    <xdr:ext cx="762000" cy="259045"/>
    <xdr:sp macro="" textlink="">
      <xdr:nvSpPr>
        <xdr:cNvPr id="208" name="テキスト ボックス 207"/>
        <xdr:cNvSpPr txBox="1"/>
      </xdr:nvSpPr>
      <xdr:spPr>
        <a:xfrm>
          <a:off x="1066800" y="1457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36367</xdr:rowOff>
    </xdr:from>
    <xdr:to>
      <xdr:col>23</xdr:col>
      <xdr:colOff>184150</xdr:colOff>
      <xdr:row>88</xdr:row>
      <xdr:rowOff>137967</xdr:rowOff>
    </xdr:to>
    <xdr:sp macro="" textlink="">
      <xdr:nvSpPr>
        <xdr:cNvPr id="214" name="楕円 213"/>
        <xdr:cNvSpPr/>
      </xdr:nvSpPr>
      <xdr:spPr>
        <a:xfrm>
          <a:off x="4902200" y="151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8444</xdr:rowOff>
    </xdr:from>
    <xdr:ext cx="762000" cy="259045"/>
    <xdr:sp macro="" textlink="">
      <xdr:nvSpPr>
        <xdr:cNvPr id="215" name="人件費・物件費等の状況該当値テキスト"/>
        <xdr:cNvSpPr txBox="1"/>
      </xdr:nvSpPr>
      <xdr:spPr>
        <a:xfrm>
          <a:off x="5041900" y="1509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122179</xdr:rowOff>
    </xdr:from>
    <xdr:to>
      <xdr:col>19</xdr:col>
      <xdr:colOff>184150</xdr:colOff>
      <xdr:row>88</xdr:row>
      <xdr:rowOff>52329</xdr:rowOff>
    </xdr:to>
    <xdr:sp macro="" textlink="">
      <xdr:nvSpPr>
        <xdr:cNvPr id="216" name="楕円 215"/>
        <xdr:cNvSpPr/>
      </xdr:nvSpPr>
      <xdr:spPr>
        <a:xfrm>
          <a:off x="4064000" y="150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37106</xdr:rowOff>
    </xdr:from>
    <xdr:ext cx="736600" cy="259045"/>
    <xdr:sp macro="" textlink="">
      <xdr:nvSpPr>
        <xdr:cNvPr id="217" name="テキスト ボックス 216"/>
        <xdr:cNvSpPr txBox="1"/>
      </xdr:nvSpPr>
      <xdr:spPr>
        <a:xfrm>
          <a:off x="3733800" y="1512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55626</xdr:rowOff>
    </xdr:from>
    <xdr:to>
      <xdr:col>15</xdr:col>
      <xdr:colOff>133350</xdr:colOff>
      <xdr:row>87</xdr:row>
      <xdr:rowOff>157226</xdr:rowOff>
    </xdr:to>
    <xdr:sp macro="" textlink="">
      <xdr:nvSpPr>
        <xdr:cNvPr id="218" name="楕円 217"/>
        <xdr:cNvSpPr/>
      </xdr:nvSpPr>
      <xdr:spPr>
        <a:xfrm>
          <a:off x="3175000" y="149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142003</xdr:rowOff>
    </xdr:from>
    <xdr:ext cx="762000" cy="259045"/>
    <xdr:sp macro="" textlink="">
      <xdr:nvSpPr>
        <xdr:cNvPr id="219" name="テキスト ボックス 218"/>
        <xdr:cNvSpPr txBox="1"/>
      </xdr:nvSpPr>
      <xdr:spPr>
        <a:xfrm>
          <a:off x="2844800" y="150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49581</xdr:rowOff>
    </xdr:from>
    <xdr:to>
      <xdr:col>11</xdr:col>
      <xdr:colOff>82550</xdr:colOff>
      <xdr:row>87</xdr:row>
      <xdr:rowOff>151181</xdr:rowOff>
    </xdr:to>
    <xdr:sp macro="" textlink="">
      <xdr:nvSpPr>
        <xdr:cNvPr id="220" name="楕円 219"/>
        <xdr:cNvSpPr/>
      </xdr:nvSpPr>
      <xdr:spPr>
        <a:xfrm>
          <a:off x="2286000" y="149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135958</xdr:rowOff>
    </xdr:from>
    <xdr:ext cx="762000" cy="259045"/>
    <xdr:sp macro="" textlink="">
      <xdr:nvSpPr>
        <xdr:cNvPr id="221" name="テキスト ボックス 220"/>
        <xdr:cNvSpPr txBox="1"/>
      </xdr:nvSpPr>
      <xdr:spPr>
        <a:xfrm>
          <a:off x="1955800" y="1505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23785</xdr:rowOff>
    </xdr:from>
    <xdr:to>
      <xdr:col>7</xdr:col>
      <xdr:colOff>31750</xdr:colOff>
      <xdr:row>87</xdr:row>
      <xdr:rowOff>125385</xdr:rowOff>
    </xdr:to>
    <xdr:sp macro="" textlink="">
      <xdr:nvSpPr>
        <xdr:cNvPr id="222" name="楕円 221"/>
        <xdr:cNvSpPr/>
      </xdr:nvSpPr>
      <xdr:spPr>
        <a:xfrm>
          <a:off x="1397000" y="149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110162</xdr:rowOff>
    </xdr:from>
    <xdr:ext cx="762000" cy="259045"/>
    <xdr:sp macro="" textlink="">
      <xdr:nvSpPr>
        <xdr:cNvPr id="223" name="テキスト ボックス 222"/>
        <xdr:cNvSpPr txBox="1"/>
      </xdr:nvSpPr>
      <xdr:spPr>
        <a:xfrm>
          <a:off x="1066800" y="150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給与制度の見直しが遅れ，平成２７年度までは類似団体平均を上回っていたが，昨年度に引き続き，平成</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年度は，職員の採用・退職及び階層変動等により，類似団体平均並びに全国町村平均をともに下回った。今後も，類似団体等の平均水準を参考としながら引き続き給与の適正化に努める。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82550</xdr:rowOff>
    </xdr:to>
    <xdr:cxnSp macro="">
      <xdr:nvCxnSpPr>
        <xdr:cNvPr id="259" name="直線コネクタ 258"/>
        <xdr:cNvCxnSpPr/>
      </xdr:nvCxnSpPr>
      <xdr:spPr>
        <a:xfrm flipV="1">
          <a:off x="16179800" y="143809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82550</xdr:rowOff>
    </xdr:to>
    <xdr:cxnSp macro="">
      <xdr:nvCxnSpPr>
        <xdr:cNvPr id="262" name="直線コネクタ 261"/>
        <xdr:cNvCxnSpPr/>
      </xdr:nvCxnSpPr>
      <xdr:spPr>
        <a:xfrm>
          <a:off x="15290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85</xdr:row>
      <xdr:rowOff>66221</xdr:rowOff>
    </xdr:to>
    <xdr:cxnSp macro="">
      <xdr:nvCxnSpPr>
        <xdr:cNvPr id="265" name="直線コネクタ 264"/>
        <xdr:cNvCxnSpPr/>
      </xdr:nvCxnSpPr>
      <xdr:spPr>
        <a:xfrm flipV="1">
          <a:off x="14401800" y="1441540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85</xdr:row>
      <xdr:rowOff>66221</xdr:rowOff>
    </xdr:to>
    <xdr:cxnSp macro="">
      <xdr:nvCxnSpPr>
        <xdr:cNvPr id="268" name="直線コネクタ 267"/>
        <xdr:cNvCxnSpPr/>
      </xdr:nvCxnSpPr>
      <xdr:spPr>
        <a:xfrm>
          <a:off x="13512800" y="1441540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134257</xdr:rowOff>
    </xdr:from>
    <xdr:to>
      <xdr:col>68</xdr:col>
      <xdr:colOff>203200</xdr:colOff>
      <xdr:row>84</xdr:row>
      <xdr:rowOff>64407</xdr:rowOff>
    </xdr:to>
    <xdr:sp macro="" textlink="">
      <xdr:nvSpPr>
        <xdr:cNvPr id="269" name="フローチャート: 判断 268"/>
        <xdr:cNvSpPr/>
      </xdr:nvSpPr>
      <xdr:spPr>
        <a:xfrm>
          <a:off x="14351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70" name="テキスト ボックス 269"/>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71" name="フローチャート: 判断 270"/>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72" name="テキスト ボックス 271"/>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8" name="楕円 277"/>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9"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1" name="テキスト ボックス 280"/>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2" name="楕円 281"/>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3" name="テキスト ボックス 282"/>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4" name="楕円 283"/>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5" name="テキスト ボックス 284"/>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6" name="楕円 285"/>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87" name="テキスト ボックス 286"/>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第２次定員管理計画（平成２２年度～平成２６年度）に基づき，定年退職者の不補充や組織体制等の見直しにより職員数の抑制に努めてきたが，合併以降，消防部門と衛生処理部門について，町単独で運営することになったため，人口千人当たりの職員数は類似団体と比較して高い数値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今後，第３次定員管理計画（平成２７年度～</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６年度）に基づき，消防職員等の増員や年齢構成の平準化などから職員数の抑制は難しいが，本町の実情に即した定員管理に取り組んでいく。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64498</xdr:rowOff>
    </xdr:from>
    <xdr:to>
      <xdr:col>81</xdr:col>
      <xdr:colOff>44450</xdr:colOff>
      <xdr:row>67</xdr:row>
      <xdr:rowOff>124823</xdr:rowOff>
    </xdr:to>
    <xdr:cxnSp macro="">
      <xdr:nvCxnSpPr>
        <xdr:cNvPr id="324" name="直線コネクタ 323"/>
        <xdr:cNvCxnSpPr/>
      </xdr:nvCxnSpPr>
      <xdr:spPr>
        <a:xfrm>
          <a:off x="16179800" y="1155164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64498</xdr:rowOff>
    </xdr:from>
    <xdr:to>
      <xdr:col>77</xdr:col>
      <xdr:colOff>44450</xdr:colOff>
      <xdr:row>67</xdr:row>
      <xdr:rowOff>76563</xdr:rowOff>
    </xdr:to>
    <xdr:cxnSp macro="">
      <xdr:nvCxnSpPr>
        <xdr:cNvPr id="327" name="直線コネクタ 326"/>
        <xdr:cNvCxnSpPr/>
      </xdr:nvCxnSpPr>
      <xdr:spPr>
        <a:xfrm flipV="1">
          <a:off x="15290800" y="115516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11067</xdr:rowOff>
    </xdr:from>
    <xdr:to>
      <xdr:col>72</xdr:col>
      <xdr:colOff>203200</xdr:colOff>
      <xdr:row>67</xdr:row>
      <xdr:rowOff>76563</xdr:rowOff>
    </xdr:to>
    <xdr:cxnSp macro="">
      <xdr:nvCxnSpPr>
        <xdr:cNvPr id="330" name="直線コネクタ 329"/>
        <xdr:cNvCxnSpPr/>
      </xdr:nvCxnSpPr>
      <xdr:spPr>
        <a:xfrm>
          <a:off x="14401800" y="1149821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98062</xdr:rowOff>
    </xdr:from>
    <xdr:to>
      <xdr:col>68</xdr:col>
      <xdr:colOff>152400</xdr:colOff>
      <xdr:row>67</xdr:row>
      <xdr:rowOff>11067</xdr:rowOff>
    </xdr:to>
    <xdr:cxnSp macro="">
      <xdr:nvCxnSpPr>
        <xdr:cNvPr id="333" name="直線コネクタ 332"/>
        <xdr:cNvCxnSpPr/>
      </xdr:nvCxnSpPr>
      <xdr:spPr>
        <a:xfrm>
          <a:off x="13512800" y="1141376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74749</xdr:rowOff>
    </xdr:from>
    <xdr:to>
      <xdr:col>68</xdr:col>
      <xdr:colOff>203200</xdr:colOff>
      <xdr:row>65</xdr:row>
      <xdr:rowOff>4899</xdr:rowOff>
    </xdr:to>
    <xdr:sp macro="" textlink="">
      <xdr:nvSpPr>
        <xdr:cNvPr id="334" name="フローチャート: 判断 333"/>
        <xdr:cNvSpPr/>
      </xdr:nvSpPr>
      <xdr:spPr>
        <a:xfrm>
          <a:off x="14351000" y="1104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15076</xdr:rowOff>
    </xdr:from>
    <xdr:ext cx="762000" cy="259045"/>
    <xdr:sp macro="" textlink="">
      <xdr:nvSpPr>
        <xdr:cNvPr id="335" name="テキスト ボックス 334"/>
        <xdr:cNvSpPr txBox="1"/>
      </xdr:nvSpPr>
      <xdr:spPr>
        <a:xfrm>
          <a:off x="14020800" y="1081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134166</xdr:rowOff>
    </xdr:from>
    <xdr:to>
      <xdr:col>64</xdr:col>
      <xdr:colOff>152400</xdr:colOff>
      <xdr:row>64</xdr:row>
      <xdr:rowOff>64316</xdr:rowOff>
    </xdr:to>
    <xdr:sp macro="" textlink="">
      <xdr:nvSpPr>
        <xdr:cNvPr id="336" name="フローチャート: 判断 335"/>
        <xdr:cNvSpPr/>
      </xdr:nvSpPr>
      <xdr:spPr>
        <a:xfrm>
          <a:off x="13462000" y="1093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74493</xdr:rowOff>
    </xdr:from>
    <xdr:ext cx="762000" cy="259045"/>
    <xdr:sp macro="" textlink="">
      <xdr:nvSpPr>
        <xdr:cNvPr id="337" name="テキスト ボックス 336"/>
        <xdr:cNvSpPr txBox="1"/>
      </xdr:nvSpPr>
      <xdr:spPr>
        <a:xfrm>
          <a:off x="13131800" y="1070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74023</xdr:rowOff>
    </xdr:from>
    <xdr:to>
      <xdr:col>81</xdr:col>
      <xdr:colOff>95250</xdr:colOff>
      <xdr:row>68</xdr:row>
      <xdr:rowOff>4173</xdr:rowOff>
    </xdr:to>
    <xdr:sp macro="" textlink="">
      <xdr:nvSpPr>
        <xdr:cNvPr id="343" name="楕円 342"/>
        <xdr:cNvSpPr/>
      </xdr:nvSpPr>
      <xdr:spPr>
        <a:xfrm>
          <a:off x="16967200" y="115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141350</xdr:rowOff>
    </xdr:from>
    <xdr:ext cx="762000" cy="259045"/>
    <xdr:sp macro="" textlink="">
      <xdr:nvSpPr>
        <xdr:cNvPr id="344" name="定員管理の状況該当値テキスト"/>
        <xdr:cNvSpPr txBox="1"/>
      </xdr:nvSpPr>
      <xdr:spPr>
        <a:xfrm>
          <a:off x="17106900" y="1145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13698</xdr:rowOff>
    </xdr:from>
    <xdr:to>
      <xdr:col>77</xdr:col>
      <xdr:colOff>95250</xdr:colOff>
      <xdr:row>67</xdr:row>
      <xdr:rowOff>115298</xdr:rowOff>
    </xdr:to>
    <xdr:sp macro="" textlink="">
      <xdr:nvSpPr>
        <xdr:cNvPr id="345" name="楕円 344"/>
        <xdr:cNvSpPr/>
      </xdr:nvSpPr>
      <xdr:spPr>
        <a:xfrm>
          <a:off x="16129000" y="115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100075</xdr:rowOff>
    </xdr:from>
    <xdr:ext cx="736600" cy="259045"/>
    <xdr:sp macro="" textlink="">
      <xdr:nvSpPr>
        <xdr:cNvPr id="346" name="テキスト ボックス 345"/>
        <xdr:cNvSpPr txBox="1"/>
      </xdr:nvSpPr>
      <xdr:spPr>
        <a:xfrm>
          <a:off x="15798800" y="11587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25763</xdr:rowOff>
    </xdr:from>
    <xdr:to>
      <xdr:col>73</xdr:col>
      <xdr:colOff>44450</xdr:colOff>
      <xdr:row>67</xdr:row>
      <xdr:rowOff>127363</xdr:rowOff>
    </xdr:to>
    <xdr:sp macro="" textlink="">
      <xdr:nvSpPr>
        <xdr:cNvPr id="347" name="楕円 346"/>
        <xdr:cNvSpPr/>
      </xdr:nvSpPr>
      <xdr:spPr>
        <a:xfrm>
          <a:off x="152400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112140</xdr:rowOff>
    </xdr:from>
    <xdr:ext cx="762000" cy="259045"/>
    <xdr:sp macro="" textlink="">
      <xdr:nvSpPr>
        <xdr:cNvPr id="348" name="テキスト ボックス 347"/>
        <xdr:cNvSpPr txBox="1"/>
      </xdr:nvSpPr>
      <xdr:spPr>
        <a:xfrm>
          <a:off x="14909800" y="1159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131717</xdr:rowOff>
    </xdr:from>
    <xdr:to>
      <xdr:col>68</xdr:col>
      <xdr:colOff>203200</xdr:colOff>
      <xdr:row>67</xdr:row>
      <xdr:rowOff>61867</xdr:rowOff>
    </xdr:to>
    <xdr:sp macro="" textlink="">
      <xdr:nvSpPr>
        <xdr:cNvPr id="349" name="楕円 348"/>
        <xdr:cNvSpPr/>
      </xdr:nvSpPr>
      <xdr:spPr>
        <a:xfrm>
          <a:off x="143510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46644</xdr:rowOff>
    </xdr:from>
    <xdr:ext cx="762000" cy="259045"/>
    <xdr:sp macro="" textlink="">
      <xdr:nvSpPr>
        <xdr:cNvPr id="350" name="テキスト ボックス 349"/>
        <xdr:cNvSpPr txBox="1"/>
      </xdr:nvSpPr>
      <xdr:spPr>
        <a:xfrm>
          <a:off x="14020800" y="1153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47262</xdr:rowOff>
    </xdr:from>
    <xdr:to>
      <xdr:col>64</xdr:col>
      <xdr:colOff>152400</xdr:colOff>
      <xdr:row>66</xdr:row>
      <xdr:rowOff>148862</xdr:rowOff>
    </xdr:to>
    <xdr:sp macro="" textlink="">
      <xdr:nvSpPr>
        <xdr:cNvPr id="351" name="楕円 350"/>
        <xdr:cNvSpPr/>
      </xdr:nvSpPr>
      <xdr:spPr>
        <a:xfrm>
          <a:off x="13462000" y="113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133639</xdr:rowOff>
    </xdr:from>
    <xdr:ext cx="762000" cy="259045"/>
    <xdr:sp macro="" textlink="">
      <xdr:nvSpPr>
        <xdr:cNvPr id="352" name="テキスト ボックス 351"/>
        <xdr:cNvSpPr txBox="1"/>
      </xdr:nvSpPr>
      <xdr:spPr>
        <a:xfrm>
          <a:off x="13131800" y="114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公債費負担適正化計画に基づき新規発行債を抑制してきたことにより年々公債費が減少し，比率が順調に改善してきた。平成</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年度においては，類似団体及び県の平均値を下回った。普通交付税の縮減期間に入り，改善が難しくなりつつあるが，今後においても新規発行債の抑制などにより比率の低下に努める。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146776</xdr:rowOff>
    </xdr:to>
    <xdr:cxnSp macro="">
      <xdr:nvCxnSpPr>
        <xdr:cNvPr id="387" name="直線コネクタ 386"/>
        <xdr:cNvCxnSpPr/>
      </xdr:nvCxnSpPr>
      <xdr:spPr>
        <a:xfrm flipV="1">
          <a:off x="16179800" y="679196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146776</xdr:rowOff>
    </xdr:from>
    <xdr:to>
      <xdr:col>77</xdr:col>
      <xdr:colOff>44450</xdr:colOff>
      <xdr:row>40</xdr:row>
      <xdr:rowOff>51163</xdr:rowOff>
    </xdr:to>
    <xdr:cxnSp macro="">
      <xdr:nvCxnSpPr>
        <xdr:cNvPr id="390" name="直線コネクタ 389"/>
        <xdr:cNvCxnSpPr/>
      </xdr:nvCxnSpPr>
      <xdr:spPr>
        <a:xfrm flipV="1">
          <a:off x="15290800" y="68333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51163</xdr:rowOff>
    </xdr:from>
    <xdr:to>
      <xdr:col>72</xdr:col>
      <xdr:colOff>203200</xdr:colOff>
      <xdr:row>40</xdr:row>
      <xdr:rowOff>133894</xdr:rowOff>
    </xdr:to>
    <xdr:cxnSp macro="">
      <xdr:nvCxnSpPr>
        <xdr:cNvPr id="393" name="直線コネクタ 392"/>
        <xdr:cNvCxnSpPr/>
      </xdr:nvCxnSpPr>
      <xdr:spPr>
        <a:xfrm flipV="1">
          <a:off x="14401800" y="690916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133894</xdr:rowOff>
    </xdr:from>
    <xdr:to>
      <xdr:col>68</xdr:col>
      <xdr:colOff>152400</xdr:colOff>
      <xdr:row>41</xdr:row>
      <xdr:rowOff>79647</xdr:rowOff>
    </xdr:to>
    <xdr:cxnSp macro="">
      <xdr:nvCxnSpPr>
        <xdr:cNvPr id="396" name="直線コネクタ 395"/>
        <xdr:cNvCxnSpPr/>
      </xdr:nvCxnSpPr>
      <xdr:spPr>
        <a:xfrm flipV="1">
          <a:off x="13512800" y="699189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70213</xdr:rowOff>
    </xdr:from>
    <xdr:to>
      <xdr:col>68</xdr:col>
      <xdr:colOff>203200</xdr:colOff>
      <xdr:row>42</xdr:row>
      <xdr:rowOff>363</xdr:rowOff>
    </xdr:to>
    <xdr:sp macro="" textlink="">
      <xdr:nvSpPr>
        <xdr:cNvPr id="397" name="フローチャート: 判断 396"/>
        <xdr:cNvSpPr/>
      </xdr:nvSpPr>
      <xdr:spPr>
        <a:xfrm>
          <a:off x="14351000" y="709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156590</xdr:rowOff>
    </xdr:from>
    <xdr:ext cx="762000" cy="259045"/>
    <xdr:sp macro="" textlink="">
      <xdr:nvSpPr>
        <xdr:cNvPr id="398" name="テキスト ボックス 397"/>
        <xdr:cNvSpPr txBox="1"/>
      </xdr:nvSpPr>
      <xdr:spPr>
        <a:xfrm>
          <a:off x="14020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9" name="フローチャート: 判断 398"/>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400" name="テキスト ボックス 399"/>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6" name="楕円 405"/>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7"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8" name="楕円 407"/>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9" name="テキスト ボックス 408"/>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10" name="楕円 409"/>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411" name="テキスト ボックス 410"/>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83094</xdr:rowOff>
    </xdr:from>
    <xdr:to>
      <xdr:col>68</xdr:col>
      <xdr:colOff>203200</xdr:colOff>
      <xdr:row>41</xdr:row>
      <xdr:rowOff>13244</xdr:rowOff>
    </xdr:to>
    <xdr:sp macro="" textlink="">
      <xdr:nvSpPr>
        <xdr:cNvPr id="412" name="楕円 411"/>
        <xdr:cNvSpPr/>
      </xdr:nvSpPr>
      <xdr:spPr>
        <a:xfrm>
          <a:off x="14351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23421</xdr:rowOff>
    </xdr:from>
    <xdr:ext cx="762000" cy="259045"/>
    <xdr:sp macro="" textlink="">
      <xdr:nvSpPr>
        <xdr:cNvPr id="413" name="テキスト ボックス 412"/>
        <xdr:cNvSpPr txBox="1"/>
      </xdr:nvSpPr>
      <xdr:spPr>
        <a:xfrm>
          <a:off x="14020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28847</xdr:rowOff>
    </xdr:from>
    <xdr:to>
      <xdr:col>64</xdr:col>
      <xdr:colOff>152400</xdr:colOff>
      <xdr:row>41</xdr:row>
      <xdr:rowOff>130447</xdr:rowOff>
    </xdr:to>
    <xdr:sp macro="" textlink="">
      <xdr:nvSpPr>
        <xdr:cNvPr id="414" name="楕円 413"/>
        <xdr:cNvSpPr/>
      </xdr:nvSpPr>
      <xdr:spPr>
        <a:xfrm>
          <a:off x="13462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140624</xdr:rowOff>
    </xdr:from>
    <xdr:ext cx="762000" cy="259045"/>
    <xdr:sp macro="" textlink="">
      <xdr:nvSpPr>
        <xdr:cNvPr id="415" name="テキスト ボックス 414"/>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の中でも低い水準で推移してきたが，平成２７年度から基金などの充当可能財源等が地方債残高などの将来負担額を上回ったため，比率がマイナス数値となっている。今後においては，公債費等の減額幅の減少や普通交付税の縮減に伴い，基金等からの財源投入が懸念されることから，事務事業評価に基づく事業の見直しなど，将来負担の軽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31690</xdr:rowOff>
    </xdr:from>
    <xdr:to>
      <xdr:col>68</xdr:col>
      <xdr:colOff>203200</xdr:colOff>
      <xdr:row>16</xdr:row>
      <xdr:rowOff>133290</xdr:rowOff>
    </xdr:to>
    <xdr:sp macro="" textlink="">
      <xdr:nvSpPr>
        <xdr:cNvPr id="457" name="フローチャート: 判断 456"/>
        <xdr:cNvSpPr/>
      </xdr:nvSpPr>
      <xdr:spPr>
        <a:xfrm>
          <a:off x="14351000" y="277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143467</xdr:rowOff>
    </xdr:from>
    <xdr:ext cx="762000" cy="259045"/>
    <xdr:sp macro="" textlink="">
      <xdr:nvSpPr>
        <xdr:cNvPr id="458" name="テキスト ボックス 457"/>
        <xdr:cNvSpPr txBox="1"/>
      </xdr:nvSpPr>
      <xdr:spPr>
        <a:xfrm>
          <a:off x="14020800" y="25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58118</xdr:rowOff>
    </xdr:from>
    <xdr:to>
      <xdr:col>64</xdr:col>
      <xdr:colOff>152400</xdr:colOff>
      <xdr:row>16</xdr:row>
      <xdr:rowOff>159718</xdr:rowOff>
    </xdr:to>
    <xdr:sp macro="" textlink="">
      <xdr:nvSpPr>
        <xdr:cNvPr id="459" name="フローチャート: 判断 458"/>
        <xdr:cNvSpPr/>
      </xdr:nvSpPr>
      <xdr:spPr>
        <a:xfrm>
          <a:off x="13462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144495</xdr:rowOff>
    </xdr:from>
    <xdr:ext cx="762000" cy="259045"/>
    <xdr:sp macro="" textlink="">
      <xdr:nvSpPr>
        <xdr:cNvPr id="460" name="テキスト ボックス 459"/>
        <xdr:cNvSpPr txBox="1"/>
      </xdr:nvSpPr>
      <xdr:spPr>
        <a:xfrm>
          <a:off x="13131800" y="288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93315</xdr:rowOff>
    </xdr:from>
    <xdr:to>
      <xdr:col>64</xdr:col>
      <xdr:colOff>152400</xdr:colOff>
      <xdr:row>14</xdr:row>
      <xdr:rowOff>23465</xdr:rowOff>
    </xdr:to>
    <xdr:sp macro="" textlink="">
      <xdr:nvSpPr>
        <xdr:cNvPr id="466" name="楕円 465"/>
        <xdr:cNvSpPr/>
      </xdr:nvSpPr>
      <xdr:spPr>
        <a:xfrm>
          <a:off x="134620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33642</xdr:rowOff>
    </xdr:from>
    <xdr:ext cx="762000" cy="259045"/>
    <xdr:sp macro="" textlink="">
      <xdr:nvSpPr>
        <xdr:cNvPr id="467" name="テキスト ボックス 466"/>
        <xdr:cNvSpPr txBox="1"/>
      </xdr:nvSpPr>
      <xdr:spPr>
        <a:xfrm>
          <a:off x="13131800" y="209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21,398
21,091
303.90
15,180,543
14,291,325
821,528
8,066,295
13,439,028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人件費が</a:t>
          </a:r>
          <a:r>
            <a:rPr kumimoji="1"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３２．２</a:t>
          </a:r>
          <a:r>
            <a:rPr kumimoji="1"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の中で高い水準にあるのは，消防業務と衛生処理業務を町単独で運営しているため，職員数が類似団体と比較して多いことが要因であり，行政サービスの提供方法の差異によるものといえる。また，平成２９年度から会計年度任用職員の導入に向けて，一般職非常勤職員への支給区分を賃金（物件費）から報酬（人件費）に変更したことにより，人件費への影響が大きくなっている。今後においても，民間でも実施可能な業務については，指定管理者制度の導入や施設の譲渡等の検討も踏まえ，コスト削減に努める。</a:t>
          </a:r>
          <a:endParaRPr kumimoji="1" lang="ja-JP" altLang="en-US" sz="11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110672</xdr:rowOff>
    </xdr:from>
    <xdr:to>
      <xdr:col>24</xdr:col>
      <xdr:colOff>25400</xdr:colOff>
      <xdr:row>41</xdr:row>
      <xdr:rowOff>17599</xdr:rowOff>
    </xdr:to>
    <xdr:cxnSp macro="">
      <xdr:nvCxnSpPr>
        <xdr:cNvPr id="68" name="直線コネクタ 67"/>
        <xdr:cNvCxnSpPr/>
      </xdr:nvCxnSpPr>
      <xdr:spPr>
        <a:xfrm>
          <a:off x="3987800" y="696867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125367</xdr:rowOff>
    </xdr:from>
    <xdr:to>
      <xdr:col>19</xdr:col>
      <xdr:colOff>187325</xdr:colOff>
      <xdr:row>40</xdr:row>
      <xdr:rowOff>110672</xdr:rowOff>
    </xdr:to>
    <xdr:cxnSp macro="">
      <xdr:nvCxnSpPr>
        <xdr:cNvPr id="71" name="直線コネクタ 70"/>
        <xdr:cNvCxnSpPr/>
      </xdr:nvCxnSpPr>
      <xdr:spPr>
        <a:xfrm>
          <a:off x="3098800" y="681191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125367</xdr:rowOff>
    </xdr:to>
    <xdr:cxnSp macro="">
      <xdr:nvCxnSpPr>
        <xdr:cNvPr id="74" name="直線コネクタ 73"/>
        <xdr:cNvCxnSpPr/>
      </xdr:nvCxnSpPr>
      <xdr:spPr>
        <a:xfrm>
          <a:off x="2209800" y="673354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66584</xdr:rowOff>
    </xdr:to>
    <xdr:cxnSp macro="">
      <xdr:nvCxnSpPr>
        <xdr:cNvPr id="77" name="直線コネクタ 76"/>
        <xdr:cNvCxnSpPr/>
      </xdr:nvCxnSpPr>
      <xdr:spPr>
        <a:xfrm flipV="1">
          <a:off x="1320800" y="67335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90896</xdr:rowOff>
    </xdr:from>
    <xdr:to>
      <xdr:col>11</xdr:col>
      <xdr:colOff>60325</xdr:colOff>
      <xdr:row>38</xdr:row>
      <xdr:rowOff>21045</xdr:rowOff>
    </xdr:to>
    <xdr:sp macro="" textlink="">
      <xdr:nvSpPr>
        <xdr:cNvPr id="78" name="フローチャート: 判断 77"/>
        <xdr:cNvSpPr/>
      </xdr:nvSpPr>
      <xdr:spPr>
        <a:xfrm>
          <a:off x="2159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31223</xdr:rowOff>
    </xdr:from>
    <xdr:ext cx="762000" cy="259045"/>
    <xdr:sp macro="" textlink="">
      <xdr:nvSpPr>
        <xdr:cNvPr id="79" name="テキスト ボックス 78"/>
        <xdr:cNvSpPr txBox="1"/>
      </xdr:nvSpPr>
      <xdr:spPr>
        <a:xfrm>
          <a:off x="1828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123553</xdr:rowOff>
    </xdr:from>
    <xdr:to>
      <xdr:col>6</xdr:col>
      <xdr:colOff>171450</xdr:colOff>
      <xdr:row>38</xdr:row>
      <xdr:rowOff>53703</xdr:rowOff>
    </xdr:to>
    <xdr:sp macro="" textlink="">
      <xdr:nvSpPr>
        <xdr:cNvPr id="80" name="フローチャート: 判断 79"/>
        <xdr:cNvSpPr/>
      </xdr:nvSpPr>
      <xdr:spPr>
        <a:xfrm>
          <a:off x="1270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63880</xdr:rowOff>
    </xdr:from>
    <xdr:ext cx="762000" cy="259045"/>
    <xdr:sp macro="" textlink="">
      <xdr:nvSpPr>
        <xdr:cNvPr id="81" name="テキスト ボックス 80"/>
        <xdr:cNvSpPr txBox="1"/>
      </xdr:nvSpPr>
      <xdr:spPr>
        <a:xfrm>
          <a:off x="939800" y="62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138249</xdr:rowOff>
    </xdr:from>
    <xdr:to>
      <xdr:col>24</xdr:col>
      <xdr:colOff>76200</xdr:colOff>
      <xdr:row>41</xdr:row>
      <xdr:rowOff>68399</xdr:rowOff>
    </xdr:to>
    <xdr:sp macro="" textlink="">
      <xdr:nvSpPr>
        <xdr:cNvPr id="87" name="楕円 86"/>
        <xdr:cNvSpPr/>
      </xdr:nvSpPr>
      <xdr:spPr>
        <a:xfrm>
          <a:off x="47752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46826</xdr:rowOff>
    </xdr:from>
    <xdr:ext cx="762000" cy="259045"/>
    <xdr:sp macro="" textlink="">
      <xdr:nvSpPr>
        <xdr:cNvPr id="88" name="人件費該当値テキスト"/>
        <xdr:cNvSpPr txBox="1"/>
      </xdr:nvSpPr>
      <xdr:spPr>
        <a:xfrm>
          <a:off x="4914900" y="690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59872</xdr:rowOff>
    </xdr:from>
    <xdr:to>
      <xdr:col>20</xdr:col>
      <xdr:colOff>38100</xdr:colOff>
      <xdr:row>40</xdr:row>
      <xdr:rowOff>161472</xdr:rowOff>
    </xdr:to>
    <xdr:sp macro="" textlink="">
      <xdr:nvSpPr>
        <xdr:cNvPr id="89" name="楕円 88"/>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146249</xdr:rowOff>
    </xdr:from>
    <xdr:ext cx="736600" cy="259045"/>
    <xdr:sp macro="" textlink="">
      <xdr:nvSpPr>
        <xdr:cNvPr id="90" name="テキスト ボックス 89"/>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74567</xdr:rowOff>
    </xdr:from>
    <xdr:to>
      <xdr:col>15</xdr:col>
      <xdr:colOff>149225</xdr:colOff>
      <xdr:row>40</xdr:row>
      <xdr:rowOff>4717</xdr:rowOff>
    </xdr:to>
    <xdr:sp macro="" textlink="">
      <xdr:nvSpPr>
        <xdr:cNvPr id="91" name="楕円 90"/>
        <xdr:cNvSpPr/>
      </xdr:nvSpPr>
      <xdr:spPr>
        <a:xfrm>
          <a:off x="30480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160944</xdr:rowOff>
    </xdr:from>
    <xdr:ext cx="762000" cy="259045"/>
    <xdr:sp macro="" textlink="">
      <xdr:nvSpPr>
        <xdr:cNvPr id="92" name="テキスト ボックス 91"/>
        <xdr:cNvSpPr txBox="1"/>
      </xdr:nvSpPr>
      <xdr:spPr>
        <a:xfrm>
          <a:off x="2717800" y="684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3" name="楕円 92"/>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4" name="テキスト ボックス 93"/>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15784</xdr:rowOff>
    </xdr:from>
    <xdr:to>
      <xdr:col>6</xdr:col>
      <xdr:colOff>171450</xdr:colOff>
      <xdr:row>39</xdr:row>
      <xdr:rowOff>117384</xdr:rowOff>
    </xdr:to>
    <xdr:sp macro="" textlink="">
      <xdr:nvSpPr>
        <xdr:cNvPr id="95" name="楕円 94"/>
        <xdr:cNvSpPr/>
      </xdr:nvSpPr>
      <xdr:spPr>
        <a:xfrm>
          <a:off x="1270000" y="67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102161</xdr:rowOff>
    </xdr:from>
    <xdr:ext cx="762000" cy="259045"/>
    <xdr:sp macro="" textlink="">
      <xdr:nvSpPr>
        <xdr:cNvPr id="96" name="テキスト ボックス 95"/>
        <xdr:cNvSpPr txBox="1"/>
      </xdr:nvSpPr>
      <xdr:spPr>
        <a:xfrm>
          <a:off x="939800" y="67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物件費は１１．</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類似団体の中では低い水準</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あるが，近年，委託料等の増などにより，比率が増加傾向にある。今後，公共施設の維持管理経費の増大などが見込まれることから，公共施設等総合管理計画や個別施設計画の策定に基づき，計画的な施設の統廃合や民営化を含め，管理経費等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92710</xdr:rowOff>
    </xdr:to>
    <xdr:cxnSp macro="">
      <xdr:nvCxnSpPr>
        <xdr:cNvPr id="129" name="直線コネクタ 128"/>
        <xdr:cNvCxnSpPr/>
      </xdr:nvCxnSpPr>
      <xdr:spPr>
        <a:xfrm>
          <a:off x="15671800" y="2298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168910</xdr:rowOff>
    </xdr:to>
    <xdr:cxnSp macro="">
      <xdr:nvCxnSpPr>
        <xdr:cNvPr id="132" name="直線コネクタ 131"/>
        <xdr:cNvCxnSpPr/>
      </xdr:nvCxnSpPr>
      <xdr:spPr>
        <a:xfrm flipV="1">
          <a:off x="14782800" y="2298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13</xdr:row>
      <xdr:rowOff>168910</xdr:rowOff>
    </xdr:to>
    <xdr:cxnSp macro="">
      <xdr:nvCxnSpPr>
        <xdr:cNvPr id="135" name="直線コネクタ 134"/>
        <xdr:cNvCxnSpPr/>
      </xdr:nvCxnSpPr>
      <xdr:spPr>
        <a:xfrm>
          <a:off x="13893800" y="237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100330</xdr:rowOff>
    </xdr:from>
    <xdr:to>
      <xdr:col>69</xdr:col>
      <xdr:colOff>92075</xdr:colOff>
      <xdr:row>13</xdr:row>
      <xdr:rowOff>146050</xdr:rowOff>
    </xdr:to>
    <xdr:cxnSp macro="">
      <xdr:nvCxnSpPr>
        <xdr:cNvPr id="138" name="直線コネクタ 137"/>
        <xdr:cNvCxnSpPr/>
      </xdr:nvCxnSpPr>
      <xdr:spPr>
        <a:xfrm>
          <a:off x="13004800" y="232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148590</xdr:rowOff>
    </xdr:from>
    <xdr:to>
      <xdr:col>69</xdr:col>
      <xdr:colOff>142875</xdr:colOff>
      <xdr:row>14</xdr:row>
      <xdr:rowOff>78740</xdr:rowOff>
    </xdr:to>
    <xdr:sp macro="" textlink="">
      <xdr:nvSpPr>
        <xdr:cNvPr id="139" name="フローチャート: 判断 138"/>
        <xdr:cNvSpPr/>
      </xdr:nvSpPr>
      <xdr:spPr>
        <a:xfrm>
          <a:off x="13843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63517</xdr:rowOff>
    </xdr:from>
    <xdr:ext cx="762000" cy="259045"/>
    <xdr:sp macro="" textlink="">
      <xdr:nvSpPr>
        <xdr:cNvPr id="140" name="テキスト ボックス 139"/>
        <xdr:cNvSpPr txBox="1"/>
      </xdr:nvSpPr>
      <xdr:spPr>
        <a:xfrm>
          <a:off x="13512800" y="24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41" name="フローチャート: 判断 140"/>
        <xdr:cNvSpPr/>
      </xdr:nvSpPr>
      <xdr:spPr>
        <a:xfrm>
          <a:off x="12954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93997</xdr:rowOff>
    </xdr:from>
    <xdr:ext cx="762000" cy="259045"/>
    <xdr:sp macro="" textlink="">
      <xdr:nvSpPr>
        <xdr:cNvPr id="142" name="テキスト ボックス 141"/>
        <xdr:cNvSpPr txBox="1"/>
      </xdr:nvSpPr>
      <xdr:spPr>
        <a:xfrm>
          <a:off x="12623800" y="24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41910</xdr:rowOff>
    </xdr:from>
    <xdr:to>
      <xdr:col>82</xdr:col>
      <xdr:colOff>158750</xdr:colOff>
      <xdr:row>13</xdr:row>
      <xdr:rowOff>143510</xdr:rowOff>
    </xdr:to>
    <xdr:sp macro="" textlink="">
      <xdr:nvSpPr>
        <xdr:cNvPr id="148" name="楕円 147"/>
        <xdr:cNvSpPr/>
      </xdr:nvSpPr>
      <xdr:spPr>
        <a:xfrm>
          <a:off x="164592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121937</xdr:rowOff>
    </xdr:from>
    <xdr:ext cx="762000" cy="259045"/>
    <xdr:sp macro="" textlink="">
      <xdr:nvSpPr>
        <xdr:cNvPr id="149" name="物件費該当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50" name="楕円 149"/>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51" name="テキスト ボックス 150"/>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118110</xdr:rowOff>
    </xdr:from>
    <xdr:to>
      <xdr:col>74</xdr:col>
      <xdr:colOff>31750</xdr:colOff>
      <xdr:row>14</xdr:row>
      <xdr:rowOff>48260</xdr:rowOff>
    </xdr:to>
    <xdr:sp macro="" textlink="">
      <xdr:nvSpPr>
        <xdr:cNvPr id="152" name="楕円 151"/>
        <xdr:cNvSpPr/>
      </xdr:nvSpPr>
      <xdr:spPr>
        <a:xfrm>
          <a:off x="14732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58437</xdr:rowOff>
    </xdr:from>
    <xdr:ext cx="762000" cy="259045"/>
    <xdr:sp macro="" textlink="">
      <xdr:nvSpPr>
        <xdr:cNvPr id="153" name="テキスト ボックス 152"/>
        <xdr:cNvSpPr txBox="1"/>
      </xdr:nvSpPr>
      <xdr:spPr>
        <a:xfrm>
          <a:off x="14401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49530</xdr:rowOff>
    </xdr:from>
    <xdr:to>
      <xdr:col>65</xdr:col>
      <xdr:colOff>53975</xdr:colOff>
      <xdr:row>13</xdr:row>
      <xdr:rowOff>151130</xdr:rowOff>
    </xdr:to>
    <xdr:sp macro="" textlink="">
      <xdr:nvSpPr>
        <xdr:cNvPr id="156" name="楕円 155"/>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161307</xdr:rowOff>
    </xdr:from>
    <xdr:ext cx="762000" cy="259045"/>
    <xdr:sp macro="" textlink="">
      <xdr:nvSpPr>
        <xdr:cNvPr id="157" name="テキスト ボックス 156"/>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扶助費が８．</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の中でもやや高い水準にあるのは，少子高齢化が進行し，福祉サービスが充実・高度化する中で，制度に基づく教育・保育給付費，障害福祉サービス費，老人保護措置費等に加え，町の施策による特例加算等が要因となっている。今後</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資格審査等</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適正</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に実施し，</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特別加算の見直し等により扶助費の抑制に努める。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20865</xdr:rowOff>
    </xdr:to>
    <xdr:cxnSp macro="">
      <xdr:nvCxnSpPr>
        <xdr:cNvPr id="192" name="直線コネクタ 191"/>
        <xdr:cNvCxnSpPr/>
      </xdr:nvCxnSpPr>
      <xdr:spPr>
        <a:xfrm>
          <a:off x="3987800" y="97118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110672</xdr:rowOff>
    </xdr:to>
    <xdr:cxnSp macro="">
      <xdr:nvCxnSpPr>
        <xdr:cNvPr id="195" name="直線コネクタ 194"/>
        <xdr:cNvCxnSpPr/>
      </xdr:nvCxnSpPr>
      <xdr:spPr>
        <a:xfrm>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78015</xdr:rowOff>
    </xdr:to>
    <xdr:cxnSp macro="">
      <xdr:nvCxnSpPr>
        <xdr:cNvPr id="198" name="直線コネクタ 197"/>
        <xdr:cNvCxnSpPr/>
      </xdr:nvCxnSpPr>
      <xdr:spPr>
        <a:xfrm>
          <a:off x="2209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151493</xdr:rowOff>
    </xdr:to>
    <xdr:cxnSp macro="">
      <xdr:nvCxnSpPr>
        <xdr:cNvPr id="201" name="直線コネクタ 200"/>
        <xdr:cNvCxnSpPr/>
      </xdr:nvCxnSpPr>
      <xdr:spPr>
        <a:xfrm>
          <a:off x="1320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27215</xdr:rowOff>
    </xdr:from>
    <xdr:to>
      <xdr:col>11</xdr:col>
      <xdr:colOff>60325</xdr:colOff>
      <xdr:row>54</xdr:row>
      <xdr:rowOff>128815</xdr:rowOff>
    </xdr:to>
    <xdr:sp macro="" textlink="">
      <xdr:nvSpPr>
        <xdr:cNvPr id="202" name="フローチャート: 判断 201"/>
        <xdr:cNvSpPr/>
      </xdr:nvSpPr>
      <xdr:spPr>
        <a:xfrm>
          <a:off x="2159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03" name="テキスト ボックス 20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04" name="フローチャート: 判断 203"/>
        <xdr:cNvSpPr/>
      </xdr:nvSpPr>
      <xdr:spPr>
        <a:xfrm>
          <a:off x="1270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05" name="テキスト ボックス 20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11" name="楕円 210"/>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2"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8" name="テキスト ボックス 21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9" name="楕円 218"/>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20" name="テキスト ボックス 219"/>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その他では， １５．</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％のうち繰出金が１０．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％と大きな割合を占めている。平成２９年度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会計年度任用職員の導入に向けて，一般職非常勤職員への支給区分を賃金（物件費）から報酬（人件費）に変更したことに</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伴う</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の減の影響が大きい。今後においては，特別会計についても財政健全化を図り，繰出基準に基づく適正な繰出に努める。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130810</xdr:rowOff>
    </xdr:to>
    <xdr:cxnSp macro="">
      <xdr:nvCxnSpPr>
        <xdr:cNvPr id="253" name="直線コネクタ 252"/>
        <xdr:cNvCxnSpPr/>
      </xdr:nvCxnSpPr>
      <xdr:spPr>
        <a:xfrm>
          <a:off x="15671800" y="988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146050</xdr:rowOff>
    </xdr:to>
    <xdr:cxnSp macro="">
      <xdr:nvCxnSpPr>
        <xdr:cNvPr id="256" name="直線コネクタ 255"/>
        <xdr:cNvCxnSpPr/>
      </xdr:nvCxnSpPr>
      <xdr:spPr>
        <a:xfrm flipV="1">
          <a:off x="14782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57</xdr:row>
      <xdr:rowOff>146050</xdr:rowOff>
    </xdr:to>
    <xdr:cxnSp macro="">
      <xdr:nvCxnSpPr>
        <xdr:cNvPr id="259" name="直線コネクタ 258"/>
        <xdr:cNvCxnSpPr/>
      </xdr:nvCxnSpPr>
      <xdr:spPr>
        <a:xfrm>
          <a:off x="13893800" y="987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100330</xdr:rowOff>
    </xdr:to>
    <xdr:cxnSp macro="">
      <xdr:nvCxnSpPr>
        <xdr:cNvPr id="262" name="直線コネクタ 261"/>
        <xdr:cNvCxnSpPr/>
      </xdr:nvCxnSpPr>
      <xdr:spPr>
        <a:xfrm>
          <a:off x="13004800" y="978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65" name="フローチャート: 判断 264"/>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66" name="テキスト ボックス 265"/>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2" name="楕円 271"/>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3"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4" name="楕円 273"/>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5" name="テキスト ボックス 274"/>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7" name="テキスト ボックス 27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8" name="楕円 277"/>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9" name="テキスト ボックス 278"/>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80" name="楕円 279"/>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81" name="テキスト ボックス 28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補助費等が５．</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の中では最も低い水準にあるのは，消防・衛生処理施設等の運営を町単独で行っており，加入している一部事務組合に対する負担金等が少ないことが要因となっている。今後は，各種団体への補助要綱等の見直しや補助期間の設定など補助事業全体の見直し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165100</xdr:rowOff>
    </xdr:from>
    <xdr:to>
      <xdr:col>82</xdr:col>
      <xdr:colOff>107950</xdr:colOff>
      <xdr:row>33</xdr:row>
      <xdr:rowOff>16510</xdr:rowOff>
    </xdr:to>
    <xdr:cxnSp macro="">
      <xdr:nvCxnSpPr>
        <xdr:cNvPr id="314" name="直線コネクタ 313"/>
        <xdr:cNvCxnSpPr/>
      </xdr:nvCxnSpPr>
      <xdr:spPr>
        <a:xfrm flipV="1">
          <a:off x="15671800" y="5651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16510</xdr:rowOff>
    </xdr:from>
    <xdr:to>
      <xdr:col>78</xdr:col>
      <xdr:colOff>69850</xdr:colOff>
      <xdr:row>33</xdr:row>
      <xdr:rowOff>24130</xdr:rowOff>
    </xdr:to>
    <xdr:cxnSp macro="">
      <xdr:nvCxnSpPr>
        <xdr:cNvPr id="317" name="直線コネクタ 316"/>
        <xdr:cNvCxnSpPr/>
      </xdr:nvCxnSpPr>
      <xdr:spPr>
        <a:xfrm flipV="1">
          <a:off x="14782800" y="567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142240</xdr:rowOff>
    </xdr:from>
    <xdr:to>
      <xdr:col>73</xdr:col>
      <xdr:colOff>180975</xdr:colOff>
      <xdr:row>33</xdr:row>
      <xdr:rowOff>24130</xdr:rowOff>
    </xdr:to>
    <xdr:cxnSp macro="">
      <xdr:nvCxnSpPr>
        <xdr:cNvPr id="320" name="直線コネクタ 319"/>
        <xdr:cNvCxnSpPr/>
      </xdr:nvCxnSpPr>
      <xdr:spPr>
        <a:xfrm>
          <a:off x="13893800" y="5628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127000</xdr:rowOff>
    </xdr:from>
    <xdr:to>
      <xdr:col>69</xdr:col>
      <xdr:colOff>92075</xdr:colOff>
      <xdr:row>32</xdr:row>
      <xdr:rowOff>142240</xdr:rowOff>
    </xdr:to>
    <xdr:cxnSp macro="">
      <xdr:nvCxnSpPr>
        <xdr:cNvPr id="323" name="直線コネクタ 322"/>
        <xdr:cNvCxnSpPr/>
      </xdr:nvCxnSpPr>
      <xdr:spPr>
        <a:xfrm>
          <a:off x="13004800" y="561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24" name="フローチャート: 判断 323"/>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5" name="テキスト ボックス 324"/>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26" name="フローチャート: 判断 325"/>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166387</xdr:rowOff>
    </xdr:from>
    <xdr:ext cx="762000" cy="259045"/>
    <xdr:sp macro="" textlink="">
      <xdr:nvSpPr>
        <xdr:cNvPr id="327" name="テキスト ボックス 326"/>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33" name="楕円 332"/>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34"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137160</xdr:rowOff>
    </xdr:from>
    <xdr:to>
      <xdr:col>78</xdr:col>
      <xdr:colOff>120650</xdr:colOff>
      <xdr:row>33</xdr:row>
      <xdr:rowOff>67310</xdr:rowOff>
    </xdr:to>
    <xdr:sp macro="" textlink="">
      <xdr:nvSpPr>
        <xdr:cNvPr id="335" name="楕円 334"/>
        <xdr:cNvSpPr/>
      </xdr:nvSpPr>
      <xdr:spPr>
        <a:xfrm>
          <a:off x="15621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77487</xdr:rowOff>
    </xdr:from>
    <xdr:ext cx="736600" cy="259045"/>
    <xdr:sp macro="" textlink="">
      <xdr:nvSpPr>
        <xdr:cNvPr id="336" name="テキスト ボックス 335"/>
        <xdr:cNvSpPr txBox="1"/>
      </xdr:nvSpPr>
      <xdr:spPr>
        <a:xfrm>
          <a:off x="15290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144780</xdr:rowOff>
    </xdr:from>
    <xdr:to>
      <xdr:col>74</xdr:col>
      <xdr:colOff>31750</xdr:colOff>
      <xdr:row>33</xdr:row>
      <xdr:rowOff>74930</xdr:rowOff>
    </xdr:to>
    <xdr:sp macro="" textlink="">
      <xdr:nvSpPr>
        <xdr:cNvPr id="337" name="楕円 336"/>
        <xdr:cNvSpPr/>
      </xdr:nvSpPr>
      <xdr:spPr>
        <a:xfrm>
          <a:off x="14732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85107</xdr:rowOff>
    </xdr:from>
    <xdr:ext cx="762000" cy="259045"/>
    <xdr:sp macro="" textlink="">
      <xdr:nvSpPr>
        <xdr:cNvPr id="338" name="テキスト ボックス 337"/>
        <xdr:cNvSpPr txBox="1"/>
      </xdr:nvSpPr>
      <xdr:spPr>
        <a:xfrm>
          <a:off x="14401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91440</xdr:rowOff>
    </xdr:from>
    <xdr:to>
      <xdr:col>69</xdr:col>
      <xdr:colOff>142875</xdr:colOff>
      <xdr:row>33</xdr:row>
      <xdr:rowOff>21590</xdr:rowOff>
    </xdr:to>
    <xdr:sp macro="" textlink="">
      <xdr:nvSpPr>
        <xdr:cNvPr id="339" name="楕円 338"/>
        <xdr:cNvSpPr/>
      </xdr:nvSpPr>
      <xdr:spPr>
        <a:xfrm>
          <a:off x="13843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31767</xdr:rowOff>
    </xdr:from>
    <xdr:ext cx="762000" cy="259045"/>
    <xdr:sp macro="" textlink="">
      <xdr:nvSpPr>
        <xdr:cNvPr id="340" name="テキスト ボックス 339"/>
        <xdr:cNvSpPr txBox="1"/>
      </xdr:nvSpPr>
      <xdr:spPr>
        <a:xfrm>
          <a:off x="13512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76200</xdr:rowOff>
    </xdr:from>
    <xdr:to>
      <xdr:col>65</xdr:col>
      <xdr:colOff>53975</xdr:colOff>
      <xdr:row>33</xdr:row>
      <xdr:rowOff>6350</xdr:rowOff>
    </xdr:to>
    <xdr:sp macro="" textlink="">
      <xdr:nvSpPr>
        <xdr:cNvPr id="341" name="楕円 340"/>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16527</xdr:rowOff>
    </xdr:from>
    <xdr:ext cx="762000" cy="259045"/>
    <xdr:sp macro="" textlink="">
      <xdr:nvSpPr>
        <xdr:cNvPr id="342" name="テキスト ボックス 341"/>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公債費は，１</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８．４</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の中でも高い水準にある。これまで公債費負担適正化計画に基づく新規発行債の抑制により，公債費は大幅に減少してきているものの，依然として全国平均値よりも高い比率となっている。今後においても，計画に基づき公債費の抑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112305</xdr:rowOff>
    </xdr:from>
    <xdr:to>
      <xdr:col>24</xdr:col>
      <xdr:colOff>25400</xdr:colOff>
      <xdr:row>79</xdr:row>
      <xdr:rowOff>164556</xdr:rowOff>
    </xdr:to>
    <xdr:cxnSp macro="">
      <xdr:nvCxnSpPr>
        <xdr:cNvPr id="376" name="直線コネクタ 375"/>
        <xdr:cNvCxnSpPr/>
      </xdr:nvCxnSpPr>
      <xdr:spPr>
        <a:xfrm flipV="1">
          <a:off x="3987800" y="1365685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164556</xdr:rowOff>
    </xdr:from>
    <xdr:to>
      <xdr:col>19</xdr:col>
      <xdr:colOff>187325</xdr:colOff>
      <xdr:row>80</xdr:row>
      <xdr:rowOff>97608</xdr:rowOff>
    </xdr:to>
    <xdr:cxnSp macro="">
      <xdr:nvCxnSpPr>
        <xdr:cNvPr id="379" name="直線コネクタ 378"/>
        <xdr:cNvCxnSpPr/>
      </xdr:nvCxnSpPr>
      <xdr:spPr>
        <a:xfrm flipV="1">
          <a:off x="3098800" y="1370910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97608</xdr:rowOff>
    </xdr:from>
    <xdr:to>
      <xdr:col>15</xdr:col>
      <xdr:colOff>98425</xdr:colOff>
      <xdr:row>80</xdr:row>
      <xdr:rowOff>110671</xdr:rowOff>
    </xdr:to>
    <xdr:cxnSp macro="">
      <xdr:nvCxnSpPr>
        <xdr:cNvPr id="382" name="直線コネクタ 381"/>
        <xdr:cNvCxnSpPr/>
      </xdr:nvCxnSpPr>
      <xdr:spPr>
        <a:xfrm flipV="1">
          <a:off x="2209800" y="138136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110671</xdr:rowOff>
    </xdr:from>
    <xdr:to>
      <xdr:col>11</xdr:col>
      <xdr:colOff>9525</xdr:colOff>
      <xdr:row>81</xdr:row>
      <xdr:rowOff>24130</xdr:rowOff>
    </xdr:to>
    <xdr:cxnSp macro="">
      <xdr:nvCxnSpPr>
        <xdr:cNvPr id="385" name="直線コネクタ 384"/>
        <xdr:cNvCxnSpPr/>
      </xdr:nvCxnSpPr>
      <xdr:spPr>
        <a:xfrm flipV="1">
          <a:off x="1320800" y="1382667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6" name="フローチャート: 判断 385"/>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106334</xdr:rowOff>
    </xdr:from>
    <xdr:ext cx="762000" cy="259045"/>
    <xdr:sp macro="" textlink="">
      <xdr:nvSpPr>
        <xdr:cNvPr id="387" name="テキスト ボックス 386"/>
        <xdr:cNvSpPr txBox="1"/>
      </xdr:nvSpPr>
      <xdr:spPr>
        <a:xfrm>
          <a:off x="1828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xdr:rowOff>
    </xdr:from>
    <xdr:to>
      <xdr:col>6</xdr:col>
      <xdr:colOff>171450</xdr:colOff>
      <xdr:row>80</xdr:row>
      <xdr:rowOff>102688</xdr:rowOff>
    </xdr:to>
    <xdr:sp macro="" textlink="">
      <xdr:nvSpPr>
        <xdr:cNvPr id="388" name="フローチャート: 判断 387"/>
        <xdr:cNvSpPr/>
      </xdr:nvSpPr>
      <xdr:spPr>
        <a:xfrm>
          <a:off x="1270000" y="1371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112865</xdr:rowOff>
    </xdr:from>
    <xdr:ext cx="762000" cy="259045"/>
    <xdr:sp macro="" textlink="">
      <xdr:nvSpPr>
        <xdr:cNvPr id="389" name="テキスト ボックス 388"/>
        <xdr:cNvSpPr txBox="1"/>
      </xdr:nvSpPr>
      <xdr:spPr>
        <a:xfrm>
          <a:off x="939800" y="1348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61505</xdr:rowOff>
    </xdr:from>
    <xdr:to>
      <xdr:col>24</xdr:col>
      <xdr:colOff>76200</xdr:colOff>
      <xdr:row>79</xdr:row>
      <xdr:rowOff>163105</xdr:rowOff>
    </xdr:to>
    <xdr:sp macro="" textlink="">
      <xdr:nvSpPr>
        <xdr:cNvPr id="395" name="楕円 394"/>
        <xdr:cNvSpPr/>
      </xdr:nvSpPr>
      <xdr:spPr>
        <a:xfrm>
          <a:off x="47752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33582</xdr:rowOff>
    </xdr:from>
    <xdr:ext cx="762000" cy="259045"/>
    <xdr:sp macro="" textlink="">
      <xdr:nvSpPr>
        <xdr:cNvPr id="396" name="公債費該当値テキスト"/>
        <xdr:cNvSpPr txBox="1"/>
      </xdr:nvSpPr>
      <xdr:spPr>
        <a:xfrm>
          <a:off x="49149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113756</xdr:rowOff>
    </xdr:from>
    <xdr:to>
      <xdr:col>20</xdr:col>
      <xdr:colOff>38100</xdr:colOff>
      <xdr:row>80</xdr:row>
      <xdr:rowOff>43906</xdr:rowOff>
    </xdr:to>
    <xdr:sp macro="" textlink="">
      <xdr:nvSpPr>
        <xdr:cNvPr id="397" name="楕円 396"/>
        <xdr:cNvSpPr/>
      </xdr:nvSpPr>
      <xdr:spPr>
        <a:xfrm>
          <a:off x="3937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28683</xdr:rowOff>
    </xdr:from>
    <xdr:ext cx="736600" cy="259045"/>
    <xdr:sp macro="" textlink="">
      <xdr:nvSpPr>
        <xdr:cNvPr id="398" name="テキスト ボックス 397"/>
        <xdr:cNvSpPr txBox="1"/>
      </xdr:nvSpPr>
      <xdr:spPr>
        <a:xfrm>
          <a:off x="3606800" y="1374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46808</xdr:rowOff>
    </xdr:from>
    <xdr:to>
      <xdr:col>15</xdr:col>
      <xdr:colOff>149225</xdr:colOff>
      <xdr:row>80</xdr:row>
      <xdr:rowOff>148408</xdr:rowOff>
    </xdr:to>
    <xdr:sp macro="" textlink="">
      <xdr:nvSpPr>
        <xdr:cNvPr id="399" name="楕円 398"/>
        <xdr:cNvSpPr/>
      </xdr:nvSpPr>
      <xdr:spPr>
        <a:xfrm>
          <a:off x="3048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133185</xdr:rowOff>
    </xdr:from>
    <xdr:ext cx="762000" cy="259045"/>
    <xdr:sp macro="" textlink="">
      <xdr:nvSpPr>
        <xdr:cNvPr id="400" name="テキスト ボックス 399"/>
        <xdr:cNvSpPr txBox="1"/>
      </xdr:nvSpPr>
      <xdr:spPr>
        <a:xfrm>
          <a:off x="2717800" y="138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59871</xdr:rowOff>
    </xdr:from>
    <xdr:to>
      <xdr:col>11</xdr:col>
      <xdr:colOff>60325</xdr:colOff>
      <xdr:row>80</xdr:row>
      <xdr:rowOff>161471</xdr:rowOff>
    </xdr:to>
    <xdr:sp macro="" textlink="">
      <xdr:nvSpPr>
        <xdr:cNvPr id="401" name="楕円 400"/>
        <xdr:cNvSpPr/>
      </xdr:nvSpPr>
      <xdr:spPr>
        <a:xfrm>
          <a:off x="2159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146248</xdr:rowOff>
    </xdr:from>
    <xdr:ext cx="762000" cy="259045"/>
    <xdr:sp macro="" textlink="">
      <xdr:nvSpPr>
        <xdr:cNvPr id="402" name="テキスト ボックス 401"/>
        <xdr:cNvSpPr txBox="1"/>
      </xdr:nvSpPr>
      <xdr:spPr>
        <a:xfrm>
          <a:off x="1828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144780</xdr:rowOff>
    </xdr:from>
    <xdr:to>
      <xdr:col>6</xdr:col>
      <xdr:colOff>171450</xdr:colOff>
      <xdr:row>81</xdr:row>
      <xdr:rowOff>74930</xdr:rowOff>
    </xdr:to>
    <xdr:sp macro="" textlink="">
      <xdr:nvSpPr>
        <xdr:cNvPr id="403" name="楕円 402"/>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59707</xdr:rowOff>
    </xdr:from>
    <xdr:ext cx="762000" cy="259045"/>
    <xdr:sp macro="" textlink="">
      <xdr:nvSpPr>
        <xdr:cNvPr id="404" name="テキスト ボックス 403"/>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公債費が減少する中で，年々扶助費が増加傾向にあり，経常収支比率を悪化させる要因となっている。今後においても，特別会計の財政健全化や物件費等の抑制等により経常経費の節減に努める。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88900</xdr:rowOff>
    </xdr:to>
    <xdr:cxnSp macro="">
      <xdr:nvCxnSpPr>
        <xdr:cNvPr id="437" name="直線コネクタ 436"/>
        <xdr:cNvCxnSpPr/>
      </xdr:nvCxnSpPr>
      <xdr:spPr>
        <a:xfrm>
          <a:off x="15671800" y="129743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54610</xdr:rowOff>
    </xdr:from>
    <xdr:to>
      <xdr:col>78</xdr:col>
      <xdr:colOff>69850</xdr:colOff>
      <xdr:row>75</xdr:row>
      <xdr:rowOff>115570</xdr:rowOff>
    </xdr:to>
    <xdr:cxnSp macro="">
      <xdr:nvCxnSpPr>
        <xdr:cNvPr id="440" name="直線コネクタ 439"/>
        <xdr:cNvCxnSpPr/>
      </xdr:nvCxnSpPr>
      <xdr:spPr>
        <a:xfrm>
          <a:off x="14782800" y="12913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138430</xdr:rowOff>
    </xdr:from>
    <xdr:to>
      <xdr:col>73</xdr:col>
      <xdr:colOff>180975</xdr:colOff>
      <xdr:row>75</xdr:row>
      <xdr:rowOff>54610</xdr:rowOff>
    </xdr:to>
    <xdr:cxnSp macro="">
      <xdr:nvCxnSpPr>
        <xdr:cNvPr id="443" name="直線コネクタ 442"/>
        <xdr:cNvCxnSpPr/>
      </xdr:nvCxnSpPr>
      <xdr:spPr>
        <a:xfrm>
          <a:off x="13893800" y="126542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157480</xdr:rowOff>
    </xdr:from>
    <xdr:to>
      <xdr:col>69</xdr:col>
      <xdr:colOff>92075</xdr:colOff>
      <xdr:row>73</xdr:row>
      <xdr:rowOff>138430</xdr:rowOff>
    </xdr:to>
    <xdr:cxnSp macro="">
      <xdr:nvCxnSpPr>
        <xdr:cNvPr id="446" name="直線コネクタ 445"/>
        <xdr:cNvCxnSpPr/>
      </xdr:nvCxnSpPr>
      <xdr:spPr>
        <a:xfrm>
          <a:off x="13004800" y="12501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64770</xdr:rowOff>
    </xdr:from>
    <xdr:to>
      <xdr:col>69</xdr:col>
      <xdr:colOff>142875</xdr:colOff>
      <xdr:row>73</xdr:row>
      <xdr:rowOff>166370</xdr:rowOff>
    </xdr:to>
    <xdr:sp macro="" textlink="">
      <xdr:nvSpPr>
        <xdr:cNvPr id="447" name="フローチャート: 判断 446"/>
        <xdr:cNvSpPr/>
      </xdr:nvSpPr>
      <xdr:spPr>
        <a:xfrm>
          <a:off x="138430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48" name="テキスト ボックス 447"/>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49" name="フローチャート: 判断 448"/>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50" name="テキスト ボックス 449"/>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6" name="楕円 455"/>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57"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8" name="楕円 457"/>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9" name="テキスト ボックス 458"/>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3810</xdr:rowOff>
    </xdr:from>
    <xdr:to>
      <xdr:col>74</xdr:col>
      <xdr:colOff>31750</xdr:colOff>
      <xdr:row>75</xdr:row>
      <xdr:rowOff>105410</xdr:rowOff>
    </xdr:to>
    <xdr:sp macro="" textlink="">
      <xdr:nvSpPr>
        <xdr:cNvPr id="460" name="楕円 459"/>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115587</xdr:rowOff>
    </xdr:from>
    <xdr:ext cx="762000" cy="259045"/>
    <xdr:sp macro="" textlink="">
      <xdr:nvSpPr>
        <xdr:cNvPr id="461" name="テキスト ボックス 460"/>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87630</xdr:rowOff>
    </xdr:from>
    <xdr:to>
      <xdr:col>69</xdr:col>
      <xdr:colOff>142875</xdr:colOff>
      <xdr:row>74</xdr:row>
      <xdr:rowOff>17780</xdr:rowOff>
    </xdr:to>
    <xdr:sp macro="" textlink="">
      <xdr:nvSpPr>
        <xdr:cNvPr id="462" name="楕円 461"/>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2557</xdr:rowOff>
    </xdr:from>
    <xdr:ext cx="762000" cy="259045"/>
    <xdr:sp macro="" textlink="">
      <xdr:nvSpPr>
        <xdr:cNvPr id="463" name="テキスト ボックス 462"/>
        <xdr:cNvSpPr txBox="1"/>
      </xdr:nvSpPr>
      <xdr:spPr>
        <a:xfrm>
          <a:off x="13512800" y="1268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106680</xdr:rowOff>
    </xdr:from>
    <xdr:to>
      <xdr:col>65</xdr:col>
      <xdr:colOff>53975</xdr:colOff>
      <xdr:row>73</xdr:row>
      <xdr:rowOff>36830</xdr:rowOff>
    </xdr:to>
    <xdr:sp macro="" textlink="">
      <xdr:nvSpPr>
        <xdr:cNvPr id="464" name="楕円 463"/>
        <xdr:cNvSpPr/>
      </xdr:nvSpPr>
      <xdr:spPr>
        <a:xfrm>
          <a:off x="12954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47007</xdr:rowOff>
    </xdr:from>
    <xdr:ext cx="762000" cy="259045"/>
    <xdr:sp macro="" textlink="">
      <xdr:nvSpPr>
        <xdr:cNvPr id="465" name="テキスト ボックス 464"/>
        <xdr:cNvSpPr txBox="1"/>
      </xdr:nvSpPr>
      <xdr:spPr>
        <a:xfrm>
          <a:off x="12623800" y="1221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40780</xdr:rowOff>
    </xdr:from>
    <xdr:to>
      <xdr:col>29</xdr:col>
      <xdr:colOff>127000</xdr:colOff>
      <xdr:row>12</xdr:row>
      <xdr:rowOff>84034</xdr:rowOff>
    </xdr:to>
    <xdr:cxnSp macro="">
      <xdr:nvCxnSpPr>
        <xdr:cNvPr id="52" name="直線コネクタ 51"/>
        <xdr:cNvCxnSpPr/>
      </xdr:nvCxnSpPr>
      <xdr:spPr bwMode="auto">
        <a:xfrm flipV="1">
          <a:off x="5003800" y="2145805"/>
          <a:ext cx="647700" cy="4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84034</xdr:rowOff>
    </xdr:from>
    <xdr:to>
      <xdr:col>26</xdr:col>
      <xdr:colOff>50800</xdr:colOff>
      <xdr:row>13</xdr:row>
      <xdr:rowOff>12825</xdr:rowOff>
    </xdr:to>
    <xdr:cxnSp macro="">
      <xdr:nvCxnSpPr>
        <xdr:cNvPr id="55" name="直線コネクタ 54"/>
        <xdr:cNvCxnSpPr/>
      </xdr:nvCxnSpPr>
      <xdr:spPr bwMode="auto">
        <a:xfrm flipV="1">
          <a:off x="4305300" y="2189059"/>
          <a:ext cx="698500" cy="100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12825</xdr:rowOff>
    </xdr:from>
    <xdr:to>
      <xdr:col>22</xdr:col>
      <xdr:colOff>114300</xdr:colOff>
      <xdr:row>13</xdr:row>
      <xdr:rowOff>14932</xdr:rowOff>
    </xdr:to>
    <xdr:cxnSp macro="">
      <xdr:nvCxnSpPr>
        <xdr:cNvPr id="58" name="直線コネクタ 57"/>
        <xdr:cNvCxnSpPr/>
      </xdr:nvCxnSpPr>
      <xdr:spPr bwMode="auto">
        <a:xfrm flipV="1">
          <a:off x="3606800" y="2289300"/>
          <a:ext cx="698500" cy="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149348</xdr:rowOff>
    </xdr:from>
    <xdr:to>
      <xdr:col>18</xdr:col>
      <xdr:colOff>177800</xdr:colOff>
      <xdr:row>13</xdr:row>
      <xdr:rowOff>14932</xdr:rowOff>
    </xdr:to>
    <xdr:cxnSp macro="">
      <xdr:nvCxnSpPr>
        <xdr:cNvPr id="61" name="直線コネクタ 60"/>
        <xdr:cNvCxnSpPr/>
      </xdr:nvCxnSpPr>
      <xdr:spPr bwMode="auto">
        <a:xfrm>
          <a:off x="2908300" y="2254373"/>
          <a:ext cx="698500" cy="37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140366</xdr:rowOff>
    </xdr:from>
    <xdr:to>
      <xdr:col>19</xdr:col>
      <xdr:colOff>38100</xdr:colOff>
      <xdr:row>14</xdr:row>
      <xdr:rowOff>70516</xdr:rowOff>
    </xdr:to>
    <xdr:sp macro="" textlink="">
      <xdr:nvSpPr>
        <xdr:cNvPr id="62" name="フローチャート: 判断 61"/>
        <xdr:cNvSpPr/>
      </xdr:nvSpPr>
      <xdr:spPr bwMode="auto">
        <a:xfrm>
          <a:off x="3556000" y="241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55293</xdr:rowOff>
    </xdr:from>
    <xdr:ext cx="762000" cy="259045"/>
    <xdr:sp macro="" textlink="">
      <xdr:nvSpPr>
        <xdr:cNvPr id="63" name="テキスト ボックス 62"/>
        <xdr:cNvSpPr txBox="1"/>
      </xdr:nvSpPr>
      <xdr:spPr>
        <a:xfrm>
          <a:off x="3225800" y="250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66708</xdr:rowOff>
    </xdr:from>
    <xdr:to>
      <xdr:col>15</xdr:col>
      <xdr:colOff>101600</xdr:colOff>
      <xdr:row>14</xdr:row>
      <xdr:rowOff>168308</xdr:rowOff>
    </xdr:to>
    <xdr:sp macro="" textlink="">
      <xdr:nvSpPr>
        <xdr:cNvPr id="64" name="フローチャート: 判断 63"/>
        <xdr:cNvSpPr/>
      </xdr:nvSpPr>
      <xdr:spPr bwMode="auto">
        <a:xfrm>
          <a:off x="2857500" y="2514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153085</xdr:rowOff>
    </xdr:from>
    <xdr:ext cx="762000" cy="259045"/>
    <xdr:sp macro="" textlink="">
      <xdr:nvSpPr>
        <xdr:cNvPr id="65" name="テキスト ボックス 64"/>
        <xdr:cNvSpPr txBox="1"/>
      </xdr:nvSpPr>
      <xdr:spPr>
        <a:xfrm>
          <a:off x="2527300" y="26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161430</xdr:rowOff>
    </xdr:from>
    <xdr:to>
      <xdr:col>29</xdr:col>
      <xdr:colOff>177800</xdr:colOff>
      <xdr:row>12</xdr:row>
      <xdr:rowOff>91580</xdr:rowOff>
    </xdr:to>
    <xdr:sp macro="" textlink="">
      <xdr:nvSpPr>
        <xdr:cNvPr id="71" name="楕円 70"/>
        <xdr:cNvSpPr/>
      </xdr:nvSpPr>
      <xdr:spPr bwMode="auto">
        <a:xfrm>
          <a:off x="5600700" y="2095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108107</xdr:rowOff>
    </xdr:from>
    <xdr:ext cx="762000" cy="259045"/>
    <xdr:sp macro="" textlink="">
      <xdr:nvSpPr>
        <xdr:cNvPr id="72" name="人口1人当たり決算額の推移該当値テキスト130"/>
        <xdr:cNvSpPr txBox="1"/>
      </xdr:nvSpPr>
      <xdr:spPr>
        <a:xfrm>
          <a:off x="5740400" y="204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33234</xdr:rowOff>
    </xdr:from>
    <xdr:to>
      <xdr:col>26</xdr:col>
      <xdr:colOff>101600</xdr:colOff>
      <xdr:row>12</xdr:row>
      <xdr:rowOff>134834</xdr:rowOff>
    </xdr:to>
    <xdr:sp macro="" textlink="">
      <xdr:nvSpPr>
        <xdr:cNvPr id="73" name="楕円 72"/>
        <xdr:cNvSpPr/>
      </xdr:nvSpPr>
      <xdr:spPr bwMode="auto">
        <a:xfrm>
          <a:off x="4953000" y="2138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145011</xdr:rowOff>
    </xdr:from>
    <xdr:ext cx="736600" cy="259045"/>
    <xdr:sp macro="" textlink="">
      <xdr:nvSpPr>
        <xdr:cNvPr id="74" name="テキスト ボックス 73"/>
        <xdr:cNvSpPr txBox="1"/>
      </xdr:nvSpPr>
      <xdr:spPr>
        <a:xfrm>
          <a:off x="4622800" y="190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133475</xdr:rowOff>
    </xdr:from>
    <xdr:to>
      <xdr:col>22</xdr:col>
      <xdr:colOff>165100</xdr:colOff>
      <xdr:row>13</xdr:row>
      <xdr:rowOff>63625</xdr:rowOff>
    </xdr:to>
    <xdr:sp macro="" textlink="">
      <xdr:nvSpPr>
        <xdr:cNvPr id="75" name="楕円 74"/>
        <xdr:cNvSpPr/>
      </xdr:nvSpPr>
      <xdr:spPr bwMode="auto">
        <a:xfrm>
          <a:off x="4254500" y="223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73802</xdr:rowOff>
    </xdr:from>
    <xdr:ext cx="762000" cy="259045"/>
    <xdr:sp macro="" textlink="">
      <xdr:nvSpPr>
        <xdr:cNvPr id="76" name="テキスト ボックス 75"/>
        <xdr:cNvSpPr txBox="1"/>
      </xdr:nvSpPr>
      <xdr:spPr>
        <a:xfrm>
          <a:off x="3924300" y="2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135582</xdr:rowOff>
    </xdr:from>
    <xdr:to>
      <xdr:col>19</xdr:col>
      <xdr:colOff>38100</xdr:colOff>
      <xdr:row>13</xdr:row>
      <xdr:rowOff>65732</xdr:rowOff>
    </xdr:to>
    <xdr:sp macro="" textlink="">
      <xdr:nvSpPr>
        <xdr:cNvPr id="77" name="楕円 76"/>
        <xdr:cNvSpPr/>
      </xdr:nvSpPr>
      <xdr:spPr bwMode="auto">
        <a:xfrm>
          <a:off x="3556000" y="224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75909</xdr:rowOff>
    </xdr:from>
    <xdr:ext cx="762000" cy="259045"/>
    <xdr:sp macro="" textlink="">
      <xdr:nvSpPr>
        <xdr:cNvPr id="78" name="テキスト ボックス 77"/>
        <xdr:cNvSpPr txBox="1"/>
      </xdr:nvSpPr>
      <xdr:spPr>
        <a:xfrm>
          <a:off x="3225800" y="200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98548</xdr:rowOff>
    </xdr:from>
    <xdr:to>
      <xdr:col>15</xdr:col>
      <xdr:colOff>101600</xdr:colOff>
      <xdr:row>13</xdr:row>
      <xdr:rowOff>28698</xdr:rowOff>
    </xdr:to>
    <xdr:sp macro="" textlink="">
      <xdr:nvSpPr>
        <xdr:cNvPr id="79" name="楕円 78"/>
        <xdr:cNvSpPr/>
      </xdr:nvSpPr>
      <xdr:spPr bwMode="auto">
        <a:xfrm>
          <a:off x="2857500" y="220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38875</xdr:rowOff>
    </xdr:from>
    <xdr:ext cx="762000" cy="259045"/>
    <xdr:sp macro="" textlink="">
      <xdr:nvSpPr>
        <xdr:cNvPr id="80" name="テキスト ボックス 79"/>
        <xdr:cNvSpPr txBox="1"/>
      </xdr:nvSpPr>
      <xdr:spPr>
        <a:xfrm>
          <a:off x="2527300" y="197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292716</xdr:rowOff>
    </xdr:from>
    <xdr:to>
      <xdr:col>29</xdr:col>
      <xdr:colOff>127000</xdr:colOff>
      <xdr:row>35</xdr:row>
      <xdr:rowOff>303537</xdr:rowOff>
    </xdr:to>
    <xdr:cxnSp macro="">
      <xdr:nvCxnSpPr>
        <xdr:cNvPr id="113" name="直線コネクタ 112"/>
        <xdr:cNvCxnSpPr/>
      </xdr:nvCxnSpPr>
      <xdr:spPr bwMode="auto">
        <a:xfrm>
          <a:off x="5003800" y="6903066"/>
          <a:ext cx="647700" cy="1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234728</xdr:rowOff>
    </xdr:from>
    <xdr:to>
      <xdr:col>26</xdr:col>
      <xdr:colOff>50800</xdr:colOff>
      <xdr:row>35</xdr:row>
      <xdr:rowOff>292716</xdr:rowOff>
    </xdr:to>
    <xdr:cxnSp macro="">
      <xdr:nvCxnSpPr>
        <xdr:cNvPr id="116" name="直線コネクタ 115"/>
        <xdr:cNvCxnSpPr/>
      </xdr:nvCxnSpPr>
      <xdr:spPr bwMode="auto">
        <a:xfrm>
          <a:off x="4305300" y="6845078"/>
          <a:ext cx="698500" cy="5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187274</xdr:rowOff>
    </xdr:from>
    <xdr:to>
      <xdr:col>22</xdr:col>
      <xdr:colOff>114300</xdr:colOff>
      <xdr:row>35</xdr:row>
      <xdr:rowOff>234728</xdr:rowOff>
    </xdr:to>
    <xdr:cxnSp macro="">
      <xdr:nvCxnSpPr>
        <xdr:cNvPr id="119" name="直線コネクタ 118"/>
        <xdr:cNvCxnSpPr/>
      </xdr:nvCxnSpPr>
      <xdr:spPr bwMode="auto">
        <a:xfrm>
          <a:off x="3606800" y="6797624"/>
          <a:ext cx="698500" cy="47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93034</xdr:rowOff>
    </xdr:from>
    <xdr:to>
      <xdr:col>18</xdr:col>
      <xdr:colOff>177800</xdr:colOff>
      <xdr:row>35</xdr:row>
      <xdr:rowOff>187274</xdr:rowOff>
    </xdr:to>
    <xdr:cxnSp macro="">
      <xdr:nvCxnSpPr>
        <xdr:cNvPr id="122" name="直線コネクタ 121"/>
        <xdr:cNvCxnSpPr/>
      </xdr:nvCxnSpPr>
      <xdr:spPr bwMode="auto">
        <a:xfrm>
          <a:off x="2908300" y="6703384"/>
          <a:ext cx="698500" cy="94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6953</xdr:rowOff>
    </xdr:from>
    <xdr:to>
      <xdr:col>19</xdr:col>
      <xdr:colOff>38100</xdr:colOff>
      <xdr:row>35</xdr:row>
      <xdr:rowOff>108553</xdr:rowOff>
    </xdr:to>
    <xdr:sp macro="" textlink="">
      <xdr:nvSpPr>
        <xdr:cNvPr id="123" name="フローチャート: 判断 122"/>
        <xdr:cNvSpPr/>
      </xdr:nvSpPr>
      <xdr:spPr bwMode="auto">
        <a:xfrm>
          <a:off x="3556000" y="6617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118730</xdr:rowOff>
    </xdr:from>
    <xdr:ext cx="762000" cy="259045"/>
    <xdr:sp macro="" textlink="">
      <xdr:nvSpPr>
        <xdr:cNvPr id="124" name="テキスト ボックス 123"/>
        <xdr:cNvSpPr txBox="1"/>
      </xdr:nvSpPr>
      <xdr:spPr>
        <a:xfrm>
          <a:off x="3225800" y="638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33947</xdr:rowOff>
    </xdr:from>
    <xdr:to>
      <xdr:col>15</xdr:col>
      <xdr:colOff>101600</xdr:colOff>
      <xdr:row>35</xdr:row>
      <xdr:rowOff>135547</xdr:rowOff>
    </xdr:to>
    <xdr:sp macro="" textlink="">
      <xdr:nvSpPr>
        <xdr:cNvPr id="125" name="フローチャート: 判断 124"/>
        <xdr:cNvSpPr/>
      </xdr:nvSpPr>
      <xdr:spPr bwMode="auto">
        <a:xfrm>
          <a:off x="2857500" y="664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145724</xdr:rowOff>
    </xdr:from>
    <xdr:ext cx="762000" cy="259045"/>
    <xdr:sp macro="" textlink="">
      <xdr:nvSpPr>
        <xdr:cNvPr id="126" name="テキスト ボックス 125"/>
        <xdr:cNvSpPr txBox="1"/>
      </xdr:nvSpPr>
      <xdr:spPr>
        <a:xfrm>
          <a:off x="2527300" y="641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252737</xdr:rowOff>
    </xdr:from>
    <xdr:to>
      <xdr:col>29</xdr:col>
      <xdr:colOff>177800</xdr:colOff>
      <xdr:row>36</xdr:row>
      <xdr:rowOff>11437</xdr:rowOff>
    </xdr:to>
    <xdr:sp macro="" textlink="">
      <xdr:nvSpPr>
        <xdr:cNvPr id="132" name="楕円 131"/>
        <xdr:cNvSpPr/>
      </xdr:nvSpPr>
      <xdr:spPr bwMode="auto">
        <a:xfrm>
          <a:off x="5600700" y="686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224814</xdr:rowOff>
    </xdr:from>
    <xdr:ext cx="762000" cy="259045"/>
    <xdr:sp macro="" textlink="">
      <xdr:nvSpPr>
        <xdr:cNvPr id="133" name="人口1人当たり決算額の推移該当値テキスト445"/>
        <xdr:cNvSpPr txBox="1"/>
      </xdr:nvSpPr>
      <xdr:spPr>
        <a:xfrm>
          <a:off x="5740400" y="683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241916</xdr:rowOff>
    </xdr:from>
    <xdr:to>
      <xdr:col>26</xdr:col>
      <xdr:colOff>101600</xdr:colOff>
      <xdr:row>36</xdr:row>
      <xdr:rowOff>616</xdr:rowOff>
    </xdr:to>
    <xdr:sp macro="" textlink="">
      <xdr:nvSpPr>
        <xdr:cNvPr id="134" name="楕円 133"/>
        <xdr:cNvSpPr/>
      </xdr:nvSpPr>
      <xdr:spPr bwMode="auto">
        <a:xfrm>
          <a:off x="4953000" y="685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328293</xdr:rowOff>
    </xdr:from>
    <xdr:ext cx="736600" cy="259045"/>
    <xdr:sp macro="" textlink="">
      <xdr:nvSpPr>
        <xdr:cNvPr id="135" name="テキスト ボックス 134"/>
        <xdr:cNvSpPr txBox="1"/>
      </xdr:nvSpPr>
      <xdr:spPr>
        <a:xfrm>
          <a:off x="4622800" y="693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183928</xdr:rowOff>
    </xdr:from>
    <xdr:to>
      <xdr:col>22</xdr:col>
      <xdr:colOff>165100</xdr:colOff>
      <xdr:row>35</xdr:row>
      <xdr:rowOff>285528</xdr:rowOff>
    </xdr:to>
    <xdr:sp macro="" textlink="">
      <xdr:nvSpPr>
        <xdr:cNvPr id="136" name="楕円 135"/>
        <xdr:cNvSpPr/>
      </xdr:nvSpPr>
      <xdr:spPr bwMode="auto">
        <a:xfrm>
          <a:off x="4254500" y="679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295705</xdr:rowOff>
    </xdr:from>
    <xdr:ext cx="762000" cy="259045"/>
    <xdr:sp macro="" textlink="">
      <xdr:nvSpPr>
        <xdr:cNvPr id="137" name="テキスト ボックス 136"/>
        <xdr:cNvSpPr txBox="1"/>
      </xdr:nvSpPr>
      <xdr:spPr>
        <a:xfrm>
          <a:off x="3924300" y="656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136474</xdr:rowOff>
    </xdr:from>
    <xdr:to>
      <xdr:col>19</xdr:col>
      <xdr:colOff>38100</xdr:colOff>
      <xdr:row>35</xdr:row>
      <xdr:rowOff>238074</xdr:rowOff>
    </xdr:to>
    <xdr:sp macro="" textlink="">
      <xdr:nvSpPr>
        <xdr:cNvPr id="138" name="楕円 137"/>
        <xdr:cNvSpPr/>
      </xdr:nvSpPr>
      <xdr:spPr bwMode="auto">
        <a:xfrm>
          <a:off x="3556000" y="6746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222851</xdr:rowOff>
    </xdr:from>
    <xdr:ext cx="762000" cy="259045"/>
    <xdr:sp macro="" textlink="">
      <xdr:nvSpPr>
        <xdr:cNvPr id="139" name="テキスト ボックス 138"/>
        <xdr:cNvSpPr txBox="1"/>
      </xdr:nvSpPr>
      <xdr:spPr>
        <a:xfrm>
          <a:off x="3225800" y="683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42234</xdr:rowOff>
    </xdr:from>
    <xdr:to>
      <xdr:col>15</xdr:col>
      <xdr:colOff>101600</xdr:colOff>
      <xdr:row>35</xdr:row>
      <xdr:rowOff>143834</xdr:rowOff>
    </xdr:to>
    <xdr:sp macro="" textlink="">
      <xdr:nvSpPr>
        <xdr:cNvPr id="140" name="楕円 139"/>
        <xdr:cNvSpPr/>
      </xdr:nvSpPr>
      <xdr:spPr bwMode="auto">
        <a:xfrm>
          <a:off x="2857500" y="6652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128611</xdr:rowOff>
    </xdr:from>
    <xdr:ext cx="762000" cy="259045"/>
    <xdr:sp macro="" textlink="">
      <xdr:nvSpPr>
        <xdr:cNvPr id="141" name="テキスト ボックス 140"/>
        <xdr:cNvSpPr txBox="1"/>
      </xdr:nvSpPr>
      <xdr:spPr>
        <a:xfrm>
          <a:off x="2527300" y="673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21,398
21,091
303.90
15,180,543
14,291,325
821,528
8,066,295
13,439,028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34756</xdr:rowOff>
    </xdr:from>
    <xdr:to>
      <xdr:col>24</xdr:col>
      <xdr:colOff>63500</xdr:colOff>
      <xdr:row>31</xdr:row>
      <xdr:rowOff>82860</xdr:rowOff>
    </xdr:to>
    <xdr:cxnSp macro="">
      <xdr:nvCxnSpPr>
        <xdr:cNvPr id="63" name="直線コネクタ 62"/>
        <xdr:cNvCxnSpPr/>
      </xdr:nvCxnSpPr>
      <xdr:spPr>
        <a:xfrm flipV="1">
          <a:off x="3797300" y="5349706"/>
          <a:ext cx="8382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82860</xdr:rowOff>
    </xdr:from>
    <xdr:to>
      <xdr:col>19</xdr:col>
      <xdr:colOff>177800</xdr:colOff>
      <xdr:row>32</xdr:row>
      <xdr:rowOff>99630</xdr:rowOff>
    </xdr:to>
    <xdr:cxnSp macro="">
      <xdr:nvCxnSpPr>
        <xdr:cNvPr id="66" name="直線コネクタ 65"/>
        <xdr:cNvCxnSpPr/>
      </xdr:nvCxnSpPr>
      <xdr:spPr>
        <a:xfrm flipV="1">
          <a:off x="2908300" y="5397810"/>
          <a:ext cx="889000" cy="18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12549</xdr:rowOff>
    </xdr:from>
    <xdr:to>
      <xdr:col>15</xdr:col>
      <xdr:colOff>50800</xdr:colOff>
      <xdr:row>32</xdr:row>
      <xdr:rowOff>99630</xdr:rowOff>
    </xdr:to>
    <xdr:cxnSp macro="">
      <xdr:nvCxnSpPr>
        <xdr:cNvPr id="69" name="直線コネクタ 68"/>
        <xdr:cNvCxnSpPr/>
      </xdr:nvCxnSpPr>
      <xdr:spPr>
        <a:xfrm>
          <a:off x="2019300" y="5498949"/>
          <a:ext cx="889000" cy="8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12549</xdr:rowOff>
    </xdr:from>
    <xdr:to>
      <xdr:col>10</xdr:col>
      <xdr:colOff>114300</xdr:colOff>
      <xdr:row>32</xdr:row>
      <xdr:rowOff>85146</xdr:rowOff>
    </xdr:to>
    <xdr:cxnSp macro="">
      <xdr:nvCxnSpPr>
        <xdr:cNvPr id="72" name="直線コネクタ 71"/>
        <xdr:cNvCxnSpPr/>
      </xdr:nvCxnSpPr>
      <xdr:spPr>
        <a:xfrm flipV="1">
          <a:off x="1130300" y="5498949"/>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4106</xdr:rowOff>
    </xdr:from>
    <xdr:to>
      <xdr:col>10</xdr:col>
      <xdr:colOff>165100</xdr:colOff>
      <xdr:row>34</xdr:row>
      <xdr:rowOff>105706</xdr:rowOff>
    </xdr:to>
    <xdr:sp macro="" textlink="">
      <xdr:nvSpPr>
        <xdr:cNvPr id="73" name="フローチャート: 判断 72"/>
        <xdr:cNvSpPr/>
      </xdr:nvSpPr>
      <xdr:spPr>
        <a:xfrm>
          <a:off x="1968500" y="58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96833</xdr:rowOff>
    </xdr:from>
    <xdr:ext cx="534377" cy="259045"/>
    <xdr:sp macro="" textlink="">
      <xdr:nvSpPr>
        <xdr:cNvPr id="74" name="テキスト ボックス 73"/>
        <xdr:cNvSpPr txBox="1"/>
      </xdr:nvSpPr>
      <xdr:spPr>
        <a:xfrm>
          <a:off x="1752111" y="592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102567</xdr:rowOff>
    </xdr:from>
    <xdr:to>
      <xdr:col>6</xdr:col>
      <xdr:colOff>38100</xdr:colOff>
      <xdr:row>35</xdr:row>
      <xdr:rowOff>32717</xdr:rowOff>
    </xdr:to>
    <xdr:sp macro="" textlink="">
      <xdr:nvSpPr>
        <xdr:cNvPr id="75" name="フローチャート: 判断 74"/>
        <xdr:cNvSpPr/>
      </xdr:nvSpPr>
      <xdr:spPr>
        <a:xfrm>
          <a:off x="1079500" y="593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23844</xdr:rowOff>
    </xdr:from>
    <xdr:ext cx="534377" cy="259045"/>
    <xdr:sp macro="" textlink="">
      <xdr:nvSpPr>
        <xdr:cNvPr id="76" name="テキスト ボックス 75"/>
        <xdr:cNvSpPr txBox="1"/>
      </xdr:nvSpPr>
      <xdr:spPr>
        <a:xfrm>
          <a:off x="863111" y="602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155406</xdr:rowOff>
    </xdr:from>
    <xdr:to>
      <xdr:col>24</xdr:col>
      <xdr:colOff>114300</xdr:colOff>
      <xdr:row>31</xdr:row>
      <xdr:rowOff>85556</xdr:rowOff>
    </xdr:to>
    <xdr:sp macro="" textlink="">
      <xdr:nvSpPr>
        <xdr:cNvPr id="82" name="楕円 81"/>
        <xdr:cNvSpPr/>
      </xdr:nvSpPr>
      <xdr:spPr>
        <a:xfrm>
          <a:off x="4584700" y="52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108433</xdr:rowOff>
    </xdr:from>
    <xdr:ext cx="599010" cy="259045"/>
    <xdr:sp macro="" textlink="">
      <xdr:nvSpPr>
        <xdr:cNvPr id="83" name="人件費該当値テキスト"/>
        <xdr:cNvSpPr txBox="1"/>
      </xdr:nvSpPr>
      <xdr:spPr>
        <a:xfrm>
          <a:off x="4686300" y="5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32060</xdr:rowOff>
    </xdr:from>
    <xdr:to>
      <xdr:col>20</xdr:col>
      <xdr:colOff>38100</xdr:colOff>
      <xdr:row>31</xdr:row>
      <xdr:rowOff>133660</xdr:rowOff>
    </xdr:to>
    <xdr:sp macro="" textlink="">
      <xdr:nvSpPr>
        <xdr:cNvPr id="84" name="楕円 83"/>
        <xdr:cNvSpPr/>
      </xdr:nvSpPr>
      <xdr:spPr>
        <a:xfrm>
          <a:off x="3746500" y="53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150187</xdr:rowOff>
    </xdr:from>
    <xdr:ext cx="599010" cy="259045"/>
    <xdr:sp macro="" textlink="">
      <xdr:nvSpPr>
        <xdr:cNvPr id="85" name="テキスト ボックス 84"/>
        <xdr:cNvSpPr txBox="1"/>
      </xdr:nvSpPr>
      <xdr:spPr>
        <a:xfrm>
          <a:off x="3497795" y="512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48830</xdr:rowOff>
    </xdr:from>
    <xdr:to>
      <xdr:col>15</xdr:col>
      <xdr:colOff>101600</xdr:colOff>
      <xdr:row>32</xdr:row>
      <xdr:rowOff>150430</xdr:rowOff>
    </xdr:to>
    <xdr:sp macro="" textlink="">
      <xdr:nvSpPr>
        <xdr:cNvPr id="86" name="楕円 85"/>
        <xdr:cNvSpPr/>
      </xdr:nvSpPr>
      <xdr:spPr>
        <a:xfrm>
          <a:off x="2857500" y="55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166957</xdr:rowOff>
    </xdr:from>
    <xdr:ext cx="599010" cy="259045"/>
    <xdr:sp macro="" textlink="">
      <xdr:nvSpPr>
        <xdr:cNvPr id="87" name="テキスト ボックス 86"/>
        <xdr:cNvSpPr txBox="1"/>
      </xdr:nvSpPr>
      <xdr:spPr>
        <a:xfrm>
          <a:off x="2608795" y="531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133199</xdr:rowOff>
    </xdr:from>
    <xdr:to>
      <xdr:col>10</xdr:col>
      <xdr:colOff>165100</xdr:colOff>
      <xdr:row>32</xdr:row>
      <xdr:rowOff>63349</xdr:rowOff>
    </xdr:to>
    <xdr:sp macro="" textlink="">
      <xdr:nvSpPr>
        <xdr:cNvPr id="88" name="楕円 87"/>
        <xdr:cNvSpPr/>
      </xdr:nvSpPr>
      <xdr:spPr>
        <a:xfrm>
          <a:off x="1968500" y="544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79876</xdr:rowOff>
    </xdr:from>
    <xdr:ext cx="599010" cy="259045"/>
    <xdr:sp macro="" textlink="">
      <xdr:nvSpPr>
        <xdr:cNvPr id="89" name="テキスト ボックス 88"/>
        <xdr:cNvSpPr txBox="1"/>
      </xdr:nvSpPr>
      <xdr:spPr>
        <a:xfrm>
          <a:off x="1719795" y="522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34346</xdr:rowOff>
    </xdr:from>
    <xdr:to>
      <xdr:col>6</xdr:col>
      <xdr:colOff>38100</xdr:colOff>
      <xdr:row>32</xdr:row>
      <xdr:rowOff>135946</xdr:rowOff>
    </xdr:to>
    <xdr:sp macro="" textlink="">
      <xdr:nvSpPr>
        <xdr:cNvPr id="90" name="楕円 89"/>
        <xdr:cNvSpPr/>
      </xdr:nvSpPr>
      <xdr:spPr>
        <a:xfrm>
          <a:off x="1079500" y="55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152473</xdr:rowOff>
    </xdr:from>
    <xdr:ext cx="599010" cy="259045"/>
    <xdr:sp macro="" textlink="">
      <xdr:nvSpPr>
        <xdr:cNvPr id="91" name="テキスト ボックス 90"/>
        <xdr:cNvSpPr txBox="1"/>
      </xdr:nvSpPr>
      <xdr:spPr>
        <a:xfrm>
          <a:off x="830795" y="529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29642</xdr:rowOff>
    </xdr:from>
    <xdr:to>
      <xdr:col>24</xdr:col>
      <xdr:colOff>63500</xdr:colOff>
      <xdr:row>57</xdr:row>
      <xdr:rowOff>81953</xdr:rowOff>
    </xdr:to>
    <xdr:cxnSp macro="">
      <xdr:nvCxnSpPr>
        <xdr:cNvPr id="121" name="直線コネクタ 120"/>
        <xdr:cNvCxnSpPr/>
      </xdr:nvCxnSpPr>
      <xdr:spPr>
        <a:xfrm flipV="1">
          <a:off x="3797300" y="9802292"/>
          <a:ext cx="8382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14212</xdr:rowOff>
    </xdr:from>
    <xdr:to>
      <xdr:col>19</xdr:col>
      <xdr:colOff>177800</xdr:colOff>
      <xdr:row>57</xdr:row>
      <xdr:rowOff>81953</xdr:rowOff>
    </xdr:to>
    <xdr:cxnSp macro="">
      <xdr:nvCxnSpPr>
        <xdr:cNvPr id="124" name="直線コネクタ 123"/>
        <xdr:cNvCxnSpPr/>
      </xdr:nvCxnSpPr>
      <xdr:spPr>
        <a:xfrm>
          <a:off x="2908300" y="9786862"/>
          <a:ext cx="8890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14212</xdr:rowOff>
    </xdr:from>
    <xdr:to>
      <xdr:col>15</xdr:col>
      <xdr:colOff>50800</xdr:colOff>
      <xdr:row>57</xdr:row>
      <xdr:rowOff>29756</xdr:rowOff>
    </xdr:to>
    <xdr:cxnSp macro="">
      <xdr:nvCxnSpPr>
        <xdr:cNvPr id="127" name="直線コネクタ 126"/>
        <xdr:cNvCxnSpPr/>
      </xdr:nvCxnSpPr>
      <xdr:spPr>
        <a:xfrm flipV="1">
          <a:off x="2019300" y="9786862"/>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29756</xdr:rowOff>
    </xdr:from>
    <xdr:to>
      <xdr:col>10</xdr:col>
      <xdr:colOff>114300</xdr:colOff>
      <xdr:row>57</xdr:row>
      <xdr:rowOff>44539</xdr:rowOff>
    </xdr:to>
    <xdr:cxnSp macro="">
      <xdr:nvCxnSpPr>
        <xdr:cNvPr id="130" name="直線コネクタ 129"/>
        <xdr:cNvCxnSpPr/>
      </xdr:nvCxnSpPr>
      <xdr:spPr>
        <a:xfrm flipV="1">
          <a:off x="1130300" y="980240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145986</xdr:rowOff>
    </xdr:from>
    <xdr:to>
      <xdr:col>10</xdr:col>
      <xdr:colOff>165100</xdr:colOff>
      <xdr:row>56</xdr:row>
      <xdr:rowOff>76136</xdr:rowOff>
    </xdr:to>
    <xdr:sp macro="" textlink="">
      <xdr:nvSpPr>
        <xdr:cNvPr id="131" name="フローチャート: 判断 130"/>
        <xdr:cNvSpPr/>
      </xdr:nvSpPr>
      <xdr:spPr>
        <a:xfrm>
          <a:off x="1968500" y="957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92663</xdr:rowOff>
    </xdr:from>
    <xdr:ext cx="534377" cy="259045"/>
    <xdr:sp macro="" textlink="">
      <xdr:nvSpPr>
        <xdr:cNvPr id="132" name="テキスト ボックス 131"/>
        <xdr:cNvSpPr txBox="1"/>
      </xdr:nvSpPr>
      <xdr:spPr>
        <a:xfrm>
          <a:off x="1752111" y="93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30709</xdr:rowOff>
    </xdr:from>
    <xdr:to>
      <xdr:col>6</xdr:col>
      <xdr:colOff>38100</xdr:colOff>
      <xdr:row>56</xdr:row>
      <xdr:rowOff>132309</xdr:rowOff>
    </xdr:to>
    <xdr:sp macro="" textlink="">
      <xdr:nvSpPr>
        <xdr:cNvPr id="133" name="フローチャート: 判断 132"/>
        <xdr:cNvSpPr/>
      </xdr:nvSpPr>
      <xdr:spPr>
        <a:xfrm>
          <a:off x="1079500" y="96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148836</xdr:rowOff>
    </xdr:from>
    <xdr:ext cx="534377" cy="259045"/>
    <xdr:sp macro="" textlink="">
      <xdr:nvSpPr>
        <xdr:cNvPr id="134" name="テキスト ボックス 133"/>
        <xdr:cNvSpPr txBox="1"/>
      </xdr:nvSpPr>
      <xdr:spPr>
        <a:xfrm>
          <a:off x="863111" y="940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150292</xdr:rowOff>
    </xdr:from>
    <xdr:to>
      <xdr:col>24</xdr:col>
      <xdr:colOff>114300</xdr:colOff>
      <xdr:row>57</xdr:row>
      <xdr:rowOff>80442</xdr:rowOff>
    </xdr:to>
    <xdr:sp macro="" textlink="">
      <xdr:nvSpPr>
        <xdr:cNvPr id="140" name="楕円 139"/>
        <xdr:cNvSpPr/>
      </xdr:nvSpPr>
      <xdr:spPr>
        <a:xfrm>
          <a:off x="4584700" y="97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128719</xdr:rowOff>
    </xdr:from>
    <xdr:ext cx="534377" cy="259045"/>
    <xdr:sp macro="" textlink="">
      <xdr:nvSpPr>
        <xdr:cNvPr id="141" name="物件費該当値テキスト"/>
        <xdr:cNvSpPr txBox="1"/>
      </xdr:nvSpPr>
      <xdr:spPr>
        <a:xfrm>
          <a:off x="4686300" y="97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31153</xdr:rowOff>
    </xdr:from>
    <xdr:to>
      <xdr:col>20</xdr:col>
      <xdr:colOff>38100</xdr:colOff>
      <xdr:row>57</xdr:row>
      <xdr:rowOff>132753</xdr:rowOff>
    </xdr:to>
    <xdr:sp macro="" textlink="">
      <xdr:nvSpPr>
        <xdr:cNvPr id="142" name="楕円 141"/>
        <xdr:cNvSpPr/>
      </xdr:nvSpPr>
      <xdr:spPr>
        <a:xfrm>
          <a:off x="3746500" y="98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123880</xdr:rowOff>
    </xdr:from>
    <xdr:ext cx="534377" cy="259045"/>
    <xdr:sp macro="" textlink="">
      <xdr:nvSpPr>
        <xdr:cNvPr id="143" name="テキスト ボックス 142"/>
        <xdr:cNvSpPr txBox="1"/>
      </xdr:nvSpPr>
      <xdr:spPr>
        <a:xfrm>
          <a:off x="3530111" y="98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134862</xdr:rowOff>
    </xdr:from>
    <xdr:to>
      <xdr:col>15</xdr:col>
      <xdr:colOff>101600</xdr:colOff>
      <xdr:row>57</xdr:row>
      <xdr:rowOff>65012</xdr:rowOff>
    </xdr:to>
    <xdr:sp macro="" textlink="">
      <xdr:nvSpPr>
        <xdr:cNvPr id="144" name="楕円 143"/>
        <xdr:cNvSpPr/>
      </xdr:nvSpPr>
      <xdr:spPr>
        <a:xfrm>
          <a:off x="2857500" y="97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56139</xdr:rowOff>
    </xdr:from>
    <xdr:ext cx="534377" cy="259045"/>
    <xdr:sp macro="" textlink="">
      <xdr:nvSpPr>
        <xdr:cNvPr id="145" name="テキスト ボックス 144"/>
        <xdr:cNvSpPr txBox="1"/>
      </xdr:nvSpPr>
      <xdr:spPr>
        <a:xfrm>
          <a:off x="2641111" y="98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150406</xdr:rowOff>
    </xdr:from>
    <xdr:to>
      <xdr:col>10</xdr:col>
      <xdr:colOff>165100</xdr:colOff>
      <xdr:row>57</xdr:row>
      <xdr:rowOff>80556</xdr:rowOff>
    </xdr:to>
    <xdr:sp macro="" textlink="">
      <xdr:nvSpPr>
        <xdr:cNvPr id="146" name="楕円 145"/>
        <xdr:cNvSpPr/>
      </xdr:nvSpPr>
      <xdr:spPr>
        <a:xfrm>
          <a:off x="1968500" y="97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71683</xdr:rowOff>
    </xdr:from>
    <xdr:ext cx="534377" cy="259045"/>
    <xdr:sp macro="" textlink="">
      <xdr:nvSpPr>
        <xdr:cNvPr id="147" name="テキスト ボックス 146"/>
        <xdr:cNvSpPr txBox="1"/>
      </xdr:nvSpPr>
      <xdr:spPr>
        <a:xfrm>
          <a:off x="1752111" y="98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165189</xdr:rowOff>
    </xdr:from>
    <xdr:to>
      <xdr:col>6</xdr:col>
      <xdr:colOff>38100</xdr:colOff>
      <xdr:row>57</xdr:row>
      <xdr:rowOff>95339</xdr:rowOff>
    </xdr:to>
    <xdr:sp macro="" textlink="">
      <xdr:nvSpPr>
        <xdr:cNvPr id="148" name="楕円 147"/>
        <xdr:cNvSpPr/>
      </xdr:nvSpPr>
      <xdr:spPr>
        <a:xfrm>
          <a:off x="1079500" y="97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86466</xdr:rowOff>
    </xdr:from>
    <xdr:ext cx="534377" cy="259045"/>
    <xdr:sp macro="" textlink="">
      <xdr:nvSpPr>
        <xdr:cNvPr id="149" name="テキスト ボックス 148"/>
        <xdr:cNvSpPr txBox="1"/>
      </xdr:nvSpPr>
      <xdr:spPr>
        <a:xfrm>
          <a:off x="863111" y="985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52009</xdr:rowOff>
    </xdr:from>
    <xdr:to>
      <xdr:col>24</xdr:col>
      <xdr:colOff>63500</xdr:colOff>
      <xdr:row>76</xdr:row>
      <xdr:rowOff>59781</xdr:rowOff>
    </xdr:to>
    <xdr:cxnSp macro="">
      <xdr:nvCxnSpPr>
        <xdr:cNvPr id="176" name="直線コネクタ 175"/>
        <xdr:cNvCxnSpPr/>
      </xdr:nvCxnSpPr>
      <xdr:spPr>
        <a:xfrm>
          <a:off x="3797300" y="1308220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47163</xdr:rowOff>
    </xdr:from>
    <xdr:to>
      <xdr:col>19</xdr:col>
      <xdr:colOff>177800</xdr:colOff>
      <xdr:row>76</xdr:row>
      <xdr:rowOff>52009</xdr:rowOff>
    </xdr:to>
    <xdr:cxnSp macro="">
      <xdr:nvCxnSpPr>
        <xdr:cNvPr id="179" name="直線コネクタ 178"/>
        <xdr:cNvCxnSpPr/>
      </xdr:nvCxnSpPr>
      <xdr:spPr>
        <a:xfrm>
          <a:off x="2908300" y="1307736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94072</xdr:rowOff>
    </xdr:from>
    <xdr:to>
      <xdr:col>15</xdr:col>
      <xdr:colOff>50800</xdr:colOff>
      <xdr:row>76</xdr:row>
      <xdr:rowOff>47163</xdr:rowOff>
    </xdr:to>
    <xdr:cxnSp macro="">
      <xdr:nvCxnSpPr>
        <xdr:cNvPr id="182" name="直線コネクタ 181"/>
        <xdr:cNvCxnSpPr/>
      </xdr:nvCxnSpPr>
      <xdr:spPr>
        <a:xfrm>
          <a:off x="2019300" y="12952822"/>
          <a:ext cx="889000" cy="1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94072</xdr:rowOff>
    </xdr:from>
    <xdr:to>
      <xdr:col>10</xdr:col>
      <xdr:colOff>114300</xdr:colOff>
      <xdr:row>77</xdr:row>
      <xdr:rowOff>17627</xdr:rowOff>
    </xdr:to>
    <xdr:cxnSp macro="">
      <xdr:nvCxnSpPr>
        <xdr:cNvPr id="185" name="直線コネクタ 184"/>
        <xdr:cNvCxnSpPr/>
      </xdr:nvCxnSpPr>
      <xdr:spPr>
        <a:xfrm flipV="1">
          <a:off x="1130300" y="12952822"/>
          <a:ext cx="889000" cy="26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124470</xdr:rowOff>
    </xdr:from>
    <xdr:to>
      <xdr:col>10</xdr:col>
      <xdr:colOff>165100</xdr:colOff>
      <xdr:row>75</xdr:row>
      <xdr:rowOff>54620</xdr:rowOff>
    </xdr:to>
    <xdr:sp macro="" textlink="">
      <xdr:nvSpPr>
        <xdr:cNvPr id="186" name="フローチャート: 判断 185"/>
        <xdr:cNvSpPr/>
      </xdr:nvSpPr>
      <xdr:spPr>
        <a:xfrm>
          <a:off x="1968500" y="1281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71147</xdr:rowOff>
    </xdr:from>
    <xdr:ext cx="469744" cy="259045"/>
    <xdr:sp macro="" textlink="">
      <xdr:nvSpPr>
        <xdr:cNvPr id="187" name="テキスト ボックス 186"/>
        <xdr:cNvSpPr txBox="1"/>
      </xdr:nvSpPr>
      <xdr:spPr>
        <a:xfrm>
          <a:off x="1784428" y="1258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5049</xdr:rowOff>
    </xdr:from>
    <xdr:to>
      <xdr:col>6</xdr:col>
      <xdr:colOff>38100</xdr:colOff>
      <xdr:row>75</xdr:row>
      <xdr:rowOff>106649</xdr:rowOff>
    </xdr:to>
    <xdr:sp macro="" textlink="">
      <xdr:nvSpPr>
        <xdr:cNvPr id="188" name="フローチャート: 判断 187"/>
        <xdr:cNvSpPr/>
      </xdr:nvSpPr>
      <xdr:spPr>
        <a:xfrm>
          <a:off x="1079500" y="128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123176</xdr:rowOff>
    </xdr:from>
    <xdr:ext cx="469744" cy="259045"/>
    <xdr:sp macro="" textlink="">
      <xdr:nvSpPr>
        <xdr:cNvPr id="189" name="テキスト ボックス 188"/>
        <xdr:cNvSpPr txBox="1"/>
      </xdr:nvSpPr>
      <xdr:spPr>
        <a:xfrm>
          <a:off x="895428" y="1263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8981</xdr:rowOff>
    </xdr:from>
    <xdr:to>
      <xdr:col>24</xdr:col>
      <xdr:colOff>114300</xdr:colOff>
      <xdr:row>76</xdr:row>
      <xdr:rowOff>110581</xdr:rowOff>
    </xdr:to>
    <xdr:sp macro="" textlink="">
      <xdr:nvSpPr>
        <xdr:cNvPr id="195" name="楕円 194"/>
        <xdr:cNvSpPr/>
      </xdr:nvSpPr>
      <xdr:spPr>
        <a:xfrm>
          <a:off x="4584700" y="130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31859</xdr:rowOff>
    </xdr:from>
    <xdr:ext cx="469744" cy="259045"/>
    <xdr:sp macro="" textlink="">
      <xdr:nvSpPr>
        <xdr:cNvPr id="196" name="維持補修費該当値テキスト"/>
        <xdr:cNvSpPr txBox="1"/>
      </xdr:nvSpPr>
      <xdr:spPr>
        <a:xfrm>
          <a:off x="4686300" y="1289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1209</xdr:rowOff>
    </xdr:from>
    <xdr:to>
      <xdr:col>20</xdr:col>
      <xdr:colOff>38100</xdr:colOff>
      <xdr:row>76</xdr:row>
      <xdr:rowOff>102809</xdr:rowOff>
    </xdr:to>
    <xdr:sp macro="" textlink="">
      <xdr:nvSpPr>
        <xdr:cNvPr id="197" name="楕円 196"/>
        <xdr:cNvSpPr/>
      </xdr:nvSpPr>
      <xdr:spPr>
        <a:xfrm>
          <a:off x="3746500" y="1303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93936</xdr:rowOff>
    </xdr:from>
    <xdr:ext cx="469744" cy="259045"/>
    <xdr:sp macro="" textlink="">
      <xdr:nvSpPr>
        <xdr:cNvPr id="198" name="テキスト ボックス 197"/>
        <xdr:cNvSpPr txBox="1"/>
      </xdr:nvSpPr>
      <xdr:spPr>
        <a:xfrm>
          <a:off x="3562428" y="1312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167813</xdr:rowOff>
    </xdr:from>
    <xdr:to>
      <xdr:col>15</xdr:col>
      <xdr:colOff>101600</xdr:colOff>
      <xdr:row>76</xdr:row>
      <xdr:rowOff>97963</xdr:rowOff>
    </xdr:to>
    <xdr:sp macro="" textlink="">
      <xdr:nvSpPr>
        <xdr:cNvPr id="199" name="楕円 198"/>
        <xdr:cNvSpPr/>
      </xdr:nvSpPr>
      <xdr:spPr>
        <a:xfrm>
          <a:off x="2857500" y="130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114490</xdr:rowOff>
    </xdr:from>
    <xdr:ext cx="469744" cy="259045"/>
    <xdr:sp macro="" textlink="">
      <xdr:nvSpPr>
        <xdr:cNvPr id="200" name="テキスト ボックス 199"/>
        <xdr:cNvSpPr txBox="1"/>
      </xdr:nvSpPr>
      <xdr:spPr>
        <a:xfrm>
          <a:off x="2673428" y="1280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43272</xdr:rowOff>
    </xdr:from>
    <xdr:to>
      <xdr:col>10</xdr:col>
      <xdr:colOff>165100</xdr:colOff>
      <xdr:row>75</xdr:row>
      <xdr:rowOff>144872</xdr:rowOff>
    </xdr:to>
    <xdr:sp macro="" textlink="">
      <xdr:nvSpPr>
        <xdr:cNvPr id="201" name="楕円 200"/>
        <xdr:cNvSpPr/>
      </xdr:nvSpPr>
      <xdr:spPr>
        <a:xfrm>
          <a:off x="1968500" y="129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135999</xdr:rowOff>
    </xdr:from>
    <xdr:ext cx="469744" cy="259045"/>
    <xdr:sp macro="" textlink="">
      <xdr:nvSpPr>
        <xdr:cNvPr id="202" name="テキスト ボックス 201"/>
        <xdr:cNvSpPr txBox="1"/>
      </xdr:nvSpPr>
      <xdr:spPr>
        <a:xfrm>
          <a:off x="1784428" y="129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138277</xdr:rowOff>
    </xdr:from>
    <xdr:to>
      <xdr:col>6</xdr:col>
      <xdr:colOff>38100</xdr:colOff>
      <xdr:row>77</xdr:row>
      <xdr:rowOff>68427</xdr:rowOff>
    </xdr:to>
    <xdr:sp macro="" textlink="">
      <xdr:nvSpPr>
        <xdr:cNvPr id="203" name="楕円 202"/>
        <xdr:cNvSpPr/>
      </xdr:nvSpPr>
      <xdr:spPr>
        <a:xfrm>
          <a:off x="1079500" y="131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59554</xdr:rowOff>
    </xdr:from>
    <xdr:ext cx="469744" cy="259045"/>
    <xdr:sp macro="" textlink="">
      <xdr:nvSpPr>
        <xdr:cNvPr id="204" name="テキスト ボックス 203"/>
        <xdr:cNvSpPr txBox="1"/>
      </xdr:nvSpPr>
      <xdr:spPr>
        <a:xfrm>
          <a:off x="895428" y="1326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115263</xdr:rowOff>
    </xdr:from>
    <xdr:to>
      <xdr:col>24</xdr:col>
      <xdr:colOff>63500</xdr:colOff>
      <xdr:row>90</xdr:row>
      <xdr:rowOff>125870</xdr:rowOff>
    </xdr:to>
    <xdr:cxnSp macro="">
      <xdr:nvCxnSpPr>
        <xdr:cNvPr id="232" name="直線コネクタ 231"/>
        <xdr:cNvCxnSpPr/>
      </xdr:nvCxnSpPr>
      <xdr:spPr>
        <a:xfrm>
          <a:off x="3797300" y="15545763"/>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115263</xdr:rowOff>
    </xdr:from>
    <xdr:to>
      <xdr:col>19</xdr:col>
      <xdr:colOff>177800</xdr:colOff>
      <xdr:row>90</xdr:row>
      <xdr:rowOff>124430</xdr:rowOff>
    </xdr:to>
    <xdr:cxnSp macro="">
      <xdr:nvCxnSpPr>
        <xdr:cNvPr id="235" name="直線コネクタ 234"/>
        <xdr:cNvCxnSpPr/>
      </xdr:nvCxnSpPr>
      <xdr:spPr>
        <a:xfrm flipV="1">
          <a:off x="2908300" y="15545763"/>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124430</xdr:rowOff>
    </xdr:from>
    <xdr:to>
      <xdr:col>15</xdr:col>
      <xdr:colOff>50800</xdr:colOff>
      <xdr:row>91</xdr:row>
      <xdr:rowOff>101501</xdr:rowOff>
    </xdr:to>
    <xdr:cxnSp macro="">
      <xdr:nvCxnSpPr>
        <xdr:cNvPr id="238" name="直線コネクタ 237"/>
        <xdr:cNvCxnSpPr/>
      </xdr:nvCxnSpPr>
      <xdr:spPr>
        <a:xfrm flipV="1">
          <a:off x="2019300" y="15554930"/>
          <a:ext cx="889000" cy="1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101501</xdr:rowOff>
    </xdr:from>
    <xdr:to>
      <xdr:col>10</xdr:col>
      <xdr:colOff>114300</xdr:colOff>
      <xdr:row>92</xdr:row>
      <xdr:rowOff>11730</xdr:rowOff>
    </xdr:to>
    <xdr:cxnSp macro="">
      <xdr:nvCxnSpPr>
        <xdr:cNvPr id="241" name="直線コネクタ 240"/>
        <xdr:cNvCxnSpPr/>
      </xdr:nvCxnSpPr>
      <xdr:spPr>
        <a:xfrm flipV="1">
          <a:off x="1130300" y="15703451"/>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161663</xdr:rowOff>
    </xdr:from>
    <xdr:to>
      <xdr:col>10</xdr:col>
      <xdr:colOff>165100</xdr:colOff>
      <xdr:row>95</xdr:row>
      <xdr:rowOff>91813</xdr:rowOff>
    </xdr:to>
    <xdr:sp macro="" textlink="">
      <xdr:nvSpPr>
        <xdr:cNvPr id="242" name="フローチャート: 判断 241"/>
        <xdr:cNvSpPr/>
      </xdr:nvSpPr>
      <xdr:spPr>
        <a:xfrm>
          <a:off x="1968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82940</xdr:rowOff>
    </xdr:from>
    <xdr:ext cx="534377" cy="259045"/>
    <xdr:sp macro="" textlink="">
      <xdr:nvSpPr>
        <xdr:cNvPr id="243" name="テキスト ボックス 242"/>
        <xdr:cNvSpPr txBox="1"/>
      </xdr:nvSpPr>
      <xdr:spPr>
        <a:xfrm>
          <a:off x="1752111" y="163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27110</xdr:rowOff>
    </xdr:from>
    <xdr:to>
      <xdr:col>6</xdr:col>
      <xdr:colOff>38100</xdr:colOff>
      <xdr:row>95</xdr:row>
      <xdr:rowOff>128710</xdr:rowOff>
    </xdr:to>
    <xdr:sp macro="" textlink="">
      <xdr:nvSpPr>
        <xdr:cNvPr id="244" name="フローチャート: 判断 243"/>
        <xdr:cNvSpPr/>
      </xdr:nvSpPr>
      <xdr:spPr>
        <a:xfrm>
          <a:off x="1079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119837</xdr:rowOff>
    </xdr:from>
    <xdr:ext cx="534377" cy="259045"/>
    <xdr:sp macro="" textlink="">
      <xdr:nvSpPr>
        <xdr:cNvPr id="245" name="テキスト ボックス 244"/>
        <xdr:cNvSpPr txBox="1"/>
      </xdr:nvSpPr>
      <xdr:spPr>
        <a:xfrm>
          <a:off x="863111" y="164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75070</xdr:rowOff>
    </xdr:from>
    <xdr:to>
      <xdr:col>24</xdr:col>
      <xdr:colOff>114300</xdr:colOff>
      <xdr:row>91</xdr:row>
      <xdr:rowOff>5220</xdr:rowOff>
    </xdr:to>
    <xdr:sp macro="" textlink="">
      <xdr:nvSpPr>
        <xdr:cNvPr id="251" name="楕円 250"/>
        <xdr:cNvSpPr/>
      </xdr:nvSpPr>
      <xdr:spPr>
        <a:xfrm>
          <a:off x="4584700" y="155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28097</xdr:rowOff>
    </xdr:from>
    <xdr:ext cx="599010" cy="259045"/>
    <xdr:sp macro="" textlink="">
      <xdr:nvSpPr>
        <xdr:cNvPr id="252" name="扶助費該当値テキスト"/>
        <xdr:cNvSpPr txBox="1"/>
      </xdr:nvSpPr>
      <xdr:spPr>
        <a:xfrm>
          <a:off x="4686300" y="1545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64463</xdr:rowOff>
    </xdr:from>
    <xdr:to>
      <xdr:col>20</xdr:col>
      <xdr:colOff>38100</xdr:colOff>
      <xdr:row>90</xdr:row>
      <xdr:rowOff>166063</xdr:rowOff>
    </xdr:to>
    <xdr:sp macro="" textlink="">
      <xdr:nvSpPr>
        <xdr:cNvPr id="253" name="楕円 252"/>
        <xdr:cNvSpPr/>
      </xdr:nvSpPr>
      <xdr:spPr>
        <a:xfrm>
          <a:off x="3746500" y="154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11140</xdr:rowOff>
    </xdr:from>
    <xdr:ext cx="599010" cy="259045"/>
    <xdr:sp macro="" textlink="">
      <xdr:nvSpPr>
        <xdr:cNvPr id="254" name="テキスト ボックス 253"/>
        <xdr:cNvSpPr txBox="1"/>
      </xdr:nvSpPr>
      <xdr:spPr>
        <a:xfrm>
          <a:off x="3497795" y="1527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73630</xdr:rowOff>
    </xdr:from>
    <xdr:to>
      <xdr:col>15</xdr:col>
      <xdr:colOff>101600</xdr:colOff>
      <xdr:row>91</xdr:row>
      <xdr:rowOff>3780</xdr:rowOff>
    </xdr:to>
    <xdr:sp macro="" textlink="">
      <xdr:nvSpPr>
        <xdr:cNvPr id="255" name="楕円 254"/>
        <xdr:cNvSpPr/>
      </xdr:nvSpPr>
      <xdr:spPr>
        <a:xfrm>
          <a:off x="2857500" y="155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20307</xdr:rowOff>
    </xdr:from>
    <xdr:ext cx="599010" cy="259045"/>
    <xdr:sp macro="" textlink="">
      <xdr:nvSpPr>
        <xdr:cNvPr id="256" name="テキスト ボックス 255"/>
        <xdr:cNvSpPr txBox="1"/>
      </xdr:nvSpPr>
      <xdr:spPr>
        <a:xfrm>
          <a:off x="2608795" y="1527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50701</xdr:rowOff>
    </xdr:from>
    <xdr:to>
      <xdr:col>10</xdr:col>
      <xdr:colOff>165100</xdr:colOff>
      <xdr:row>91</xdr:row>
      <xdr:rowOff>152301</xdr:rowOff>
    </xdr:to>
    <xdr:sp macro="" textlink="">
      <xdr:nvSpPr>
        <xdr:cNvPr id="257" name="楕円 256"/>
        <xdr:cNvSpPr/>
      </xdr:nvSpPr>
      <xdr:spPr>
        <a:xfrm>
          <a:off x="1968500" y="156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168828</xdr:rowOff>
    </xdr:from>
    <xdr:ext cx="534377" cy="259045"/>
    <xdr:sp macro="" textlink="">
      <xdr:nvSpPr>
        <xdr:cNvPr id="258" name="テキスト ボックス 257"/>
        <xdr:cNvSpPr txBox="1"/>
      </xdr:nvSpPr>
      <xdr:spPr>
        <a:xfrm>
          <a:off x="1752111" y="1542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132380</xdr:rowOff>
    </xdr:from>
    <xdr:to>
      <xdr:col>6</xdr:col>
      <xdr:colOff>38100</xdr:colOff>
      <xdr:row>92</xdr:row>
      <xdr:rowOff>62530</xdr:rowOff>
    </xdr:to>
    <xdr:sp macro="" textlink="">
      <xdr:nvSpPr>
        <xdr:cNvPr id="259" name="楕円 258"/>
        <xdr:cNvSpPr/>
      </xdr:nvSpPr>
      <xdr:spPr>
        <a:xfrm>
          <a:off x="1079500" y="157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79057</xdr:rowOff>
    </xdr:from>
    <xdr:ext cx="534377" cy="259045"/>
    <xdr:sp macro="" textlink="">
      <xdr:nvSpPr>
        <xdr:cNvPr id="260" name="テキスト ボックス 259"/>
        <xdr:cNvSpPr txBox="1"/>
      </xdr:nvSpPr>
      <xdr:spPr>
        <a:xfrm>
          <a:off x="863111" y="155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57766</xdr:rowOff>
    </xdr:from>
    <xdr:to>
      <xdr:col>55</xdr:col>
      <xdr:colOff>0</xdr:colOff>
      <xdr:row>37</xdr:row>
      <xdr:rowOff>66786</xdr:rowOff>
    </xdr:to>
    <xdr:cxnSp macro="">
      <xdr:nvCxnSpPr>
        <xdr:cNvPr id="293" name="直線コネクタ 292"/>
        <xdr:cNvCxnSpPr/>
      </xdr:nvCxnSpPr>
      <xdr:spPr>
        <a:xfrm>
          <a:off x="9639300" y="6401416"/>
          <a:ext cx="838200" cy="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57766</xdr:rowOff>
    </xdr:from>
    <xdr:to>
      <xdr:col>50</xdr:col>
      <xdr:colOff>114300</xdr:colOff>
      <xdr:row>37</xdr:row>
      <xdr:rowOff>88027</xdr:rowOff>
    </xdr:to>
    <xdr:cxnSp macro="">
      <xdr:nvCxnSpPr>
        <xdr:cNvPr id="296" name="直線コネクタ 295"/>
        <xdr:cNvCxnSpPr/>
      </xdr:nvCxnSpPr>
      <xdr:spPr>
        <a:xfrm flipV="1">
          <a:off x="8750300" y="6401416"/>
          <a:ext cx="889000" cy="3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83826</xdr:rowOff>
    </xdr:from>
    <xdr:to>
      <xdr:col>45</xdr:col>
      <xdr:colOff>177800</xdr:colOff>
      <xdr:row>37</xdr:row>
      <xdr:rowOff>88027</xdr:rowOff>
    </xdr:to>
    <xdr:cxnSp macro="">
      <xdr:nvCxnSpPr>
        <xdr:cNvPr id="299" name="直線コネクタ 298"/>
        <xdr:cNvCxnSpPr/>
      </xdr:nvCxnSpPr>
      <xdr:spPr>
        <a:xfrm>
          <a:off x="7861300" y="6427476"/>
          <a:ext cx="8890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83826</xdr:rowOff>
    </xdr:from>
    <xdr:to>
      <xdr:col>41</xdr:col>
      <xdr:colOff>50800</xdr:colOff>
      <xdr:row>37</xdr:row>
      <xdr:rowOff>145672</xdr:rowOff>
    </xdr:to>
    <xdr:cxnSp macro="">
      <xdr:nvCxnSpPr>
        <xdr:cNvPr id="302" name="直線コネクタ 301"/>
        <xdr:cNvCxnSpPr/>
      </xdr:nvCxnSpPr>
      <xdr:spPr>
        <a:xfrm flipV="1">
          <a:off x="6972300" y="6427476"/>
          <a:ext cx="889000" cy="6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123533</xdr:rowOff>
    </xdr:from>
    <xdr:to>
      <xdr:col>41</xdr:col>
      <xdr:colOff>101600</xdr:colOff>
      <xdr:row>35</xdr:row>
      <xdr:rowOff>53683</xdr:rowOff>
    </xdr:to>
    <xdr:sp macro="" textlink="">
      <xdr:nvSpPr>
        <xdr:cNvPr id="303" name="フローチャート: 判断 302"/>
        <xdr:cNvSpPr/>
      </xdr:nvSpPr>
      <xdr:spPr>
        <a:xfrm>
          <a:off x="7810500" y="59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70210</xdr:rowOff>
    </xdr:from>
    <xdr:ext cx="534377" cy="259045"/>
    <xdr:sp macro="" textlink="">
      <xdr:nvSpPr>
        <xdr:cNvPr id="304" name="テキスト ボックス 303"/>
        <xdr:cNvSpPr txBox="1"/>
      </xdr:nvSpPr>
      <xdr:spPr>
        <a:xfrm>
          <a:off x="7594111" y="572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38789</xdr:rowOff>
    </xdr:from>
    <xdr:to>
      <xdr:col>36</xdr:col>
      <xdr:colOff>165100</xdr:colOff>
      <xdr:row>36</xdr:row>
      <xdr:rowOff>140389</xdr:rowOff>
    </xdr:to>
    <xdr:sp macro="" textlink="">
      <xdr:nvSpPr>
        <xdr:cNvPr id="305" name="フローチャート: 判断 304"/>
        <xdr:cNvSpPr/>
      </xdr:nvSpPr>
      <xdr:spPr>
        <a:xfrm>
          <a:off x="6921500" y="621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156916</xdr:rowOff>
    </xdr:from>
    <xdr:ext cx="534377" cy="259045"/>
    <xdr:sp macro="" textlink="">
      <xdr:nvSpPr>
        <xdr:cNvPr id="306" name="テキスト ボックス 305"/>
        <xdr:cNvSpPr txBox="1"/>
      </xdr:nvSpPr>
      <xdr:spPr>
        <a:xfrm>
          <a:off x="6705111" y="59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15986</xdr:rowOff>
    </xdr:from>
    <xdr:to>
      <xdr:col>55</xdr:col>
      <xdr:colOff>50800</xdr:colOff>
      <xdr:row>37</xdr:row>
      <xdr:rowOff>117586</xdr:rowOff>
    </xdr:to>
    <xdr:sp macro="" textlink="">
      <xdr:nvSpPr>
        <xdr:cNvPr id="312" name="楕円 311"/>
        <xdr:cNvSpPr/>
      </xdr:nvSpPr>
      <xdr:spPr>
        <a:xfrm>
          <a:off x="10426700" y="63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165863</xdr:rowOff>
    </xdr:from>
    <xdr:ext cx="534377" cy="259045"/>
    <xdr:sp macro="" textlink="">
      <xdr:nvSpPr>
        <xdr:cNvPr id="313" name="補助費等該当値テキスト"/>
        <xdr:cNvSpPr txBox="1"/>
      </xdr:nvSpPr>
      <xdr:spPr>
        <a:xfrm>
          <a:off x="10528300" y="633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6966</xdr:rowOff>
    </xdr:from>
    <xdr:to>
      <xdr:col>50</xdr:col>
      <xdr:colOff>165100</xdr:colOff>
      <xdr:row>37</xdr:row>
      <xdr:rowOff>108566</xdr:rowOff>
    </xdr:to>
    <xdr:sp macro="" textlink="">
      <xdr:nvSpPr>
        <xdr:cNvPr id="314" name="楕円 313"/>
        <xdr:cNvSpPr/>
      </xdr:nvSpPr>
      <xdr:spPr>
        <a:xfrm>
          <a:off x="9588500" y="63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99693</xdr:rowOff>
    </xdr:from>
    <xdr:ext cx="534377" cy="259045"/>
    <xdr:sp macro="" textlink="">
      <xdr:nvSpPr>
        <xdr:cNvPr id="315" name="テキスト ボックス 314"/>
        <xdr:cNvSpPr txBox="1"/>
      </xdr:nvSpPr>
      <xdr:spPr>
        <a:xfrm>
          <a:off x="9372111" y="644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37227</xdr:rowOff>
    </xdr:from>
    <xdr:to>
      <xdr:col>46</xdr:col>
      <xdr:colOff>38100</xdr:colOff>
      <xdr:row>37</xdr:row>
      <xdr:rowOff>138827</xdr:rowOff>
    </xdr:to>
    <xdr:sp macro="" textlink="">
      <xdr:nvSpPr>
        <xdr:cNvPr id="316" name="楕円 315"/>
        <xdr:cNvSpPr/>
      </xdr:nvSpPr>
      <xdr:spPr>
        <a:xfrm>
          <a:off x="8699500" y="638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129954</xdr:rowOff>
    </xdr:from>
    <xdr:ext cx="534377" cy="259045"/>
    <xdr:sp macro="" textlink="">
      <xdr:nvSpPr>
        <xdr:cNvPr id="317" name="テキスト ボックス 316"/>
        <xdr:cNvSpPr txBox="1"/>
      </xdr:nvSpPr>
      <xdr:spPr>
        <a:xfrm>
          <a:off x="8483111" y="647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33026</xdr:rowOff>
    </xdr:from>
    <xdr:to>
      <xdr:col>41</xdr:col>
      <xdr:colOff>101600</xdr:colOff>
      <xdr:row>37</xdr:row>
      <xdr:rowOff>134626</xdr:rowOff>
    </xdr:to>
    <xdr:sp macro="" textlink="">
      <xdr:nvSpPr>
        <xdr:cNvPr id="318" name="楕円 317"/>
        <xdr:cNvSpPr/>
      </xdr:nvSpPr>
      <xdr:spPr>
        <a:xfrm>
          <a:off x="7810500" y="63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125754</xdr:rowOff>
    </xdr:from>
    <xdr:ext cx="534377" cy="259045"/>
    <xdr:sp macro="" textlink="">
      <xdr:nvSpPr>
        <xdr:cNvPr id="319" name="テキスト ボックス 318"/>
        <xdr:cNvSpPr txBox="1"/>
      </xdr:nvSpPr>
      <xdr:spPr>
        <a:xfrm>
          <a:off x="7594111" y="64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94872</xdr:rowOff>
    </xdr:from>
    <xdr:to>
      <xdr:col>36</xdr:col>
      <xdr:colOff>165100</xdr:colOff>
      <xdr:row>38</xdr:row>
      <xdr:rowOff>25022</xdr:rowOff>
    </xdr:to>
    <xdr:sp macro="" textlink="">
      <xdr:nvSpPr>
        <xdr:cNvPr id="320" name="楕円 319"/>
        <xdr:cNvSpPr/>
      </xdr:nvSpPr>
      <xdr:spPr>
        <a:xfrm>
          <a:off x="6921500" y="64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16150</xdr:rowOff>
    </xdr:from>
    <xdr:ext cx="534377" cy="259045"/>
    <xdr:sp macro="" textlink="">
      <xdr:nvSpPr>
        <xdr:cNvPr id="321" name="テキスト ボックス 320"/>
        <xdr:cNvSpPr txBox="1"/>
      </xdr:nvSpPr>
      <xdr:spPr>
        <a:xfrm>
          <a:off x="6705111" y="653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150738</xdr:rowOff>
    </xdr:from>
    <xdr:to>
      <xdr:col>55</xdr:col>
      <xdr:colOff>0</xdr:colOff>
      <xdr:row>51</xdr:row>
      <xdr:rowOff>60245</xdr:rowOff>
    </xdr:to>
    <xdr:cxnSp macro="">
      <xdr:nvCxnSpPr>
        <xdr:cNvPr id="352" name="直線コネクタ 351"/>
        <xdr:cNvCxnSpPr/>
      </xdr:nvCxnSpPr>
      <xdr:spPr>
        <a:xfrm flipV="1">
          <a:off x="9639300" y="8723238"/>
          <a:ext cx="838200" cy="8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60245</xdr:rowOff>
    </xdr:from>
    <xdr:to>
      <xdr:col>50</xdr:col>
      <xdr:colOff>114300</xdr:colOff>
      <xdr:row>54</xdr:row>
      <xdr:rowOff>104311</xdr:rowOff>
    </xdr:to>
    <xdr:cxnSp macro="">
      <xdr:nvCxnSpPr>
        <xdr:cNvPr id="355" name="直線コネクタ 354"/>
        <xdr:cNvCxnSpPr/>
      </xdr:nvCxnSpPr>
      <xdr:spPr>
        <a:xfrm flipV="1">
          <a:off x="8750300" y="8804195"/>
          <a:ext cx="889000" cy="55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51374</xdr:rowOff>
    </xdr:from>
    <xdr:to>
      <xdr:col>45</xdr:col>
      <xdr:colOff>177800</xdr:colOff>
      <xdr:row>54</xdr:row>
      <xdr:rowOff>104311</xdr:rowOff>
    </xdr:to>
    <xdr:cxnSp macro="">
      <xdr:nvCxnSpPr>
        <xdr:cNvPr id="358" name="直線コネクタ 357"/>
        <xdr:cNvCxnSpPr/>
      </xdr:nvCxnSpPr>
      <xdr:spPr>
        <a:xfrm>
          <a:off x="7861300" y="9309674"/>
          <a:ext cx="8890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51374</xdr:rowOff>
    </xdr:from>
    <xdr:to>
      <xdr:col>41</xdr:col>
      <xdr:colOff>50800</xdr:colOff>
      <xdr:row>54</xdr:row>
      <xdr:rowOff>55641</xdr:rowOff>
    </xdr:to>
    <xdr:cxnSp macro="">
      <xdr:nvCxnSpPr>
        <xdr:cNvPr id="361" name="直線コネクタ 360"/>
        <xdr:cNvCxnSpPr/>
      </xdr:nvCxnSpPr>
      <xdr:spPr>
        <a:xfrm flipV="1">
          <a:off x="6972300" y="9309674"/>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119663</xdr:rowOff>
    </xdr:from>
    <xdr:to>
      <xdr:col>41</xdr:col>
      <xdr:colOff>101600</xdr:colOff>
      <xdr:row>54</xdr:row>
      <xdr:rowOff>49813</xdr:rowOff>
    </xdr:to>
    <xdr:sp macro="" textlink="">
      <xdr:nvSpPr>
        <xdr:cNvPr id="362" name="フローチャート: 判断 361"/>
        <xdr:cNvSpPr/>
      </xdr:nvSpPr>
      <xdr:spPr>
        <a:xfrm>
          <a:off x="7810500" y="920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66340</xdr:rowOff>
    </xdr:from>
    <xdr:ext cx="534377" cy="259045"/>
    <xdr:sp macro="" textlink="">
      <xdr:nvSpPr>
        <xdr:cNvPr id="363" name="テキスト ボックス 362"/>
        <xdr:cNvSpPr txBox="1"/>
      </xdr:nvSpPr>
      <xdr:spPr>
        <a:xfrm>
          <a:off x="7594111" y="89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50191</xdr:rowOff>
    </xdr:from>
    <xdr:to>
      <xdr:col>36</xdr:col>
      <xdr:colOff>165100</xdr:colOff>
      <xdr:row>54</xdr:row>
      <xdr:rowOff>151791</xdr:rowOff>
    </xdr:to>
    <xdr:sp macro="" textlink="">
      <xdr:nvSpPr>
        <xdr:cNvPr id="364" name="フローチャート: 判断 363"/>
        <xdr:cNvSpPr/>
      </xdr:nvSpPr>
      <xdr:spPr>
        <a:xfrm>
          <a:off x="6921500" y="93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142918</xdr:rowOff>
    </xdr:from>
    <xdr:ext cx="534377" cy="259045"/>
    <xdr:sp macro="" textlink="">
      <xdr:nvSpPr>
        <xdr:cNvPr id="365" name="テキスト ボックス 364"/>
        <xdr:cNvSpPr txBox="1"/>
      </xdr:nvSpPr>
      <xdr:spPr>
        <a:xfrm>
          <a:off x="6705111" y="94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99938</xdr:rowOff>
    </xdr:from>
    <xdr:to>
      <xdr:col>55</xdr:col>
      <xdr:colOff>50800</xdr:colOff>
      <xdr:row>51</xdr:row>
      <xdr:rowOff>30088</xdr:rowOff>
    </xdr:to>
    <xdr:sp macro="" textlink="">
      <xdr:nvSpPr>
        <xdr:cNvPr id="371" name="楕円 370"/>
        <xdr:cNvSpPr/>
      </xdr:nvSpPr>
      <xdr:spPr>
        <a:xfrm>
          <a:off x="10426700" y="86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122815</xdr:rowOff>
    </xdr:from>
    <xdr:ext cx="599010" cy="259045"/>
    <xdr:sp macro="" textlink="">
      <xdr:nvSpPr>
        <xdr:cNvPr id="372" name="普通建設事業費該当値テキスト"/>
        <xdr:cNvSpPr txBox="1"/>
      </xdr:nvSpPr>
      <xdr:spPr>
        <a:xfrm>
          <a:off x="10528300" y="852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9445</xdr:rowOff>
    </xdr:from>
    <xdr:to>
      <xdr:col>50</xdr:col>
      <xdr:colOff>165100</xdr:colOff>
      <xdr:row>51</xdr:row>
      <xdr:rowOff>111045</xdr:rowOff>
    </xdr:to>
    <xdr:sp macro="" textlink="">
      <xdr:nvSpPr>
        <xdr:cNvPr id="373" name="楕円 372"/>
        <xdr:cNvSpPr/>
      </xdr:nvSpPr>
      <xdr:spPr>
        <a:xfrm>
          <a:off x="9588500" y="87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127572</xdr:rowOff>
    </xdr:from>
    <xdr:ext cx="599010" cy="259045"/>
    <xdr:sp macro="" textlink="">
      <xdr:nvSpPr>
        <xdr:cNvPr id="374" name="テキスト ボックス 373"/>
        <xdr:cNvSpPr txBox="1"/>
      </xdr:nvSpPr>
      <xdr:spPr>
        <a:xfrm>
          <a:off x="9339795" y="852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53511</xdr:rowOff>
    </xdr:from>
    <xdr:to>
      <xdr:col>46</xdr:col>
      <xdr:colOff>38100</xdr:colOff>
      <xdr:row>54</xdr:row>
      <xdr:rowOff>155111</xdr:rowOff>
    </xdr:to>
    <xdr:sp macro="" textlink="">
      <xdr:nvSpPr>
        <xdr:cNvPr id="375" name="楕円 374"/>
        <xdr:cNvSpPr/>
      </xdr:nvSpPr>
      <xdr:spPr>
        <a:xfrm>
          <a:off x="8699500" y="9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188</xdr:rowOff>
    </xdr:from>
    <xdr:ext cx="534377" cy="259045"/>
    <xdr:sp macro="" textlink="">
      <xdr:nvSpPr>
        <xdr:cNvPr id="376" name="テキスト ボックス 375"/>
        <xdr:cNvSpPr txBox="1"/>
      </xdr:nvSpPr>
      <xdr:spPr>
        <a:xfrm>
          <a:off x="8483111" y="90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574</xdr:rowOff>
    </xdr:from>
    <xdr:to>
      <xdr:col>41</xdr:col>
      <xdr:colOff>101600</xdr:colOff>
      <xdr:row>54</xdr:row>
      <xdr:rowOff>102174</xdr:rowOff>
    </xdr:to>
    <xdr:sp macro="" textlink="">
      <xdr:nvSpPr>
        <xdr:cNvPr id="377" name="楕円 376"/>
        <xdr:cNvSpPr/>
      </xdr:nvSpPr>
      <xdr:spPr>
        <a:xfrm>
          <a:off x="7810500" y="92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93301</xdr:rowOff>
    </xdr:from>
    <xdr:ext cx="534377" cy="259045"/>
    <xdr:sp macro="" textlink="">
      <xdr:nvSpPr>
        <xdr:cNvPr id="378" name="テキスト ボックス 377"/>
        <xdr:cNvSpPr txBox="1"/>
      </xdr:nvSpPr>
      <xdr:spPr>
        <a:xfrm>
          <a:off x="7594111" y="935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4841</xdr:rowOff>
    </xdr:from>
    <xdr:to>
      <xdr:col>36</xdr:col>
      <xdr:colOff>165100</xdr:colOff>
      <xdr:row>54</xdr:row>
      <xdr:rowOff>106441</xdr:rowOff>
    </xdr:to>
    <xdr:sp macro="" textlink="">
      <xdr:nvSpPr>
        <xdr:cNvPr id="379" name="楕円 378"/>
        <xdr:cNvSpPr/>
      </xdr:nvSpPr>
      <xdr:spPr>
        <a:xfrm>
          <a:off x="6921500" y="9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122968</xdr:rowOff>
    </xdr:from>
    <xdr:ext cx="534377" cy="259045"/>
    <xdr:sp macro="" textlink="">
      <xdr:nvSpPr>
        <xdr:cNvPr id="380" name="テキスト ボックス 379"/>
        <xdr:cNvSpPr txBox="1"/>
      </xdr:nvSpPr>
      <xdr:spPr>
        <a:xfrm>
          <a:off x="6705111" y="903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168694</xdr:rowOff>
    </xdr:from>
    <xdr:to>
      <xdr:col>55</xdr:col>
      <xdr:colOff>0</xdr:colOff>
      <xdr:row>78</xdr:row>
      <xdr:rowOff>20307</xdr:rowOff>
    </xdr:to>
    <xdr:cxnSp macro="">
      <xdr:nvCxnSpPr>
        <xdr:cNvPr id="409" name="直線コネクタ 408"/>
        <xdr:cNvCxnSpPr/>
      </xdr:nvCxnSpPr>
      <xdr:spPr>
        <a:xfrm flipV="1">
          <a:off x="9639300" y="13198894"/>
          <a:ext cx="838200" cy="19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20307</xdr:rowOff>
    </xdr:from>
    <xdr:to>
      <xdr:col>50</xdr:col>
      <xdr:colOff>114300</xdr:colOff>
      <xdr:row>78</xdr:row>
      <xdr:rowOff>21717</xdr:rowOff>
    </xdr:to>
    <xdr:cxnSp macro="">
      <xdr:nvCxnSpPr>
        <xdr:cNvPr id="412" name="直線コネクタ 411"/>
        <xdr:cNvCxnSpPr/>
      </xdr:nvCxnSpPr>
      <xdr:spPr>
        <a:xfrm flipV="1">
          <a:off x="8750300" y="1339340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99809</xdr:rowOff>
    </xdr:from>
    <xdr:to>
      <xdr:col>45</xdr:col>
      <xdr:colOff>177800</xdr:colOff>
      <xdr:row>78</xdr:row>
      <xdr:rowOff>21717</xdr:rowOff>
    </xdr:to>
    <xdr:cxnSp macro="">
      <xdr:nvCxnSpPr>
        <xdr:cNvPr id="415" name="直線コネクタ 414"/>
        <xdr:cNvCxnSpPr/>
      </xdr:nvCxnSpPr>
      <xdr:spPr>
        <a:xfrm>
          <a:off x="7861300" y="13130009"/>
          <a:ext cx="889000" cy="2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85674</xdr:rowOff>
    </xdr:from>
    <xdr:to>
      <xdr:col>41</xdr:col>
      <xdr:colOff>50800</xdr:colOff>
      <xdr:row>76</xdr:row>
      <xdr:rowOff>99809</xdr:rowOff>
    </xdr:to>
    <xdr:cxnSp macro="">
      <xdr:nvCxnSpPr>
        <xdr:cNvPr id="418" name="直線コネクタ 417"/>
        <xdr:cNvCxnSpPr/>
      </xdr:nvCxnSpPr>
      <xdr:spPr>
        <a:xfrm>
          <a:off x="6972300" y="12944424"/>
          <a:ext cx="889000" cy="1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52896</xdr:rowOff>
    </xdr:from>
    <xdr:to>
      <xdr:col>41</xdr:col>
      <xdr:colOff>101600</xdr:colOff>
      <xdr:row>76</xdr:row>
      <xdr:rowOff>154496</xdr:rowOff>
    </xdr:to>
    <xdr:sp macro="" textlink="">
      <xdr:nvSpPr>
        <xdr:cNvPr id="419" name="フローチャート: 判断 418"/>
        <xdr:cNvSpPr/>
      </xdr:nvSpPr>
      <xdr:spPr>
        <a:xfrm>
          <a:off x="7810500" y="130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145623</xdr:rowOff>
    </xdr:from>
    <xdr:ext cx="534377" cy="259045"/>
    <xdr:sp macro="" textlink="">
      <xdr:nvSpPr>
        <xdr:cNvPr id="420" name="テキスト ボックス 419"/>
        <xdr:cNvSpPr txBox="1"/>
      </xdr:nvSpPr>
      <xdr:spPr>
        <a:xfrm>
          <a:off x="7594111" y="131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100521</xdr:rowOff>
    </xdr:from>
    <xdr:to>
      <xdr:col>36</xdr:col>
      <xdr:colOff>165100</xdr:colOff>
      <xdr:row>78</xdr:row>
      <xdr:rowOff>30671</xdr:rowOff>
    </xdr:to>
    <xdr:sp macro="" textlink="">
      <xdr:nvSpPr>
        <xdr:cNvPr id="421" name="フローチャート: 判断 420"/>
        <xdr:cNvSpPr/>
      </xdr:nvSpPr>
      <xdr:spPr>
        <a:xfrm>
          <a:off x="6921500" y="1330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21798</xdr:rowOff>
    </xdr:from>
    <xdr:ext cx="534377" cy="259045"/>
    <xdr:sp macro="" textlink="">
      <xdr:nvSpPr>
        <xdr:cNvPr id="422" name="テキスト ボックス 421"/>
        <xdr:cNvSpPr txBox="1"/>
      </xdr:nvSpPr>
      <xdr:spPr>
        <a:xfrm>
          <a:off x="6705111" y="133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117894</xdr:rowOff>
    </xdr:from>
    <xdr:to>
      <xdr:col>55</xdr:col>
      <xdr:colOff>50800</xdr:colOff>
      <xdr:row>77</xdr:row>
      <xdr:rowOff>48044</xdr:rowOff>
    </xdr:to>
    <xdr:sp macro="" textlink="">
      <xdr:nvSpPr>
        <xdr:cNvPr id="428" name="楕円 427"/>
        <xdr:cNvSpPr/>
      </xdr:nvSpPr>
      <xdr:spPr>
        <a:xfrm>
          <a:off x="10426700" y="131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140771</xdr:rowOff>
    </xdr:from>
    <xdr:ext cx="534377" cy="259045"/>
    <xdr:sp macro="" textlink="">
      <xdr:nvSpPr>
        <xdr:cNvPr id="429" name="普通建設事業費 （ うち新規整備　）該当値テキスト"/>
        <xdr:cNvSpPr txBox="1"/>
      </xdr:nvSpPr>
      <xdr:spPr>
        <a:xfrm>
          <a:off x="10528300" y="129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140957</xdr:rowOff>
    </xdr:from>
    <xdr:to>
      <xdr:col>50</xdr:col>
      <xdr:colOff>165100</xdr:colOff>
      <xdr:row>78</xdr:row>
      <xdr:rowOff>71107</xdr:rowOff>
    </xdr:to>
    <xdr:sp macro="" textlink="">
      <xdr:nvSpPr>
        <xdr:cNvPr id="430" name="楕円 429"/>
        <xdr:cNvSpPr/>
      </xdr:nvSpPr>
      <xdr:spPr>
        <a:xfrm>
          <a:off x="9588500" y="133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87634</xdr:rowOff>
    </xdr:from>
    <xdr:ext cx="534377" cy="259045"/>
    <xdr:sp macro="" textlink="">
      <xdr:nvSpPr>
        <xdr:cNvPr id="431" name="テキスト ボックス 430"/>
        <xdr:cNvSpPr txBox="1"/>
      </xdr:nvSpPr>
      <xdr:spPr>
        <a:xfrm>
          <a:off x="9372111" y="131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142367</xdr:rowOff>
    </xdr:from>
    <xdr:to>
      <xdr:col>46</xdr:col>
      <xdr:colOff>38100</xdr:colOff>
      <xdr:row>78</xdr:row>
      <xdr:rowOff>72517</xdr:rowOff>
    </xdr:to>
    <xdr:sp macro="" textlink="">
      <xdr:nvSpPr>
        <xdr:cNvPr id="432" name="楕円 431"/>
        <xdr:cNvSpPr/>
      </xdr:nvSpPr>
      <xdr:spPr>
        <a:xfrm>
          <a:off x="8699500" y="133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63644</xdr:rowOff>
    </xdr:from>
    <xdr:ext cx="534377" cy="259045"/>
    <xdr:sp macro="" textlink="">
      <xdr:nvSpPr>
        <xdr:cNvPr id="433" name="テキスト ボックス 432"/>
        <xdr:cNvSpPr txBox="1"/>
      </xdr:nvSpPr>
      <xdr:spPr>
        <a:xfrm>
          <a:off x="8483111" y="134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49009</xdr:rowOff>
    </xdr:from>
    <xdr:to>
      <xdr:col>41</xdr:col>
      <xdr:colOff>101600</xdr:colOff>
      <xdr:row>76</xdr:row>
      <xdr:rowOff>150609</xdr:rowOff>
    </xdr:to>
    <xdr:sp macro="" textlink="">
      <xdr:nvSpPr>
        <xdr:cNvPr id="434" name="楕円 433"/>
        <xdr:cNvSpPr/>
      </xdr:nvSpPr>
      <xdr:spPr>
        <a:xfrm>
          <a:off x="7810500" y="130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167136</xdr:rowOff>
    </xdr:from>
    <xdr:ext cx="534377" cy="259045"/>
    <xdr:sp macro="" textlink="">
      <xdr:nvSpPr>
        <xdr:cNvPr id="435" name="テキスト ボックス 434"/>
        <xdr:cNvSpPr txBox="1"/>
      </xdr:nvSpPr>
      <xdr:spPr>
        <a:xfrm>
          <a:off x="7594111" y="1285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34874</xdr:rowOff>
    </xdr:from>
    <xdr:to>
      <xdr:col>36</xdr:col>
      <xdr:colOff>165100</xdr:colOff>
      <xdr:row>75</xdr:row>
      <xdr:rowOff>136474</xdr:rowOff>
    </xdr:to>
    <xdr:sp macro="" textlink="">
      <xdr:nvSpPr>
        <xdr:cNvPr id="436" name="楕円 435"/>
        <xdr:cNvSpPr/>
      </xdr:nvSpPr>
      <xdr:spPr>
        <a:xfrm>
          <a:off x="6921500" y="128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153001</xdr:rowOff>
    </xdr:from>
    <xdr:ext cx="534377" cy="259045"/>
    <xdr:sp macro="" textlink="">
      <xdr:nvSpPr>
        <xdr:cNvPr id="437" name="テキスト ボックス 436"/>
        <xdr:cNvSpPr txBox="1"/>
      </xdr:nvSpPr>
      <xdr:spPr>
        <a:xfrm>
          <a:off x="6705111" y="126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32291</xdr:rowOff>
    </xdr:from>
    <xdr:to>
      <xdr:col>55</xdr:col>
      <xdr:colOff>0</xdr:colOff>
      <xdr:row>92</xdr:row>
      <xdr:rowOff>45469</xdr:rowOff>
    </xdr:to>
    <xdr:cxnSp macro="">
      <xdr:nvCxnSpPr>
        <xdr:cNvPr id="468" name="直線コネクタ 467"/>
        <xdr:cNvCxnSpPr/>
      </xdr:nvCxnSpPr>
      <xdr:spPr>
        <a:xfrm flipV="1">
          <a:off x="9639300" y="15634241"/>
          <a:ext cx="838200" cy="18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45469</xdr:rowOff>
    </xdr:from>
    <xdr:to>
      <xdr:col>50</xdr:col>
      <xdr:colOff>114300</xdr:colOff>
      <xdr:row>95</xdr:row>
      <xdr:rowOff>171100</xdr:rowOff>
    </xdr:to>
    <xdr:cxnSp macro="">
      <xdr:nvCxnSpPr>
        <xdr:cNvPr id="471" name="直線コネクタ 470"/>
        <xdr:cNvCxnSpPr/>
      </xdr:nvCxnSpPr>
      <xdr:spPr>
        <a:xfrm flipV="1">
          <a:off x="8750300" y="15818869"/>
          <a:ext cx="889000" cy="63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171100</xdr:rowOff>
    </xdr:from>
    <xdr:to>
      <xdr:col>45</xdr:col>
      <xdr:colOff>177800</xdr:colOff>
      <xdr:row>96</xdr:row>
      <xdr:rowOff>96168</xdr:rowOff>
    </xdr:to>
    <xdr:cxnSp macro="">
      <xdr:nvCxnSpPr>
        <xdr:cNvPr id="474" name="直線コネクタ 473"/>
        <xdr:cNvCxnSpPr/>
      </xdr:nvCxnSpPr>
      <xdr:spPr>
        <a:xfrm flipV="1">
          <a:off x="7861300" y="16458850"/>
          <a:ext cx="889000" cy="9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96168</xdr:rowOff>
    </xdr:from>
    <xdr:to>
      <xdr:col>41</xdr:col>
      <xdr:colOff>50800</xdr:colOff>
      <xdr:row>97</xdr:row>
      <xdr:rowOff>109198</xdr:rowOff>
    </xdr:to>
    <xdr:cxnSp macro="">
      <xdr:nvCxnSpPr>
        <xdr:cNvPr id="477" name="直線コネクタ 476"/>
        <xdr:cNvCxnSpPr/>
      </xdr:nvCxnSpPr>
      <xdr:spPr>
        <a:xfrm flipV="1">
          <a:off x="6972300" y="16555368"/>
          <a:ext cx="889000" cy="1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95399</xdr:rowOff>
    </xdr:from>
    <xdr:to>
      <xdr:col>41</xdr:col>
      <xdr:colOff>101600</xdr:colOff>
      <xdr:row>96</xdr:row>
      <xdr:rowOff>25549</xdr:rowOff>
    </xdr:to>
    <xdr:sp macro="" textlink="">
      <xdr:nvSpPr>
        <xdr:cNvPr id="478" name="フローチャート: 判断 477"/>
        <xdr:cNvSpPr/>
      </xdr:nvSpPr>
      <xdr:spPr>
        <a:xfrm>
          <a:off x="7810500" y="1638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42076</xdr:rowOff>
    </xdr:from>
    <xdr:ext cx="534377" cy="259045"/>
    <xdr:sp macro="" textlink="">
      <xdr:nvSpPr>
        <xdr:cNvPr id="479" name="テキスト ボックス 478"/>
        <xdr:cNvSpPr txBox="1"/>
      </xdr:nvSpPr>
      <xdr:spPr>
        <a:xfrm>
          <a:off x="7594111" y="161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131468</xdr:rowOff>
    </xdr:from>
    <xdr:to>
      <xdr:col>36</xdr:col>
      <xdr:colOff>165100</xdr:colOff>
      <xdr:row>95</xdr:row>
      <xdr:rowOff>61618</xdr:rowOff>
    </xdr:to>
    <xdr:sp macro="" textlink="">
      <xdr:nvSpPr>
        <xdr:cNvPr id="480" name="フローチャート: 判断 479"/>
        <xdr:cNvSpPr/>
      </xdr:nvSpPr>
      <xdr:spPr>
        <a:xfrm>
          <a:off x="6921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78145</xdr:rowOff>
    </xdr:from>
    <xdr:ext cx="534377" cy="259045"/>
    <xdr:sp macro="" textlink="">
      <xdr:nvSpPr>
        <xdr:cNvPr id="481" name="テキスト ボックス 480"/>
        <xdr:cNvSpPr txBox="1"/>
      </xdr:nvSpPr>
      <xdr:spPr>
        <a:xfrm>
          <a:off x="6705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152941</xdr:rowOff>
    </xdr:from>
    <xdr:to>
      <xdr:col>55</xdr:col>
      <xdr:colOff>50800</xdr:colOff>
      <xdr:row>91</xdr:row>
      <xdr:rowOff>83091</xdr:rowOff>
    </xdr:to>
    <xdr:sp macro="" textlink="">
      <xdr:nvSpPr>
        <xdr:cNvPr id="487" name="楕円 486"/>
        <xdr:cNvSpPr/>
      </xdr:nvSpPr>
      <xdr:spPr>
        <a:xfrm>
          <a:off x="10426700" y="155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4368</xdr:rowOff>
    </xdr:from>
    <xdr:ext cx="534377" cy="259045"/>
    <xdr:sp macro="" textlink="">
      <xdr:nvSpPr>
        <xdr:cNvPr id="488" name="普通建設事業費 （ うち更新整備　）該当値テキスト"/>
        <xdr:cNvSpPr txBox="1"/>
      </xdr:nvSpPr>
      <xdr:spPr>
        <a:xfrm>
          <a:off x="10528300" y="1543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166119</xdr:rowOff>
    </xdr:from>
    <xdr:to>
      <xdr:col>50</xdr:col>
      <xdr:colOff>165100</xdr:colOff>
      <xdr:row>92</xdr:row>
      <xdr:rowOff>96269</xdr:rowOff>
    </xdr:to>
    <xdr:sp macro="" textlink="">
      <xdr:nvSpPr>
        <xdr:cNvPr id="489" name="楕円 488"/>
        <xdr:cNvSpPr/>
      </xdr:nvSpPr>
      <xdr:spPr>
        <a:xfrm>
          <a:off x="9588500" y="15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112796</xdr:rowOff>
    </xdr:from>
    <xdr:ext cx="534377" cy="259045"/>
    <xdr:sp macro="" textlink="">
      <xdr:nvSpPr>
        <xdr:cNvPr id="490" name="テキスト ボックス 489"/>
        <xdr:cNvSpPr txBox="1"/>
      </xdr:nvSpPr>
      <xdr:spPr>
        <a:xfrm>
          <a:off x="9372111" y="1554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120300</xdr:rowOff>
    </xdr:from>
    <xdr:to>
      <xdr:col>46</xdr:col>
      <xdr:colOff>38100</xdr:colOff>
      <xdr:row>96</xdr:row>
      <xdr:rowOff>50450</xdr:rowOff>
    </xdr:to>
    <xdr:sp macro="" textlink="">
      <xdr:nvSpPr>
        <xdr:cNvPr id="491" name="楕円 490"/>
        <xdr:cNvSpPr/>
      </xdr:nvSpPr>
      <xdr:spPr>
        <a:xfrm>
          <a:off x="8699500" y="16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66977</xdr:rowOff>
    </xdr:from>
    <xdr:ext cx="534377" cy="259045"/>
    <xdr:sp macro="" textlink="">
      <xdr:nvSpPr>
        <xdr:cNvPr id="492" name="テキスト ボックス 491"/>
        <xdr:cNvSpPr txBox="1"/>
      </xdr:nvSpPr>
      <xdr:spPr>
        <a:xfrm>
          <a:off x="8483111" y="161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45368</xdr:rowOff>
    </xdr:from>
    <xdr:to>
      <xdr:col>41</xdr:col>
      <xdr:colOff>101600</xdr:colOff>
      <xdr:row>96</xdr:row>
      <xdr:rowOff>146968</xdr:rowOff>
    </xdr:to>
    <xdr:sp macro="" textlink="">
      <xdr:nvSpPr>
        <xdr:cNvPr id="493" name="楕円 492"/>
        <xdr:cNvSpPr/>
      </xdr:nvSpPr>
      <xdr:spPr>
        <a:xfrm>
          <a:off x="7810500" y="165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138095</xdr:rowOff>
    </xdr:from>
    <xdr:ext cx="534377" cy="259045"/>
    <xdr:sp macro="" textlink="">
      <xdr:nvSpPr>
        <xdr:cNvPr id="494" name="テキスト ボックス 493"/>
        <xdr:cNvSpPr txBox="1"/>
      </xdr:nvSpPr>
      <xdr:spPr>
        <a:xfrm>
          <a:off x="7594111" y="165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58398</xdr:rowOff>
    </xdr:from>
    <xdr:to>
      <xdr:col>36</xdr:col>
      <xdr:colOff>165100</xdr:colOff>
      <xdr:row>97</xdr:row>
      <xdr:rowOff>159998</xdr:rowOff>
    </xdr:to>
    <xdr:sp macro="" textlink="">
      <xdr:nvSpPr>
        <xdr:cNvPr id="495" name="楕円 494"/>
        <xdr:cNvSpPr/>
      </xdr:nvSpPr>
      <xdr:spPr>
        <a:xfrm>
          <a:off x="6921500" y="166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151125</xdr:rowOff>
    </xdr:from>
    <xdr:ext cx="534377" cy="259045"/>
    <xdr:sp macro="" textlink="">
      <xdr:nvSpPr>
        <xdr:cNvPr id="496" name="テキスト ボックス 495"/>
        <xdr:cNvSpPr txBox="1"/>
      </xdr:nvSpPr>
      <xdr:spPr>
        <a:xfrm>
          <a:off x="6705111" y="167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134534</xdr:rowOff>
    </xdr:from>
    <xdr:to>
      <xdr:col>85</xdr:col>
      <xdr:colOff>127000</xdr:colOff>
      <xdr:row>36</xdr:row>
      <xdr:rowOff>151816</xdr:rowOff>
    </xdr:to>
    <xdr:cxnSp macro="">
      <xdr:nvCxnSpPr>
        <xdr:cNvPr id="523" name="直線コネクタ 522"/>
        <xdr:cNvCxnSpPr/>
      </xdr:nvCxnSpPr>
      <xdr:spPr>
        <a:xfrm flipV="1">
          <a:off x="15481300" y="6306734"/>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4" name="災害復旧事業費平均値テキスト"/>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126670</xdr:rowOff>
    </xdr:from>
    <xdr:to>
      <xdr:col>81</xdr:col>
      <xdr:colOff>50800</xdr:colOff>
      <xdr:row>36</xdr:row>
      <xdr:rowOff>151816</xdr:rowOff>
    </xdr:to>
    <xdr:cxnSp macro="">
      <xdr:nvCxnSpPr>
        <xdr:cNvPr id="526" name="直線コネクタ 525"/>
        <xdr:cNvCxnSpPr/>
      </xdr:nvCxnSpPr>
      <xdr:spPr>
        <a:xfrm>
          <a:off x="14592300" y="62988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102395</xdr:rowOff>
    </xdr:from>
    <xdr:ext cx="469744" cy="259045"/>
    <xdr:sp macro="" textlink="">
      <xdr:nvSpPr>
        <xdr:cNvPr id="528" name="テキスト ボックス 527"/>
        <xdr:cNvSpPr txBox="1"/>
      </xdr:nvSpPr>
      <xdr:spPr>
        <a:xfrm>
          <a:off x="15246428" y="661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108793</xdr:rowOff>
    </xdr:from>
    <xdr:to>
      <xdr:col>76</xdr:col>
      <xdr:colOff>114300</xdr:colOff>
      <xdr:row>36</xdr:row>
      <xdr:rowOff>126670</xdr:rowOff>
    </xdr:to>
    <xdr:cxnSp macro="">
      <xdr:nvCxnSpPr>
        <xdr:cNvPr id="529" name="直線コネクタ 528"/>
        <xdr:cNvCxnSpPr/>
      </xdr:nvCxnSpPr>
      <xdr:spPr>
        <a:xfrm>
          <a:off x="13703300" y="6280993"/>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121459</xdr:rowOff>
    </xdr:from>
    <xdr:ext cx="469744" cy="259045"/>
    <xdr:sp macro="" textlink="">
      <xdr:nvSpPr>
        <xdr:cNvPr id="531" name="テキスト ボックス 530"/>
        <xdr:cNvSpPr txBox="1"/>
      </xdr:nvSpPr>
      <xdr:spPr>
        <a:xfrm>
          <a:off x="14357428" y="66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108793</xdr:rowOff>
    </xdr:from>
    <xdr:to>
      <xdr:col>71</xdr:col>
      <xdr:colOff>177800</xdr:colOff>
      <xdr:row>37</xdr:row>
      <xdr:rowOff>20919</xdr:rowOff>
    </xdr:to>
    <xdr:cxnSp macro="">
      <xdr:nvCxnSpPr>
        <xdr:cNvPr id="532" name="直線コネクタ 531"/>
        <xdr:cNvCxnSpPr/>
      </xdr:nvCxnSpPr>
      <xdr:spPr>
        <a:xfrm flipV="1">
          <a:off x="12814300" y="6280993"/>
          <a:ext cx="889000" cy="8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86934</xdr:rowOff>
    </xdr:from>
    <xdr:to>
      <xdr:col>72</xdr:col>
      <xdr:colOff>38100</xdr:colOff>
      <xdr:row>38</xdr:row>
      <xdr:rowOff>17084</xdr:rowOff>
    </xdr:to>
    <xdr:sp macro="" textlink="">
      <xdr:nvSpPr>
        <xdr:cNvPr id="533" name="フローチャート: 判断 532"/>
        <xdr:cNvSpPr/>
      </xdr:nvSpPr>
      <xdr:spPr>
        <a:xfrm>
          <a:off x="13652500" y="643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8211</xdr:rowOff>
    </xdr:from>
    <xdr:ext cx="469744" cy="259045"/>
    <xdr:sp macro="" textlink="">
      <xdr:nvSpPr>
        <xdr:cNvPr id="534" name="テキスト ボックス 533"/>
        <xdr:cNvSpPr txBox="1"/>
      </xdr:nvSpPr>
      <xdr:spPr>
        <a:xfrm>
          <a:off x="13468428" y="652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138323</xdr:rowOff>
    </xdr:from>
    <xdr:to>
      <xdr:col>67</xdr:col>
      <xdr:colOff>101600</xdr:colOff>
      <xdr:row>38</xdr:row>
      <xdr:rowOff>68473</xdr:rowOff>
    </xdr:to>
    <xdr:sp macro="" textlink="">
      <xdr:nvSpPr>
        <xdr:cNvPr id="535" name="フローチャート: 判断 534"/>
        <xdr:cNvSpPr/>
      </xdr:nvSpPr>
      <xdr:spPr>
        <a:xfrm>
          <a:off x="12763500" y="648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59600</xdr:rowOff>
    </xdr:from>
    <xdr:ext cx="469744" cy="259045"/>
    <xdr:sp macro="" textlink="">
      <xdr:nvSpPr>
        <xdr:cNvPr id="536" name="テキスト ボックス 535"/>
        <xdr:cNvSpPr txBox="1"/>
      </xdr:nvSpPr>
      <xdr:spPr>
        <a:xfrm>
          <a:off x="12579428" y="657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83734</xdr:rowOff>
    </xdr:from>
    <xdr:to>
      <xdr:col>85</xdr:col>
      <xdr:colOff>177800</xdr:colOff>
      <xdr:row>37</xdr:row>
      <xdr:rowOff>13884</xdr:rowOff>
    </xdr:to>
    <xdr:sp macro="" textlink="">
      <xdr:nvSpPr>
        <xdr:cNvPr id="542" name="楕円 541"/>
        <xdr:cNvSpPr/>
      </xdr:nvSpPr>
      <xdr:spPr>
        <a:xfrm>
          <a:off x="16268700" y="62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106611</xdr:rowOff>
    </xdr:from>
    <xdr:ext cx="469744" cy="259045"/>
    <xdr:sp macro="" textlink="">
      <xdr:nvSpPr>
        <xdr:cNvPr id="543" name="災害復旧事業費該当値テキスト"/>
        <xdr:cNvSpPr txBox="1"/>
      </xdr:nvSpPr>
      <xdr:spPr>
        <a:xfrm>
          <a:off x="16370300" y="610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101016</xdr:rowOff>
    </xdr:from>
    <xdr:to>
      <xdr:col>81</xdr:col>
      <xdr:colOff>101600</xdr:colOff>
      <xdr:row>37</xdr:row>
      <xdr:rowOff>31166</xdr:rowOff>
    </xdr:to>
    <xdr:sp macro="" textlink="">
      <xdr:nvSpPr>
        <xdr:cNvPr id="544" name="楕円 543"/>
        <xdr:cNvSpPr/>
      </xdr:nvSpPr>
      <xdr:spPr>
        <a:xfrm>
          <a:off x="15430500" y="6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47693</xdr:rowOff>
    </xdr:from>
    <xdr:ext cx="469744" cy="259045"/>
    <xdr:sp macro="" textlink="">
      <xdr:nvSpPr>
        <xdr:cNvPr id="545" name="テキスト ボックス 544"/>
        <xdr:cNvSpPr txBox="1"/>
      </xdr:nvSpPr>
      <xdr:spPr>
        <a:xfrm>
          <a:off x="15246428" y="604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75870</xdr:rowOff>
    </xdr:from>
    <xdr:to>
      <xdr:col>76</xdr:col>
      <xdr:colOff>165100</xdr:colOff>
      <xdr:row>37</xdr:row>
      <xdr:rowOff>6020</xdr:rowOff>
    </xdr:to>
    <xdr:sp macro="" textlink="">
      <xdr:nvSpPr>
        <xdr:cNvPr id="546" name="楕円 545"/>
        <xdr:cNvSpPr/>
      </xdr:nvSpPr>
      <xdr:spPr>
        <a:xfrm>
          <a:off x="14541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22547</xdr:rowOff>
    </xdr:from>
    <xdr:ext cx="469744" cy="259045"/>
    <xdr:sp macro="" textlink="">
      <xdr:nvSpPr>
        <xdr:cNvPr id="547" name="テキスト ボックス 546"/>
        <xdr:cNvSpPr txBox="1"/>
      </xdr:nvSpPr>
      <xdr:spPr>
        <a:xfrm>
          <a:off x="14357428" y="60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57993</xdr:rowOff>
    </xdr:from>
    <xdr:to>
      <xdr:col>72</xdr:col>
      <xdr:colOff>38100</xdr:colOff>
      <xdr:row>36</xdr:row>
      <xdr:rowOff>159593</xdr:rowOff>
    </xdr:to>
    <xdr:sp macro="" textlink="">
      <xdr:nvSpPr>
        <xdr:cNvPr id="548" name="楕円 547"/>
        <xdr:cNvSpPr/>
      </xdr:nvSpPr>
      <xdr:spPr>
        <a:xfrm>
          <a:off x="13652500" y="62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4670</xdr:rowOff>
    </xdr:from>
    <xdr:ext cx="469744" cy="259045"/>
    <xdr:sp macro="" textlink="">
      <xdr:nvSpPr>
        <xdr:cNvPr id="549" name="テキスト ボックス 548"/>
        <xdr:cNvSpPr txBox="1"/>
      </xdr:nvSpPr>
      <xdr:spPr>
        <a:xfrm>
          <a:off x="13468428" y="600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141569</xdr:rowOff>
    </xdr:from>
    <xdr:to>
      <xdr:col>67</xdr:col>
      <xdr:colOff>101600</xdr:colOff>
      <xdr:row>37</xdr:row>
      <xdr:rowOff>71719</xdr:rowOff>
    </xdr:to>
    <xdr:sp macro="" textlink="">
      <xdr:nvSpPr>
        <xdr:cNvPr id="550" name="楕円 549"/>
        <xdr:cNvSpPr/>
      </xdr:nvSpPr>
      <xdr:spPr>
        <a:xfrm>
          <a:off x="12763500" y="63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88246</xdr:rowOff>
    </xdr:from>
    <xdr:ext cx="469744" cy="259045"/>
    <xdr:sp macro="" textlink="">
      <xdr:nvSpPr>
        <xdr:cNvPr id="551" name="テキスト ボックス 550"/>
        <xdr:cNvSpPr txBox="1"/>
      </xdr:nvSpPr>
      <xdr:spPr>
        <a:xfrm>
          <a:off x="12579428" y="608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39116</xdr:rowOff>
    </xdr:from>
    <xdr:to>
      <xdr:col>85</xdr:col>
      <xdr:colOff>127000</xdr:colOff>
      <xdr:row>72</xdr:row>
      <xdr:rowOff>104479</xdr:rowOff>
    </xdr:to>
    <xdr:cxnSp macro="">
      <xdr:nvCxnSpPr>
        <xdr:cNvPr id="631" name="直線コネクタ 630"/>
        <xdr:cNvCxnSpPr/>
      </xdr:nvCxnSpPr>
      <xdr:spPr>
        <a:xfrm>
          <a:off x="15481300" y="12383516"/>
          <a:ext cx="838200" cy="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118849</xdr:rowOff>
    </xdr:from>
    <xdr:to>
      <xdr:col>81</xdr:col>
      <xdr:colOff>50800</xdr:colOff>
      <xdr:row>72</xdr:row>
      <xdr:rowOff>39116</xdr:rowOff>
    </xdr:to>
    <xdr:cxnSp macro="">
      <xdr:nvCxnSpPr>
        <xdr:cNvPr id="634" name="直線コネクタ 633"/>
        <xdr:cNvCxnSpPr/>
      </xdr:nvCxnSpPr>
      <xdr:spPr>
        <a:xfrm>
          <a:off x="14592300" y="12291799"/>
          <a:ext cx="889000" cy="9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59837</xdr:rowOff>
    </xdr:from>
    <xdr:to>
      <xdr:col>76</xdr:col>
      <xdr:colOff>114300</xdr:colOff>
      <xdr:row>71</xdr:row>
      <xdr:rowOff>118849</xdr:rowOff>
    </xdr:to>
    <xdr:cxnSp macro="">
      <xdr:nvCxnSpPr>
        <xdr:cNvPr id="637" name="直線コネクタ 636"/>
        <xdr:cNvCxnSpPr/>
      </xdr:nvCxnSpPr>
      <xdr:spPr>
        <a:xfrm>
          <a:off x="13703300" y="12232787"/>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111076</xdr:rowOff>
    </xdr:from>
    <xdr:to>
      <xdr:col>71</xdr:col>
      <xdr:colOff>177800</xdr:colOff>
      <xdr:row>71</xdr:row>
      <xdr:rowOff>59837</xdr:rowOff>
    </xdr:to>
    <xdr:cxnSp macro="">
      <xdr:nvCxnSpPr>
        <xdr:cNvPr id="640" name="直線コネクタ 639"/>
        <xdr:cNvCxnSpPr/>
      </xdr:nvCxnSpPr>
      <xdr:spPr>
        <a:xfrm>
          <a:off x="12814300" y="12112576"/>
          <a:ext cx="8890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157545</xdr:rowOff>
    </xdr:from>
    <xdr:to>
      <xdr:col>72</xdr:col>
      <xdr:colOff>38100</xdr:colOff>
      <xdr:row>72</xdr:row>
      <xdr:rowOff>87695</xdr:rowOff>
    </xdr:to>
    <xdr:sp macro="" textlink="">
      <xdr:nvSpPr>
        <xdr:cNvPr id="641" name="フローチャート: 判断 640"/>
        <xdr:cNvSpPr/>
      </xdr:nvSpPr>
      <xdr:spPr>
        <a:xfrm>
          <a:off x="13652500" y="12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78822</xdr:rowOff>
    </xdr:from>
    <xdr:ext cx="534377" cy="259045"/>
    <xdr:sp macro="" textlink="">
      <xdr:nvSpPr>
        <xdr:cNvPr id="642" name="テキスト ボックス 641"/>
        <xdr:cNvSpPr txBox="1"/>
      </xdr:nvSpPr>
      <xdr:spPr>
        <a:xfrm>
          <a:off x="13436111" y="124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75821</xdr:rowOff>
    </xdr:from>
    <xdr:to>
      <xdr:col>67</xdr:col>
      <xdr:colOff>101600</xdr:colOff>
      <xdr:row>73</xdr:row>
      <xdr:rowOff>5971</xdr:rowOff>
    </xdr:to>
    <xdr:sp macro="" textlink="">
      <xdr:nvSpPr>
        <xdr:cNvPr id="643" name="フローチャート: 判断 642"/>
        <xdr:cNvSpPr/>
      </xdr:nvSpPr>
      <xdr:spPr>
        <a:xfrm>
          <a:off x="12763500" y="1242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168548</xdr:rowOff>
    </xdr:from>
    <xdr:ext cx="534377" cy="259045"/>
    <xdr:sp macro="" textlink="">
      <xdr:nvSpPr>
        <xdr:cNvPr id="644" name="テキスト ボックス 643"/>
        <xdr:cNvSpPr txBox="1"/>
      </xdr:nvSpPr>
      <xdr:spPr>
        <a:xfrm>
          <a:off x="12547111" y="125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53679</xdr:rowOff>
    </xdr:from>
    <xdr:to>
      <xdr:col>85</xdr:col>
      <xdr:colOff>177800</xdr:colOff>
      <xdr:row>72</xdr:row>
      <xdr:rowOff>155279</xdr:rowOff>
    </xdr:to>
    <xdr:sp macro="" textlink="">
      <xdr:nvSpPr>
        <xdr:cNvPr id="650" name="楕円 649"/>
        <xdr:cNvSpPr/>
      </xdr:nvSpPr>
      <xdr:spPr>
        <a:xfrm>
          <a:off x="16268700" y="123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76556</xdr:rowOff>
    </xdr:from>
    <xdr:ext cx="534377" cy="259045"/>
    <xdr:sp macro="" textlink="">
      <xdr:nvSpPr>
        <xdr:cNvPr id="651" name="公債費該当値テキスト"/>
        <xdr:cNvSpPr txBox="1"/>
      </xdr:nvSpPr>
      <xdr:spPr>
        <a:xfrm>
          <a:off x="16370300" y="1224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159766</xdr:rowOff>
    </xdr:from>
    <xdr:to>
      <xdr:col>81</xdr:col>
      <xdr:colOff>101600</xdr:colOff>
      <xdr:row>72</xdr:row>
      <xdr:rowOff>89916</xdr:rowOff>
    </xdr:to>
    <xdr:sp macro="" textlink="">
      <xdr:nvSpPr>
        <xdr:cNvPr id="652" name="楕円 651"/>
        <xdr:cNvSpPr/>
      </xdr:nvSpPr>
      <xdr:spPr>
        <a:xfrm>
          <a:off x="15430500" y="123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106443</xdr:rowOff>
    </xdr:from>
    <xdr:ext cx="534377" cy="259045"/>
    <xdr:sp macro="" textlink="">
      <xdr:nvSpPr>
        <xdr:cNvPr id="653" name="テキスト ボックス 652"/>
        <xdr:cNvSpPr txBox="1"/>
      </xdr:nvSpPr>
      <xdr:spPr>
        <a:xfrm>
          <a:off x="15214111" y="121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68049</xdr:rowOff>
    </xdr:from>
    <xdr:to>
      <xdr:col>76</xdr:col>
      <xdr:colOff>165100</xdr:colOff>
      <xdr:row>71</xdr:row>
      <xdr:rowOff>169649</xdr:rowOff>
    </xdr:to>
    <xdr:sp macro="" textlink="">
      <xdr:nvSpPr>
        <xdr:cNvPr id="654" name="楕円 653"/>
        <xdr:cNvSpPr/>
      </xdr:nvSpPr>
      <xdr:spPr>
        <a:xfrm>
          <a:off x="14541500" y="122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14726</xdr:rowOff>
    </xdr:from>
    <xdr:ext cx="534377" cy="259045"/>
    <xdr:sp macro="" textlink="">
      <xdr:nvSpPr>
        <xdr:cNvPr id="655" name="テキスト ボックス 654"/>
        <xdr:cNvSpPr txBox="1"/>
      </xdr:nvSpPr>
      <xdr:spPr>
        <a:xfrm>
          <a:off x="14325111" y="1201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9037</xdr:rowOff>
    </xdr:from>
    <xdr:to>
      <xdr:col>72</xdr:col>
      <xdr:colOff>38100</xdr:colOff>
      <xdr:row>71</xdr:row>
      <xdr:rowOff>110637</xdr:rowOff>
    </xdr:to>
    <xdr:sp macro="" textlink="">
      <xdr:nvSpPr>
        <xdr:cNvPr id="656" name="楕円 655"/>
        <xdr:cNvSpPr/>
      </xdr:nvSpPr>
      <xdr:spPr>
        <a:xfrm>
          <a:off x="13652500" y="12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127164</xdr:rowOff>
    </xdr:from>
    <xdr:ext cx="534377" cy="259045"/>
    <xdr:sp macro="" textlink="">
      <xdr:nvSpPr>
        <xdr:cNvPr id="657" name="テキスト ボックス 656"/>
        <xdr:cNvSpPr txBox="1"/>
      </xdr:nvSpPr>
      <xdr:spPr>
        <a:xfrm>
          <a:off x="13436111" y="119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60276</xdr:rowOff>
    </xdr:from>
    <xdr:to>
      <xdr:col>67</xdr:col>
      <xdr:colOff>101600</xdr:colOff>
      <xdr:row>70</xdr:row>
      <xdr:rowOff>161876</xdr:rowOff>
    </xdr:to>
    <xdr:sp macro="" textlink="">
      <xdr:nvSpPr>
        <xdr:cNvPr id="658" name="楕円 657"/>
        <xdr:cNvSpPr/>
      </xdr:nvSpPr>
      <xdr:spPr>
        <a:xfrm>
          <a:off x="12763500" y="120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6953</xdr:rowOff>
    </xdr:from>
    <xdr:ext cx="534377" cy="259045"/>
    <xdr:sp macro="" textlink="">
      <xdr:nvSpPr>
        <xdr:cNvPr id="659" name="テキスト ボックス 658"/>
        <xdr:cNvSpPr txBox="1"/>
      </xdr:nvSpPr>
      <xdr:spPr>
        <a:xfrm>
          <a:off x="12547111" y="1183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99699</xdr:rowOff>
    </xdr:from>
    <xdr:to>
      <xdr:col>85</xdr:col>
      <xdr:colOff>127000</xdr:colOff>
      <xdr:row>97</xdr:row>
      <xdr:rowOff>149013</xdr:rowOff>
    </xdr:to>
    <xdr:cxnSp macro="">
      <xdr:nvCxnSpPr>
        <xdr:cNvPr id="686" name="直線コネクタ 685"/>
        <xdr:cNvCxnSpPr/>
      </xdr:nvCxnSpPr>
      <xdr:spPr>
        <a:xfrm flipV="1">
          <a:off x="15481300" y="16730349"/>
          <a:ext cx="838200" cy="4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149013</xdr:rowOff>
    </xdr:from>
    <xdr:to>
      <xdr:col>81</xdr:col>
      <xdr:colOff>50800</xdr:colOff>
      <xdr:row>98</xdr:row>
      <xdr:rowOff>2987</xdr:rowOff>
    </xdr:to>
    <xdr:cxnSp macro="">
      <xdr:nvCxnSpPr>
        <xdr:cNvPr id="689" name="直線コネクタ 688"/>
        <xdr:cNvCxnSpPr/>
      </xdr:nvCxnSpPr>
      <xdr:spPr>
        <a:xfrm flipV="1">
          <a:off x="14592300" y="16779663"/>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102443</xdr:rowOff>
    </xdr:from>
    <xdr:to>
      <xdr:col>76</xdr:col>
      <xdr:colOff>114300</xdr:colOff>
      <xdr:row>98</xdr:row>
      <xdr:rowOff>2987</xdr:rowOff>
    </xdr:to>
    <xdr:cxnSp macro="">
      <xdr:nvCxnSpPr>
        <xdr:cNvPr id="692" name="直線コネクタ 691"/>
        <xdr:cNvCxnSpPr/>
      </xdr:nvCxnSpPr>
      <xdr:spPr>
        <a:xfrm>
          <a:off x="13703300" y="16733093"/>
          <a:ext cx="889000" cy="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94332</xdr:rowOff>
    </xdr:from>
    <xdr:to>
      <xdr:col>71</xdr:col>
      <xdr:colOff>177800</xdr:colOff>
      <xdr:row>97</xdr:row>
      <xdr:rowOff>102443</xdr:rowOff>
    </xdr:to>
    <xdr:cxnSp macro="">
      <xdr:nvCxnSpPr>
        <xdr:cNvPr id="695" name="直線コネクタ 694"/>
        <xdr:cNvCxnSpPr/>
      </xdr:nvCxnSpPr>
      <xdr:spPr>
        <a:xfrm>
          <a:off x="12814300" y="16724982"/>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114233</xdr:rowOff>
    </xdr:from>
    <xdr:to>
      <xdr:col>72</xdr:col>
      <xdr:colOff>38100</xdr:colOff>
      <xdr:row>98</xdr:row>
      <xdr:rowOff>44383</xdr:rowOff>
    </xdr:to>
    <xdr:sp macro="" textlink="">
      <xdr:nvSpPr>
        <xdr:cNvPr id="696" name="フローチャート: 判断 695"/>
        <xdr:cNvSpPr/>
      </xdr:nvSpPr>
      <xdr:spPr>
        <a:xfrm>
          <a:off x="13652500" y="1674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35510</xdr:rowOff>
    </xdr:from>
    <xdr:ext cx="534377" cy="259045"/>
    <xdr:sp macro="" textlink="">
      <xdr:nvSpPr>
        <xdr:cNvPr id="697" name="テキスト ボックス 696"/>
        <xdr:cNvSpPr txBox="1"/>
      </xdr:nvSpPr>
      <xdr:spPr>
        <a:xfrm>
          <a:off x="13436111" y="168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166167</xdr:rowOff>
    </xdr:from>
    <xdr:to>
      <xdr:col>67</xdr:col>
      <xdr:colOff>101600</xdr:colOff>
      <xdr:row>98</xdr:row>
      <xdr:rowOff>96317</xdr:rowOff>
    </xdr:to>
    <xdr:sp macro="" textlink="">
      <xdr:nvSpPr>
        <xdr:cNvPr id="698" name="フローチャート: 判断 697"/>
        <xdr:cNvSpPr/>
      </xdr:nvSpPr>
      <xdr:spPr>
        <a:xfrm>
          <a:off x="12763500" y="1679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87444</xdr:rowOff>
    </xdr:from>
    <xdr:ext cx="534377" cy="259045"/>
    <xdr:sp macro="" textlink="">
      <xdr:nvSpPr>
        <xdr:cNvPr id="699" name="テキスト ボックス 698"/>
        <xdr:cNvSpPr txBox="1"/>
      </xdr:nvSpPr>
      <xdr:spPr>
        <a:xfrm>
          <a:off x="12547111"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48899</xdr:rowOff>
    </xdr:from>
    <xdr:to>
      <xdr:col>85</xdr:col>
      <xdr:colOff>177800</xdr:colOff>
      <xdr:row>97</xdr:row>
      <xdr:rowOff>150499</xdr:rowOff>
    </xdr:to>
    <xdr:sp macro="" textlink="">
      <xdr:nvSpPr>
        <xdr:cNvPr id="705" name="楕円 704"/>
        <xdr:cNvSpPr/>
      </xdr:nvSpPr>
      <xdr:spPr>
        <a:xfrm>
          <a:off x="16268700" y="166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71776</xdr:rowOff>
    </xdr:from>
    <xdr:ext cx="534377" cy="259045"/>
    <xdr:sp macro="" textlink="">
      <xdr:nvSpPr>
        <xdr:cNvPr id="706" name="積立金該当値テキスト"/>
        <xdr:cNvSpPr txBox="1"/>
      </xdr:nvSpPr>
      <xdr:spPr>
        <a:xfrm>
          <a:off x="16370300" y="165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98213</xdr:rowOff>
    </xdr:from>
    <xdr:to>
      <xdr:col>81</xdr:col>
      <xdr:colOff>101600</xdr:colOff>
      <xdr:row>98</xdr:row>
      <xdr:rowOff>28363</xdr:rowOff>
    </xdr:to>
    <xdr:sp macro="" textlink="">
      <xdr:nvSpPr>
        <xdr:cNvPr id="707" name="楕円 706"/>
        <xdr:cNvSpPr/>
      </xdr:nvSpPr>
      <xdr:spPr>
        <a:xfrm>
          <a:off x="15430500" y="1672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44890</xdr:rowOff>
    </xdr:from>
    <xdr:ext cx="534377" cy="259045"/>
    <xdr:sp macro="" textlink="">
      <xdr:nvSpPr>
        <xdr:cNvPr id="708" name="テキスト ボックス 707"/>
        <xdr:cNvSpPr txBox="1"/>
      </xdr:nvSpPr>
      <xdr:spPr>
        <a:xfrm>
          <a:off x="15214111" y="165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123637</xdr:rowOff>
    </xdr:from>
    <xdr:to>
      <xdr:col>76</xdr:col>
      <xdr:colOff>165100</xdr:colOff>
      <xdr:row>98</xdr:row>
      <xdr:rowOff>53787</xdr:rowOff>
    </xdr:to>
    <xdr:sp macro="" textlink="">
      <xdr:nvSpPr>
        <xdr:cNvPr id="709" name="楕円 708"/>
        <xdr:cNvSpPr/>
      </xdr:nvSpPr>
      <xdr:spPr>
        <a:xfrm>
          <a:off x="14541500" y="167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70314</xdr:rowOff>
    </xdr:from>
    <xdr:ext cx="534377" cy="259045"/>
    <xdr:sp macro="" textlink="">
      <xdr:nvSpPr>
        <xdr:cNvPr id="710" name="テキスト ボックス 709"/>
        <xdr:cNvSpPr txBox="1"/>
      </xdr:nvSpPr>
      <xdr:spPr>
        <a:xfrm>
          <a:off x="14325111" y="165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51643</xdr:rowOff>
    </xdr:from>
    <xdr:to>
      <xdr:col>72</xdr:col>
      <xdr:colOff>38100</xdr:colOff>
      <xdr:row>97</xdr:row>
      <xdr:rowOff>153243</xdr:rowOff>
    </xdr:to>
    <xdr:sp macro="" textlink="">
      <xdr:nvSpPr>
        <xdr:cNvPr id="711" name="楕円 710"/>
        <xdr:cNvSpPr/>
      </xdr:nvSpPr>
      <xdr:spPr>
        <a:xfrm>
          <a:off x="13652500" y="166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169770</xdr:rowOff>
    </xdr:from>
    <xdr:ext cx="534377" cy="259045"/>
    <xdr:sp macro="" textlink="">
      <xdr:nvSpPr>
        <xdr:cNvPr id="712" name="テキスト ボックス 711"/>
        <xdr:cNvSpPr txBox="1"/>
      </xdr:nvSpPr>
      <xdr:spPr>
        <a:xfrm>
          <a:off x="13436111" y="1645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43532</xdr:rowOff>
    </xdr:from>
    <xdr:to>
      <xdr:col>67</xdr:col>
      <xdr:colOff>101600</xdr:colOff>
      <xdr:row>97</xdr:row>
      <xdr:rowOff>145132</xdr:rowOff>
    </xdr:to>
    <xdr:sp macro="" textlink="">
      <xdr:nvSpPr>
        <xdr:cNvPr id="713" name="楕円 712"/>
        <xdr:cNvSpPr/>
      </xdr:nvSpPr>
      <xdr:spPr>
        <a:xfrm>
          <a:off x="12763500" y="166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161659</xdr:rowOff>
    </xdr:from>
    <xdr:ext cx="534377" cy="259045"/>
    <xdr:sp macro="" textlink="">
      <xdr:nvSpPr>
        <xdr:cNvPr id="714" name="テキスト ボックス 713"/>
        <xdr:cNvSpPr txBox="1"/>
      </xdr:nvSpPr>
      <xdr:spPr>
        <a:xfrm>
          <a:off x="12547111" y="164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103581</xdr:rowOff>
    </xdr:from>
    <xdr:to>
      <xdr:col>116</xdr:col>
      <xdr:colOff>63500</xdr:colOff>
      <xdr:row>38</xdr:row>
      <xdr:rowOff>131318</xdr:rowOff>
    </xdr:to>
    <xdr:cxnSp macro="">
      <xdr:nvCxnSpPr>
        <xdr:cNvPr id="743" name="直線コネクタ 742"/>
        <xdr:cNvCxnSpPr/>
      </xdr:nvCxnSpPr>
      <xdr:spPr>
        <a:xfrm>
          <a:off x="21323300" y="6618681"/>
          <a:ext cx="8382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63364</xdr:rowOff>
    </xdr:from>
    <xdr:ext cx="469744" cy="259045"/>
    <xdr:sp macro="" textlink="">
      <xdr:nvSpPr>
        <xdr:cNvPr id="744" name="投資及び出資金平均値テキスト"/>
        <xdr:cNvSpPr txBox="1"/>
      </xdr:nvSpPr>
      <xdr:spPr>
        <a:xfrm>
          <a:off x="22212300" y="657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75159</xdr:rowOff>
    </xdr:from>
    <xdr:to>
      <xdr:col>111</xdr:col>
      <xdr:colOff>177800</xdr:colOff>
      <xdr:row>38</xdr:row>
      <xdr:rowOff>103581</xdr:rowOff>
    </xdr:to>
    <xdr:cxnSp macro="">
      <xdr:nvCxnSpPr>
        <xdr:cNvPr id="746" name="直線コネクタ 745"/>
        <xdr:cNvCxnSpPr/>
      </xdr:nvCxnSpPr>
      <xdr:spPr>
        <a:xfrm>
          <a:off x="20434300" y="6590259"/>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48" name="テキスト ボックス 747"/>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18771</xdr:rowOff>
    </xdr:from>
    <xdr:to>
      <xdr:col>107</xdr:col>
      <xdr:colOff>50800</xdr:colOff>
      <xdr:row>38</xdr:row>
      <xdr:rowOff>75159</xdr:rowOff>
    </xdr:to>
    <xdr:cxnSp macro="">
      <xdr:nvCxnSpPr>
        <xdr:cNvPr id="749" name="直線コネクタ 748"/>
        <xdr:cNvCxnSpPr/>
      </xdr:nvCxnSpPr>
      <xdr:spPr>
        <a:xfrm>
          <a:off x="19545300" y="6533871"/>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1" name="テキスト ボックス 750"/>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153873</xdr:rowOff>
    </xdr:from>
    <xdr:to>
      <xdr:col>102</xdr:col>
      <xdr:colOff>114300</xdr:colOff>
      <xdr:row>38</xdr:row>
      <xdr:rowOff>18771</xdr:rowOff>
    </xdr:to>
    <xdr:cxnSp macro="">
      <xdr:nvCxnSpPr>
        <xdr:cNvPr id="752" name="直線コネクタ 751"/>
        <xdr:cNvCxnSpPr/>
      </xdr:nvCxnSpPr>
      <xdr:spPr>
        <a:xfrm>
          <a:off x="18656300" y="6497523"/>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90805</xdr:rowOff>
    </xdr:from>
    <xdr:to>
      <xdr:col>102</xdr:col>
      <xdr:colOff>165100</xdr:colOff>
      <xdr:row>39</xdr:row>
      <xdr:rowOff>20955</xdr:rowOff>
    </xdr:to>
    <xdr:sp macro="" textlink="">
      <xdr:nvSpPr>
        <xdr:cNvPr id="753" name="フローチャート: 判断 752"/>
        <xdr:cNvSpPr/>
      </xdr:nvSpPr>
      <xdr:spPr>
        <a:xfrm>
          <a:off x="19494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12082</xdr:rowOff>
    </xdr:from>
    <xdr:ext cx="378565" cy="259045"/>
    <xdr:sp macro="" textlink="">
      <xdr:nvSpPr>
        <xdr:cNvPr id="754" name="テキスト ボックス 753"/>
        <xdr:cNvSpPr txBox="1"/>
      </xdr:nvSpPr>
      <xdr:spPr>
        <a:xfrm>
          <a:off x="19356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125781</xdr:rowOff>
    </xdr:from>
    <xdr:to>
      <xdr:col>98</xdr:col>
      <xdr:colOff>38100</xdr:colOff>
      <xdr:row>39</xdr:row>
      <xdr:rowOff>55931</xdr:rowOff>
    </xdr:to>
    <xdr:sp macro="" textlink="">
      <xdr:nvSpPr>
        <xdr:cNvPr id="755" name="フローチャート: 判断 754"/>
        <xdr:cNvSpPr/>
      </xdr:nvSpPr>
      <xdr:spPr>
        <a:xfrm>
          <a:off x="18605500" y="664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47058</xdr:rowOff>
    </xdr:from>
    <xdr:ext cx="378565" cy="259045"/>
    <xdr:sp macro="" textlink="">
      <xdr:nvSpPr>
        <xdr:cNvPr id="756" name="テキスト ボックス 755"/>
        <xdr:cNvSpPr txBox="1"/>
      </xdr:nvSpPr>
      <xdr:spPr>
        <a:xfrm>
          <a:off x="18467017" y="6733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80518</xdr:rowOff>
    </xdr:from>
    <xdr:to>
      <xdr:col>116</xdr:col>
      <xdr:colOff>114300</xdr:colOff>
      <xdr:row>39</xdr:row>
      <xdr:rowOff>10668</xdr:rowOff>
    </xdr:to>
    <xdr:sp macro="" textlink="">
      <xdr:nvSpPr>
        <xdr:cNvPr id="762" name="楕円 761"/>
        <xdr:cNvSpPr/>
      </xdr:nvSpPr>
      <xdr:spPr>
        <a:xfrm>
          <a:off x="221107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39895</xdr:rowOff>
    </xdr:from>
    <xdr:ext cx="469744" cy="259045"/>
    <xdr:sp macro="" textlink="">
      <xdr:nvSpPr>
        <xdr:cNvPr id="763" name="投資及び出資金該当値テキスト"/>
        <xdr:cNvSpPr txBox="1"/>
      </xdr:nvSpPr>
      <xdr:spPr>
        <a:xfrm>
          <a:off x="22212300"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52781</xdr:rowOff>
    </xdr:from>
    <xdr:to>
      <xdr:col>112</xdr:col>
      <xdr:colOff>38100</xdr:colOff>
      <xdr:row>38</xdr:row>
      <xdr:rowOff>154381</xdr:rowOff>
    </xdr:to>
    <xdr:sp macro="" textlink="">
      <xdr:nvSpPr>
        <xdr:cNvPr id="764" name="楕円 763"/>
        <xdr:cNvSpPr/>
      </xdr:nvSpPr>
      <xdr:spPr>
        <a:xfrm>
          <a:off x="21272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170908</xdr:rowOff>
    </xdr:from>
    <xdr:ext cx="469744" cy="259045"/>
    <xdr:sp macro="" textlink="">
      <xdr:nvSpPr>
        <xdr:cNvPr id="765" name="テキスト ボックス 764"/>
        <xdr:cNvSpPr txBox="1"/>
      </xdr:nvSpPr>
      <xdr:spPr>
        <a:xfrm>
          <a:off x="21088428" y="63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24359</xdr:rowOff>
    </xdr:from>
    <xdr:to>
      <xdr:col>107</xdr:col>
      <xdr:colOff>101600</xdr:colOff>
      <xdr:row>38</xdr:row>
      <xdr:rowOff>125959</xdr:rowOff>
    </xdr:to>
    <xdr:sp macro="" textlink="">
      <xdr:nvSpPr>
        <xdr:cNvPr id="766" name="楕円 765"/>
        <xdr:cNvSpPr/>
      </xdr:nvSpPr>
      <xdr:spPr>
        <a:xfrm>
          <a:off x="20383500" y="65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142486</xdr:rowOff>
    </xdr:from>
    <xdr:ext cx="469744" cy="259045"/>
    <xdr:sp macro="" textlink="">
      <xdr:nvSpPr>
        <xdr:cNvPr id="767" name="テキスト ボックス 766"/>
        <xdr:cNvSpPr txBox="1"/>
      </xdr:nvSpPr>
      <xdr:spPr>
        <a:xfrm>
          <a:off x="20199428" y="631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139421</xdr:rowOff>
    </xdr:from>
    <xdr:to>
      <xdr:col>102</xdr:col>
      <xdr:colOff>165100</xdr:colOff>
      <xdr:row>38</xdr:row>
      <xdr:rowOff>69571</xdr:rowOff>
    </xdr:to>
    <xdr:sp macro="" textlink="">
      <xdr:nvSpPr>
        <xdr:cNvPr id="768" name="楕円 767"/>
        <xdr:cNvSpPr/>
      </xdr:nvSpPr>
      <xdr:spPr>
        <a:xfrm>
          <a:off x="19494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86098</xdr:rowOff>
    </xdr:from>
    <xdr:ext cx="469744" cy="259045"/>
    <xdr:sp macro="" textlink="">
      <xdr:nvSpPr>
        <xdr:cNvPr id="769" name="テキスト ボックス 768"/>
        <xdr:cNvSpPr txBox="1"/>
      </xdr:nvSpPr>
      <xdr:spPr>
        <a:xfrm>
          <a:off x="19310428" y="625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103073</xdr:rowOff>
    </xdr:from>
    <xdr:to>
      <xdr:col>98</xdr:col>
      <xdr:colOff>38100</xdr:colOff>
      <xdr:row>38</xdr:row>
      <xdr:rowOff>33223</xdr:rowOff>
    </xdr:to>
    <xdr:sp macro="" textlink="">
      <xdr:nvSpPr>
        <xdr:cNvPr id="770" name="楕円 769"/>
        <xdr:cNvSpPr/>
      </xdr:nvSpPr>
      <xdr:spPr>
        <a:xfrm>
          <a:off x="18605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49750</xdr:rowOff>
    </xdr:from>
    <xdr:ext cx="469744" cy="259045"/>
    <xdr:sp macro="" textlink="">
      <xdr:nvSpPr>
        <xdr:cNvPr id="771" name="テキスト ボックス 770"/>
        <xdr:cNvSpPr txBox="1"/>
      </xdr:nvSpPr>
      <xdr:spPr>
        <a:xfrm>
          <a:off x="18421428" y="622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25247</xdr:rowOff>
    </xdr:from>
    <xdr:to>
      <xdr:col>116</xdr:col>
      <xdr:colOff>63500</xdr:colOff>
      <xdr:row>59</xdr:row>
      <xdr:rowOff>44450</xdr:rowOff>
    </xdr:to>
    <xdr:cxnSp macro="">
      <xdr:nvCxnSpPr>
        <xdr:cNvPr id="800" name="直線コネクタ 799"/>
        <xdr:cNvCxnSpPr/>
      </xdr:nvCxnSpPr>
      <xdr:spPr>
        <a:xfrm>
          <a:off x="21323300" y="9112097"/>
          <a:ext cx="838200" cy="104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25247</xdr:rowOff>
    </xdr:from>
    <xdr:to>
      <xdr:col>111</xdr:col>
      <xdr:colOff>177800</xdr:colOff>
      <xdr:row>53</xdr:row>
      <xdr:rowOff>44297</xdr:rowOff>
    </xdr:to>
    <xdr:cxnSp macro="">
      <xdr:nvCxnSpPr>
        <xdr:cNvPr id="803" name="直線コネクタ 802"/>
        <xdr:cNvCxnSpPr/>
      </xdr:nvCxnSpPr>
      <xdr:spPr>
        <a:xfrm flipV="1">
          <a:off x="20434300" y="911209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5" name="テキスト ボックス 804"/>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44297</xdr:rowOff>
    </xdr:from>
    <xdr:to>
      <xdr:col>107</xdr:col>
      <xdr:colOff>50800</xdr:colOff>
      <xdr:row>53</xdr:row>
      <xdr:rowOff>69444</xdr:rowOff>
    </xdr:to>
    <xdr:cxnSp macro="">
      <xdr:nvCxnSpPr>
        <xdr:cNvPr id="806" name="直線コネクタ 805"/>
        <xdr:cNvCxnSpPr/>
      </xdr:nvCxnSpPr>
      <xdr:spPr>
        <a:xfrm flipV="1">
          <a:off x="19545300" y="9131147"/>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8" name="テキスト ボックス 807"/>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69444</xdr:rowOff>
    </xdr:from>
    <xdr:to>
      <xdr:col>102</xdr:col>
      <xdr:colOff>114300</xdr:colOff>
      <xdr:row>53</xdr:row>
      <xdr:rowOff>87579</xdr:rowOff>
    </xdr:to>
    <xdr:cxnSp macro="">
      <xdr:nvCxnSpPr>
        <xdr:cNvPr id="809" name="直線コネクタ 808"/>
        <xdr:cNvCxnSpPr/>
      </xdr:nvCxnSpPr>
      <xdr:spPr>
        <a:xfrm flipV="1">
          <a:off x="18656300" y="9156294"/>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70536</xdr:rowOff>
    </xdr:from>
    <xdr:to>
      <xdr:col>102</xdr:col>
      <xdr:colOff>165100</xdr:colOff>
      <xdr:row>57</xdr:row>
      <xdr:rowOff>686</xdr:rowOff>
    </xdr:to>
    <xdr:sp macro="" textlink="">
      <xdr:nvSpPr>
        <xdr:cNvPr id="810" name="フローチャート: 判断 809"/>
        <xdr:cNvSpPr/>
      </xdr:nvSpPr>
      <xdr:spPr>
        <a:xfrm>
          <a:off x="19494500" y="96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163263</xdr:rowOff>
    </xdr:from>
    <xdr:ext cx="469744" cy="259045"/>
    <xdr:sp macro="" textlink="">
      <xdr:nvSpPr>
        <xdr:cNvPr id="811" name="テキスト ボックス 810"/>
        <xdr:cNvSpPr txBox="1"/>
      </xdr:nvSpPr>
      <xdr:spPr>
        <a:xfrm>
          <a:off x="19310428" y="976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87529</xdr:rowOff>
    </xdr:from>
    <xdr:to>
      <xdr:col>98</xdr:col>
      <xdr:colOff>38100</xdr:colOff>
      <xdr:row>57</xdr:row>
      <xdr:rowOff>17679</xdr:rowOff>
    </xdr:to>
    <xdr:sp macro="" textlink="">
      <xdr:nvSpPr>
        <xdr:cNvPr id="812" name="フローチャート: 判断 811"/>
        <xdr:cNvSpPr/>
      </xdr:nvSpPr>
      <xdr:spPr>
        <a:xfrm>
          <a:off x="18605500" y="96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8806</xdr:rowOff>
    </xdr:from>
    <xdr:ext cx="469744" cy="259045"/>
    <xdr:sp macro="" textlink="">
      <xdr:nvSpPr>
        <xdr:cNvPr id="813" name="テキスト ボックス 812"/>
        <xdr:cNvSpPr txBox="1"/>
      </xdr:nvSpPr>
      <xdr:spPr>
        <a:xfrm>
          <a:off x="18421428" y="97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145897</xdr:rowOff>
    </xdr:from>
    <xdr:to>
      <xdr:col>112</xdr:col>
      <xdr:colOff>38100</xdr:colOff>
      <xdr:row>53</xdr:row>
      <xdr:rowOff>76047</xdr:rowOff>
    </xdr:to>
    <xdr:sp macro="" textlink="">
      <xdr:nvSpPr>
        <xdr:cNvPr id="821" name="楕円 820"/>
        <xdr:cNvSpPr/>
      </xdr:nvSpPr>
      <xdr:spPr>
        <a:xfrm>
          <a:off x="21272500" y="90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92574</xdr:rowOff>
    </xdr:from>
    <xdr:ext cx="534377" cy="259045"/>
    <xdr:sp macro="" textlink="">
      <xdr:nvSpPr>
        <xdr:cNvPr id="822" name="テキスト ボックス 821"/>
        <xdr:cNvSpPr txBox="1"/>
      </xdr:nvSpPr>
      <xdr:spPr>
        <a:xfrm>
          <a:off x="21056111" y="883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164947</xdr:rowOff>
    </xdr:from>
    <xdr:to>
      <xdr:col>107</xdr:col>
      <xdr:colOff>101600</xdr:colOff>
      <xdr:row>53</xdr:row>
      <xdr:rowOff>95097</xdr:rowOff>
    </xdr:to>
    <xdr:sp macro="" textlink="">
      <xdr:nvSpPr>
        <xdr:cNvPr id="823" name="楕円 822"/>
        <xdr:cNvSpPr/>
      </xdr:nvSpPr>
      <xdr:spPr>
        <a:xfrm>
          <a:off x="20383500" y="90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111624</xdr:rowOff>
    </xdr:from>
    <xdr:ext cx="534377" cy="259045"/>
    <xdr:sp macro="" textlink="">
      <xdr:nvSpPr>
        <xdr:cNvPr id="824" name="テキスト ボックス 823"/>
        <xdr:cNvSpPr txBox="1"/>
      </xdr:nvSpPr>
      <xdr:spPr>
        <a:xfrm>
          <a:off x="20167111" y="885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18644</xdr:rowOff>
    </xdr:from>
    <xdr:to>
      <xdr:col>102</xdr:col>
      <xdr:colOff>165100</xdr:colOff>
      <xdr:row>53</xdr:row>
      <xdr:rowOff>120244</xdr:rowOff>
    </xdr:to>
    <xdr:sp macro="" textlink="">
      <xdr:nvSpPr>
        <xdr:cNvPr id="825" name="楕円 824"/>
        <xdr:cNvSpPr/>
      </xdr:nvSpPr>
      <xdr:spPr>
        <a:xfrm>
          <a:off x="19494500" y="91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136771</xdr:rowOff>
    </xdr:from>
    <xdr:ext cx="534377" cy="259045"/>
    <xdr:sp macro="" textlink="">
      <xdr:nvSpPr>
        <xdr:cNvPr id="826" name="テキスト ボックス 825"/>
        <xdr:cNvSpPr txBox="1"/>
      </xdr:nvSpPr>
      <xdr:spPr>
        <a:xfrm>
          <a:off x="19278111" y="888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36779</xdr:rowOff>
    </xdr:from>
    <xdr:to>
      <xdr:col>98</xdr:col>
      <xdr:colOff>38100</xdr:colOff>
      <xdr:row>53</xdr:row>
      <xdr:rowOff>138379</xdr:rowOff>
    </xdr:to>
    <xdr:sp macro="" textlink="">
      <xdr:nvSpPr>
        <xdr:cNvPr id="827" name="楕円 826"/>
        <xdr:cNvSpPr/>
      </xdr:nvSpPr>
      <xdr:spPr>
        <a:xfrm>
          <a:off x="18605500" y="91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154906</xdr:rowOff>
    </xdr:from>
    <xdr:ext cx="534377" cy="259045"/>
    <xdr:sp macro="" textlink="">
      <xdr:nvSpPr>
        <xdr:cNvPr id="828" name="テキスト ボックス 827"/>
        <xdr:cNvSpPr txBox="1"/>
      </xdr:nvSpPr>
      <xdr:spPr>
        <a:xfrm>
          <a:off x="18389111" y="88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112287</xdr:rowOff>
    </xdr:from>
    <xdr:to>
      <xdr:col>116</xdr:col>
      <xdr:colOff>63500</xdr:colOff>
      <xdr:row>73</xdr:row>
      <xdr:rowOff>162770</xdr:rowOff>
    </xdr:to>
    <xdr:cxnSp macro="">
      <xdr:nvCxnSpPr>
        <xdr:cNvPr id="858" name="直線コネクタ 857"/>
        <xdr:cNvCxnSpPr/>
      </xdr:nvCxnSpPr>
      <xdr:spPr>
        <a:xfrm>
          <a:off x="21323300" y="12628137"/>
          <a:ext cx="8382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52908</xdr:rowOff>
    </xdr:from>
    <xdr:to>
      <xdr:col>111</xdr:col>
      <xdr:colOff>177800</xdr:colOff>
      <xdr:row>73</xdr:row>
      <xdr:rowOff>112287</xdr:rowOff>
    </xdr:to>
    <xdr:cxnSp macro="">
      <xdr:nvCxnSpPr>
        <xdr:cNvPr id="861" name="直線コネクタ 860"/>
        <xdr:cNvCxnSpPr/>
      </xdr:nvCxnSpPr>
      <xdr:spPr>
        <a:xfrm>
          <a:off x="20434300" y="12568758"/>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52908</xdr:rowOff>
    </xdr:from>
    <xdr:to>
      <xdr:col>107</xdr:col>
      <xdr:colOff>50800</xdr:colOff>
      <xdr:row>73</xdr:row>
      <xdr:rowOff>57461</xdr:rowOff>
    </xdr:to>
    <xdr:cxnSp macro="">
      <xdr:nvCxnSpPr>
        <xdr:cNvPr id="864" name="直線コネクタ 863"/>
        <xdr:cNvCxnSpPr/>
      </xdr:nvCxnSpPr>
      <xdr:spPr>
        <a:xfrm flipV="1">
          <a:off x="19545300" y="12568758"/>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57461</xdr:rowOff>
    </xdr:from>
    <xdr:to>
      <xdr:col>102</xdr:col>
      <xdr:colOff>114300</xdr:colOff>
      <xdr:row>73</xdr:row>
      <xdr:rowOff>134556</xdr:rowOff>
    </xdr:to>
    <xdr:cxnSp macro="">
      <xdr:nvCxnSpPr>
        <xdr:cNvPr id="867" name="直線コネクタ 866"/>
        <xdr:cNvCxnSpPr/>
      </xdr:nvCxnSpPr>
      <xdr:spPr>
        <a:xfrm flipV="1">
          <a:off x="18656300" y="12573311"/>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72651</xdr:rowOff>
    </xdr:from>
    <xdr:to>
      <xdr:col>102</xdr:col>
      <xdr:colOff>165100</xdr:colOff>
      <xdr:row>74</xdr:row>
      <xdr:rowOff>2801</xdr:rowOff>
    </xdr:to>
    <xdr:sp macro="" textlink="">
      <xdr:nvSpPr>
        <xdr:cNvPr id="868" name="フローチャート: 判断 867"/>
        <xdr:cNvSpPr/>
      </xdr:nvSpPr>
      <xdr:spPr>
        <a:xfrm>
          <a:off x="19494500" y="125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165378</xdr:rowOff>
    </xdr:from>
    <xdr:ext cx="534377" cy="259045"/>
    <xdr:sp macro="" textlink="">
      <xdr:nvSpPr>
        <xdr:cNvPr id="869" name="テキスト ボックス 868"/>
        <xdr:cNvSpPr txBox="1"/>
      </xdr:nvSpPr>
      <xdr:spPr>
        <a:xfrm>
          <a:off x="19278111" y="1268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67431</xdr:rowOff>
    </xdr:from>
    <xdr:to>
      <xdr:col>98</xdr:col>
      <xdr:colOff>38100</xdr:colOff>
      <xdr:row>74</xdr:row>
      <xdr:rowOff>169031</xdr:rowOff>
    </xdr:to>
    <xdr:sp macro="" textlink="">
      <xdr:nvSpPr>
        <xdr:cNvPr id="870" name="フローチャート: 判断 869"/>
        <xdr:cNvSpPr/>
      </xdr:nvSpPr>
      <xdr:spPr>
        <a:xfrm>
          <a:off x="18605500" y="1275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160158</xdr:rowOff>
    </xdr:from>
    <xdr:ext cx="534377" cy="259045"/>
    <xdr:sp macro="" textlink="">
      <xdr:nvSpPr>
        <xdr:cNvPr id="871" name="テキスト ボックス 870"/>
        <xdr:cNvSpPr txBox="1"/>
      </xdr:nvSpPr>
      <xdr:spPr>
        <a:xfrm>
          <a:off x="18389111" y="128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111970</xdr:rowOff>
    </xdr:from>
    <xdr:to>
      <xdr:col>116</xdr:col>
      <xdr:colOff>114300</xdr:colOff>
      <xdr:row>74</xdr:row>
      <xdr:rowOff>42120</xdr:rowOff>
    </xdr:to>
    <xdr:sp macro="" textlink="">
      <xdr:nvSpPr>
        <xdr:cNvPr id="877" name="楕円 876"/>
        <xdr:cNvSpPr/>
      </xdr:nvSpPr>
      <xdr:spPr>
        <a:xfrm>
          <a:off x="22110700" y="126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134847</xdr:rowOff>
    </xdr:from>
    <xdr:ext cx="534377" cy="259045"/>
    <xdr:sp macro="" textlink="">
      <xdr:nvSpPr>
        <xdr:cNvPr id="878" name="繰出金該当値テキスト"/>
        <xdr:cNvSpPr txBox="1"/>
      </xdr:nvSpPr>
      <xdr:spPr>
        <a:xfrm>
          <a:off x="22212300" y="124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61487</xdr:rowOff>
    </xdr:from>
    <xdr:to>
      <xdr:col>112</xdr:col>
      <xdr:colOff>38100</xdr:colOff>
      <xdr:row>73</xdr:row>
      <xdr:rowOff>163087</xdr:rowOff>
    </xdr:to>
    <xdr:sp macro="" textlink="">
      <xdr:nvSpPr>
        <xdr:cNvPr id="879" name="楕円 878"/>
        <xdr:cNvSpPr/>
      </xdr:nvSpPr>
      <xdr:spPr>
        <a:xfrm>
          <a:off x="21272500" y="125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8164</xdr:rowOff>
    </xdr:from>
    <xdr:ext cx="534377" cy="259045"/>
    <xdr:sp macro="" textlink="">
      <xdr:nvSpPr>
        <xdr:cNvPr id="880" name="テキスト ボックス 879"/>
        <xdr:cNvSpPr txBox="1"/>
      </xdr:nvSpPr>
      <xdr:spPr>
        <a:xfrm>
          <a:off x="21056111" y="123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2108</xdr:rowOff>
    </xdr:from>
    <xdr:to>
      <xdr:col>107</xdr:col>
      <xdr:colOff>101600</xdr:colOff>
      <xdr:row>73</xdr:row>
      <xdr:rowOff>103708</xdr:rowOff>
    </xdr:to>
    <xdr:sp macro="" textlink="">
      <xdr:nvSpPr>
        <xdr:cNvPr id="881" name="楕円 880"/>
        <xdr:cNvSpPr/>
      </xdr:nvSpPr>
      <xdr:spPr>
        <a:xfrm>
          <a:off x="20383500" y="125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120235</xdr:rowOff>
    </xdr:from>
    <xdr:ext cx="534377" cy="259045"/>
    <xdr:sp macro="" textlink="">
      <xdr:nvSpPr>
        <xdr:cNvPr id="882" name="テキスト ボックス 881"/>
        <xdr:cNvSpPr txBox="1"/>
      </xdr:nvSpPr>
      <xdr:spPr>
        <a:xfrm>
          <a:off x="20167111" y="122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6661</xdr:rowOff>
    </xdr:from>
    <xdr:to>
      <xdr:col>102</xdr:col>
      <xdr:colOff>165100</xdr:colOff>
      <xdr:row>73</xdr:row>
      <xdr:rowOff>108261</xdr:rowOff>
    </xdr:to>
    <xdr:sp macro="" textlink="">
      <xdr:nvSpPr>
        <xdr:cNvPr id="883" name="楕円 882"/>
        <xdr:cNvSpPr/>
      </xdr:nvSpPr>
      <xdr:spPr>
        <a:xfrm>
          <a:off x="19494500" y="125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124788</xdr:rowOff>
    </xdr:from>
    <xdr:ext cx="534377" cy="259045"/>
    <xdr:sp macro="" textlink="">
      <xdr:nvSpPr>
        <xdr:cNvPr id="884" name="テキスト ボックス 883"/>
        <xdr:cNvSpPr txBox="1"/>
      </xdr:nvSpPr>
      <xdr:spPr>
        <a:xfrm>
          <a:off x="19278111" y="122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83756</xdr:rowOff>
    </xdr:from>
    <xdr:to>
      <xdr:col>98</xdr:col>
      <xdr:colOff>38100</xdr:colOff>
      <xdr:row>74</xdr:row>
      <xdr:rowOff>13906</xdr:rowOff>
    </xdr:to>
    <xdr:sp macro="" textlink="">
      <xdr:nvSpPr>
        <xdr:cNvPr id="885" name="楕円 884"/>
        <xdr:cNvSpPr/>
      </xdr:nvSpPr>
      <xdr:spPr>
        <a:xfrm>
          <a:off x="18605500" y="125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30433</xdr:rowOff>
    </xdr:from>
    <xdr:ext cx="534377" cy="259045"/>
    <xdr:sp macro="" textlink="">
      <xdr:nvSpPr>
        <xdr:cNvPr id="886" name="テキスト ボックス 885"/>
        <xdr:cNvSpPr txBox="1"/>
      </xdr:nvSpPr>
      <xdr:spPr>
        <a:xfrm>
          <a:off x="18389111" y="123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歳出決算総額は住民一人当たり６６</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千円で，主な構成項目では普通建設事業費で１３</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千円，人件費で１</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千円，扶助費で１０１千円，公債費で</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７３</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千円などとなっており，義務的経費で３０</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千円，投資的経費で１</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４５</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千円，その他の経費で２２</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千円となっており義務的経費で４</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５．２</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％を占めている。また，各性質別の類似団体との比較では，人件費，扶助費，普通建設事業費，災害復旧事業費で高い水準にあり，一方で物件費，補助費で低い水準にある。近年の状況では，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人件費，普通建設事業費</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で増加傾向にある一方で，</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扶助費，補助費等で横ばい，</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公債費，投資及び出資金で減少傾向にある。これは，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消防業務と衛生処理業務を町単独で運営していること等により人件費が高い水準にあることや，少子高齢化が進行する中で制度に基づく社会保障経費等の増大に加え，町の政策による特例加算等により扶助費が高い水準にあることなどが要因としてあ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21,398
21,091
303.90
15,180,543
14,291,325
821,528
8,066,295
13,439,028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156682</xdr:rowOff>
    </xdr:from>
    <xdr:to>
      <xdr:col>24</xdr:col>
      <xdr:colOff>63500</xdr:colOff>
      <xdr:row>33</xdr:row>
      <xdr:rowOff>67854</xdr:rowOff>
    </xdr:to>
    <xdr:cxnSp macro="">
      <xdr:nvCxnSpPr>
        <xdr:cNvPr id="63" name="直線コネクタ 62"/>
        <xdr:cNvCxnSpPr/>
      </xdr:nvCxnSpPr>
      <xdr:spPr>
        <a:xfrm flipV="1">
          <a:off x="3797300" y="5643082"/>
          <a:ext cx="8382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63935</xdr:rowOff>
    </xdr:from>
    <xdr:to>
      <xdr:col>19</xdr:col>
      <xdr:colOff>177800</xdr:colOff>
      <xdr:row>33</xdr:row>
      <xdr:rowOff>67854</xdr:rowOff>
    </xdr:to>
    <xdr:cxnSp macro="">
      <xdr:nvCxnSpPr>
        <xdr:cNvPr id="66" name="直線コネクタ 65"/>
        <xdr:cNvCxnSpPr/>
      </xdr:nvCxnSpPr>
      <xdr:spPr>
        <a:xfrm>
          <a:off x="2908300" y="572178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137414</xdr:rowOff>
    </xdr:from>
    <xdr:to>
      <xdr:col>15</xdr:col>
      <xdr:colOff>50800</xdr:colOff>
      <xdr:row>33</xdr:row>
      <xdr:rowOff>63935</xdr:rowOff>
    </xdr:to>
    <xdr:cxnSp macro="">
      <xdr:nvCxnSpPr>
        <xdr:cNvPr id="69" name="直線コネクタ 68"/>
        <xdr:cNvCxnSpPr/>
      </xdr:nvCxnSpPr>
      <xdr:spPr>
        <a:xfrm>
          <a:off x="2019300" y="562381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137414</xdr:rowOff>
    </xdr:from>
    <xdr:to>
      <xdr:col>10</xdr:col>
      <xdr:colOff>114300</xdr:colOff>
      <xdr:row>33</xdr:row>
      <xdr:rowOff>85489</xdr:rowOff>
    </xdr:to>
    <xdr:cxnSp macro="">
      <xdr:nvCxnSpPr>
        <xdr:cNvPr id="72" name="直線コネクタ 71"/>
        <xdr:cNvCxnSpPr/>
      </xdr:nvCxnSpPr>
      <xdr:spPr>
        <a:xfrm flipV="1">
          <a:off x="1130300" y="5623814"/>
          <a:ext cx="8890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106535</xdr:rowOff>
    </xdr:from>
    <xdr:to>
      <xdr:col>10</xdr:col>
      <xdr:colOff>165100</xdr:colOff>
      <xdr:row>34</xdr:row>
      <xdr:rowOff>36685</xdr:rowOff>
    </xdr:to>
    <xdr:sp macro="" textlink="">
      <xdr:nvSpPr>
        <xdr:cNvPr id="73" name="フローチャート: 判断 72"/>
        <xdr:cNvSpPr/>
      </xdr:nvSpPr>
      <xdr:spPr>
        <a:xfrm>
          <a:off x="1968500" y="5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27812</xdr:rowOff>
    </xdr:from>
    <xdr:ext cx="469744" cy="259045"/>
    <xdr:sp macro="" textlink="">
      <xdr:nvSpPr>
        <xdr:cNvPr id="74" name="テキスト ボックス 73"/>
        <xdr:cNvSpPr txBox="1"/>
      </xdr:nvSpPr>
      <xdr:spPr>
        <a:xfrm>
          <a:off x="1784428" y="585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30444</xdr:rowOff>
    </xdr:from>
    <xdr:to>
      <xdr:col>6</xdr:col>
      <xdr:colOff>38100</xdr:colOff>
      <xdr:row>34</xdr:row>
      <xdr:rowOff>132044</xdr:rowOff>
    </xdr:to>
    <xdr:sp macro="" textlink="">
      <xdr:nvSpPr>
        <xdr:cNvPr id="75" name="フローチャート: 判断 74"/>
        <xdr:cNvSpPr/>
      </xdr:nvSpPr>
      <xdr:spPr>
        <a:xfrm>
          <a:off x="1079500" y="585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123171</xdr:rowOff>
    </xdr:from>
    <xdr:ext cx="469744" cy="259045"/>
    <xdr:sp macro="" textlink="">
      <xdr:nvSpPr>
        <xdr:cNvPr id="76" name="テキスト ボックス 75"/>
        <xdr:cNvSpPr txBox="1"/>
      </xdr:nvSpPr>
      <xdr:spPr>
        <a:xfrm>
          <a:off x="895428" y="595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105882</xdr:rowOff>
    </xdr:from>
    <xdr:to>
      <xdr:col>24</xdr:col>
      <xdr:colOff>114300</xdr:colOff>
      <xdr:row>33</xdr:row>
      <xdr:rowOff>36032</xdr:rowOff>
    </xdr:to>
    <xdr:sp macro="" textlink="">
      <xdr:nvSpPr>
        <xdr:cNvPr id="82" name="楕円 81"/>
        <xdr:cNvSpPr/>
      </xdr:nvSpPr>
      <xdr:spPr>
        <a:xfrm>
          <a:off x="4584700" y="55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128759</xdr:rowOff>
    </xdr:from>
    <xdr:ext cx="469744" cy="259045"/>
    <xdr:sp macro="" textlink="">
      <xdr:nvSpPr>
        <xdr:cNvPr id="83" name="議会費該当値テキスト"/>
        <xdr:cNvSpPr txBox="1"/>
      </xdr:nvSpPr>
      <xdr:spPr>
        <a:xfrm>
          <a:off x="4686300" y="544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17054</xdr:rowOff>
    </xdr:from>
    <xdr:to>
      <xdr:col>20</xdr:col>
      <xdr:colOff>38100</xdr:colOff>
      <xdr:row>33</xdr:row>
      <xdr:rowOff>118654</xdr:rowOff>
    </xdr:to>
    <xdr:sp macro="" textlink="">
      <xdr:nvSpPr>
        <xdr:cNvPr id="84" name="楕円 83"/>
        <xdr:cNvSpPr/>
      </xdr:nvSpPr>
      <xdr:spPr>
        <a:xfrm>
          <a:off x="3746500" y="5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135181</xdr:rowOff>
    </xdr:from>
    <xdr:ext cx="469744" cy="259045"/>
    <xdr:sp macro="" textlink="">
      <xdr:nvSpPr>
        <xdr:cNvPr id="85" name="テキスト ボックス 84"/>
        <xdr:cNvSpPr txBox="1"/>
      </xdr:nvSpPr>
      <xdr:spPr>
        <a:xfrm>
          <a:off x="3562428" y="54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13135</xdr:rowOff>
    </xdr:from>
    <xdr:to>
      <xdr:col>15</xdr:col>
      <xdr:colOff>101600</xdr:colOff>
      <xdr:row>33</xdr:row>
      <xdr:rowOff>114735</xdr:rowOff>
    </xdr:to>
    <xdr:sp macro="" textlink="">
      <xdr:nvSpPr>
        <xdr:cNvPr id="86" name="楕円 85"/>
        <xdr:cNvSpPr/>
      </xdr:nvSpPr>
      <xdr:spPr>
        <a:xfrm>
          <a:off x="2857500" y="56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131262</xdr:rowOff>
    </xdr:from>
    <xdr:ext cx="469744" cy="259045"/>
    <xdr:sp macro="" textlink="">
      <xdr:nvSpPr>
        <xdr:cNvPr id="87" name="テキスト ボックス 86"/>
        <xdr:cNvSpPr txBox="1"/>
      </xdr:nvSpPr>
      <xdr:spPr>
        <a:xfrm>
          <a:off x="2673428" y="544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86614</xdr:rowOff>
    </xdr:from>
    <xdr:to>
      <xdr:col>10</xdr:col>
      <xdr:colOff>165100</xdr:colOff>
      <xdr:row>33</xdr:row>
      <xdr:rowOff>16764</xdr:rowOff>
    </xdr:to>
    <xdr:sp macro="" textlink="">
      <xdr:nvSpPr>
        <xdr:cNvPr id="88" name="楕円 87"/>
        <xdr:cNvSpPr/>
      </xdr:nvSpPr>
      <xdr:spPr>
        <a:xfrm>
          <a:off x="1968500" y="5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33291</xdr:rowOff>
    </xdr:from>
    <xdr:ext cx="469744" cy="259045"/>
    <xdr:sp macro="" textlink="">
      <xdr:nvSpPr>
        <xdr:cNvPr id="89" name="テキスト ボックス 88"/>
        <xdr:cNvSpPr txBox="1"/>
      </xdr:nvSpPr>
      <xdr:spPr>
        <a:xfrm>
          <a:off x="1784428" y="534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34689</xdr:rowOff>
    </xdr:from>
    <xdr:to>
      <xdr:col>6</xdr:col>
      <xdr:colOff>38100</xdr:colOff>
      <xdr:row>33</xdr:row>
      <xdr:rowOff>136289</xdr:rowOff>
    </xdr:to>
    <xdr:sp macro="" textlink="">
      <xdr:nvSpPr>
        <xdr:cNvPr id="90" name="楕円 89"/>
        <xdr:cNvSpPr/>
      </xdr:nvSpPr>
      <xdr:spPr>
        <a:xfrm>
          <a:off x="1079500" y="56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152816</xdr:rowOff>
    </xdr:from>
    <xdr:ext cx="469744" cy="259045"/>
    <xdr:sp macro="" textlink="">
      <xdr:nvSpPr>
        <xdr:cNvPr id="91" name="テキスト ボックス 90"/>
        <xdr:cNvSpPr txBox="1"/>
      </xdr:nvSpPr>
      <xdr:spPr>
        <a:xfrm>
          <a:off x="895428" y="546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108496</xdr:rowOff>
    </xdr:from>
    <xdr:to>
      <xdr:col>24</xdr:col>
      <xdr:colOff>63500</xdr:colOff>
      <xdr:row>57</xdr:row>
      <xdr:rowOff>152299</xdr:rowOff>
    </xdr:to>
    <xdr:cxnSp macro="">
      <xdr:nvCxnSpPr>
        <xdr:cNvPr id="122" name="直線コネクタ 121"/>
        <xdr:cNvCxnSpPr/>
      </xdr:nvCxnSpPr>
      <xdr:spPr>
        <a:xfrm>
          <a:off x="3797300" y="9881146"/>
          <a:ext cx="8382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108496</xdr:rowOff>
    </xdr:from>
    <xdr:to>
      <xdr:col>19</xdr:col>
      <xdr:colOff>177800</xdr:colOff>
      <xdr:row>57</xdr:row>
      <xdr:rowOff>140118</xdr:rowOff>
    </xdr:to>
    <xdr:cxnSp macro="">
      <xdr:nvCxnSpPr>
        <xdr:cNvPr id="125" name="直線コネクタ 124"/>
        <xdr:cNvCxnSpPr/>
      </xdr:nvCxnSpPr>
      <xdr:spPr>
        <a:xfrm flipV="1">
          <a:off x="2908300" y="9881146"/>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47228</xdr:rowOff>
    </xdr:from>
    <xdr:to>
      <xdr:col>15</xdr:col>
      <xdr:colOff>50800</xdr:colOff>
      <xdr:row>57</xdr:row>
      <xdr:rowOff>140118</xdr:rowOff>
    </xdr:to>
    <xdr:cxnSp macro="">
      <xdr:nvCxnSpPr>
        <xdr:cNvPr id="128" name="直線コネクタ 127"/>
        <xdr:cNvCxnSpPr/>
      </xdr:nvCxnSpPr>
      <xdr:spPr>
        <a:xfrm>
          <a:off x="2019300" y="9819878"/>
          <a:ext cx="889000" cy="9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47228</xdr:rowOff>
    </xdr:from>
    <xdr:to>
      <xdr:col>10</xdr:col>
      <xdr:colOff>114300</xdr:colOff>
      <xdr:row>57</xdr:row>
      <xdr:rowOff>51111</xdr:rowOff>
    </xdr:to>
    <xdr:cxnSp macro="">
      <xdr:nvCxnSpPr>
        <xdr:cNvPr id="131" name="直線コネクタ 130"/>
        <xdr:cNvCxnSpPr/>
      </xdr:nvCxnSpPr>
      <xdr:spPr>
        <a:xfrm flipV="1">
          <a:off x="1130300" y="9819878"/>
          <a:ext cx="889000" cy="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4733</xdr:rowOff>
    </xdr:from>
    <xdr:to>
      <xdr:col>10</xdr:col>
      <xdr:colOff>165100</xdr:colOff>
      <xdr:row>57</xdr:row>
      <xdr:rowOff>106333</xdr:rowOff>
    </xdr:to>
    <xdr:sp macro="" textlink="">
      <xdr:nvSpPr>
        <xdr:cNvPr id="132" name="フローチャート: 判断 131"/>
        <xdr:cNvSpPr/>
      </xdr:nvSpPr>
      <xdr:spPr>
        <a:xfrm>
          <a:off x="1968500" y="97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97460</xdr:rowOff>
    </xdr:from>
    <xdr:ext cx="599010" cy="259045"/>
    <xdr:sp macro="" textlink="">
      <xdr:nvSpPr>
        <xdr:cNvPr id="133" name="テキスト ボックス 132"/>
        <xdr:cNvSpPr txBox="1"/>
      </xdr:nvSpPr>
      <xdr:spPr>
        <a:xfrm>
          <a:off x="1719795" y="987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123435</xdr:rowOff>
    </xdr:from>
    <xdr:to>
      <xdr:col>6</xdr:col>
      <xdr:colOff>38100</xdr:colOff>
      <xdr:row>58</xdr:row>
      <xdr:rowOff>53585</xdr:rowOff>
    </xdr:to>
    <xdr:sp macro="" textlink="">
      <xdr:nvSpPr>
        <xdr:cNvPr id="134" name="フローチャート: 判断 133"/>
        <xdr:cNvSpPr/>
      </xdr:nvSpPr>
      <xdr:spPr>
        <a:xfrm>
          <a:off x="1079500" y="989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44712</xdr:rowOff>
    </xdr:from>
    <xdr:ext cx="534377" cy="259045"/>
    <xdr:sp macro="" textlink="">
      <xdr:nvSpPr>
        <xdr:cNvPr id="135" name="テキスト ボックス 134"/>
        <xdr:cNvSpPr txBox="1"/>
      </xdr:nvSpPr>
      <xdr:spPr>
        <a:xfrm>
          <a:off x="863111" y="998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101499</xdr:rowOff>
    </xdr:from>
    <xdr:to>
      <xdr:col>24</xdr:col>
      <xdr:colOff>114300</xdr:colOff>
      <xdr:row>58</xdr:row>
      <xdr:rowOff>31649</xdr:rowOff>
    </xdr:to>
    <xdr:sp macro="" textlink="">
      <xdr:nvSpPr>
        <xdr:cNvPr id="141" name="楕円 140"/>
        <xdr:cNvSpPr/>
      </xdr:nvSpPr>
      <xdr:spPr>
        <a:xfrm>
          <a:off x="4584700" y="98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124376</xdr:rowOff>
    </xdr:from>
    <xdr:ext cx="534377" cy="259045"/>
    <xdr:sp macro="" textlink="">
      <xdr:nvSpPr>
        <xdr:cNvPr id="142" name="総務費該当値テキスト"/>
        <xdr:cNvSpPr txBox="1"/>
      </xdr:nvSpPr>
      <xdr:spPr>
        <a:xfrm>
          <a:off x="4686300" y="972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57696</xdr:rowOff>
    </xdr:from>
    <xdr:to>
      <xdr:col>20</xdr:col>
      <xdr:colOff>38100</xdr:colOff>
      <xdr:row>57</xdr:row>
      <xdr:rowOff>159296</xdr:rowOff>
    </xdr:to>
    <xdr:sp macro="" textlink="">
      <xdr:nvSpPr>
        <xdr:cNvPr id="143" name="楕円 142"/>
        <xdr:cNvSpPr/>
      </xdr:nvSpPr>
      <xdr:spPr>
        <a:xfrm>
          <a:off x="3746500" y="98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4373</xdr:rowOff>
    </xdr:from>
    <xdr:ext cx="599010" cy="259045"/>
    <xdr:sp macro="" textlink="">
      <xdr:nvSpPr>
        <xdr:cNvPr id="144" name="テキスト ボックス 143"/>
        <xdr:cNvSpPr txBox="1"/>
      </xdr:nvSpPr>
      <xdr:spPr>
        <a:xfrm>
          <a:off x="3497795" y="960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89318</xdr:rowOff>
    </xdr:from>
    <xdr:to>
      <xdr:col>15</xdr:col>
      <xdr:colOff>101600</xdr:colOff>
      <xdr:row>58</xdr:row>
      <xdr:rowOff>19468</xdr:rowOff>
    </xdr:to>
    <xdr:sp macro="" textlink="">
      <xdr:nvSpPr>
        <xdr:cNvPr id="145" name="楕円 144"/>
        <xdr:cNvSpPr/>
      </xdr:nvSpPr>
      <xdr:spPr>
        <a:xfrm>
          <a:off x="2857500" y="9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35995</xdr:rowOff>
    </xdr:from>
    <xdr:ext cx="534377" cy="259045"/>
    <xdr:sp macro="" textlink="">
      <xdr:nvSpPr>
        <xdr:cNvPr id="146" name="テキスト ボックス 145"/>
        <xdr:cNvSpPr txBox="1"/>
      </xdr:nvSpPr>
      <xdr:spPr>
        <a:xfrm>
          <a:off x="2641111" y="96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167878</xdr:rowOff>
    </xdr:from>
    <xdr:to>
      <xdr:col>10</xdr:col>
      <xdr:colOff>165100</xdr:colOff>
      <xdr:row>57</xdr:row>
      <xdr:rowOff>98028</xdr:rowOff>
    </xdr:to>
    <xdr:sp macro="" textlink="">
      <xdr:nvSpPr>
        <xdr:cNvPr id="147" name="楕円 146"/>
        <xdr:cNvSpPr/>
      </xdr:nvSpPr>
      <xdr:spPr>
        <a:xfrm>
          <a:off x="1968500" y="97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114555</xdr:rowOff>
    </xdr:from>
    <xdr:ext cx="599010" cy="259045"/>
    <xdr:sp macro="" textlink="">
      <xdr:nvSpPr>
        <xdr:cNvPr id="148" name="テキスト ボックス 147"/>
        <xdr:cNvSpPr txBox="1"/>
      </xdr:nvSpPr>
      <xdr:spPr>
        <a:xfrm>
          <a:off x="1719795" y="954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311</xdr:rowOff>
    </xdr:from>
    <xdr:to>
      <xdr:col>6</xdr:col>
      <xdr:colOff>38100</xdr:colOff>
      <xdr:row>57</xdr:row>
      <xdr:rowOff>101911</xdr:rowOff>
    </xdr:to>
    <xdr:sp macro="" textlink="">
      <xdr:nvSpPr>
        <xdr:cNvPr id="149" name="楕円 148"/>
        <xdr:cNvSpPr/>
      </xdr:nvSpPr>
      <xdr:spPr>
        <a:xfrm>
          <a:off x="1079500" y="97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118438</xdr:rowOff>
    </xdr:from>
    <xdr:ext cx="599010" cy="259045"/>
    <xdr:sp macro="" textlink="">
      <xdr:nvSpPr>
        <xdr:cNvPr id="150" name="テキスト ボックス 149"/>
        <xdr:cNvSpPr txBox="1"/>
      </xdr:nvSpPr>
      <xdr:spPr>
        <a:xfrm>
          <a:off x="830795" y="95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160655</xdr:rowOff>
    </xdr:from>
    <xdr:to>
      <xdr:col>24</xdr:col>
      <xdr:colOff>63500</xdr:colOff>
      <xdr:row>72</xdr:row>
      <xdr:rowOff>40513</xdr:rowOff>
    </xdr:to>
    <xdr:cxnSp macro="">
      <xdr:nvCxnSpPr>
        <xdr:cNvPr id="180" name="直線コネクタ 179"/>
        <xdr:cNvCxnSpPr/>
      </xdr:nvCxnSpPr>
      <xdr:spPr>
        <a:xfrm>
          <a:off x="3797300" y="12333605"/>
          <a:ext cx="8382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160655</xdr:rowOff>
    </xdr:from>
    <xdr:to>
      <xdr:col>19</xdr:col>
      <xdr:colOff>177800</xdr:colOff>
      <xdr:row>72</xdr:row>
      <xdr:rowOff>11709</xdr:rowOff>
    </xdr:to>
    <xdr:cxnSp macro="">
      <xdr:nvCxnSpPr>
        <xdr:cNvPr id="183" name="直線コネクタ 182"/>
        <xdr:cNvCxnSpPr/>
      </xdr:nvCxnSpPr>
      <xdr:spPr>
        <a:xfrm flipV="1">
          <a:off x="2908300" y="12333605"/>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11709</xdr:rowOff>
    </xdr:from>
    <xdr:to>
      <xdr:col>15</xdr:col>
      <xdr:colOff>50800</xdr:colOff>
      <xdr:row>72</xdr:row>
      <xdr:rowOff>36461</xdr:rowOff>
    </xdr:to>
    <xdr:cxnSp macro="">
      <xdr:nvCxnSpPr>
        <xdr:cNvPr id="186" name="直線コネクタ 185"/>
        <xdr:cNvCxnSpPr/>
      </xdr:nvCxnSpPr>
      <xdr:spPr>
        <a:xfrm flipV="1">
          <a:off x="2019300" y="12356109"/>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36461</xdr:rowOff>
    </xdr:from>
    <xdr:to>
      <xdr:col>10</xdr:col>
      <xdr:colOff>114300</xdr:colOff>
      <xdr:row>72</xdr:row>
      <xdr:rowOff>131064</xdr:rowOff>
    </xdr:to>
    <xdr:cxnSp macro="">
      <xdr:nvCxnSpPr>
        <xdr:cNvPr id="189" name="直線コネクタ 188"/>
        <xdr:cNvCxnSpPr/>
      </xdr:nvCxnSpPr>
      <xdr:spPr>
        <a:xfrm flipV="1">
          <a:off x="1130300" y="12380861"/>
          <a:ext cx="889000" cy="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14008</xdr:rowOff>
    </xdr:from>
    <xdr:to>
      <xdr:col>10</xdr:col>
      <xdr:colOff>165100</xdr:colOff>
      <xdr:row>74</xdr:row>
      <xdr:rowOff>115608</xdr:rowOff>
    </xdr:to>
    <xdr:sp macro="" textlink="">
      <xdr:nvSpPr>
        <xdr:cNvPr id="190" name="フローチャート: 判断 189"/>
        <xdr:cNvSpPr/>
      </xdr:nvSpPr>
      <xdr:spPr>
        <a:xfrm>
          <a:off x="1968500" y="1270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106735</xdr:rowOff>
    </xdr:from>
    <xdr:ext cx="599010" cy="259045"/>
    <xdr:sp macro="" textlink="">
      <xdr:nvSpPr>
        <xdr:cNvPr id="191" name="テキスト ボックス 190"/>
        <xdr:cNvSpPr txBox="1"/>
      </xdr:nvSpPr>
      <xdr:spPr>
        <a:xfrm>
          <a:off x="1719795" y="12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157328</xdr:rowOff>
    </xdr:from>
    <xdr:to>
      <xdr:col>6</xdr:col>
      <xdr:colOff>38100</xdr:colOff>
      <xdr:row>75</xdr:row>
      <xdr:rowOff>87478</xdr:rowOff>
    </xdr:to>
    <xdr:sp macro="" textlink="">
      <xdr:nvSpPr>
        <xdr:cNvPr id="192" name="フローチャート: 判断 191"/>
        <xdr:cNvSpPr/>
      </xdr:nvSpPr>
      <xdr:spPr>
        <a:xfrm>
          <a:off x="1079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78605</xdr:rowOff>
    </xdr:from>
    <xdr:ext cx="599010" cy="259045"/>
    <xdr:sp macro="" textlink="">
      <xdr:nvSpPr>
        <xdr:cNvPr id="193" name="テキスト ボックス 192"/>
        <xdr:cNvSpPr txBox="1"/>
      </xdr:nvSpPr>
      <xdr:spPr>
        <a:xfrm>
          <a:off x="830795" y="1293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161163</xdr:rowOff>
    </xdr:from>
    <xdr:to>
      <xdr:col>24</xdr:col>
      <xdr:colOff>114300</xdr:colOff>
      <xdr:row>72</xdr:row>
      <xdr:rowOff>91313</xdr:rowOff>
    </xdr:to>
    <xdr:sp macro="" textlink="">
      <xdr:nvSpPr>
        <xdr:cNvPr id="199" name="楕円 198"/>
        <xdr:cNvSpPr/>
      </xdr:nvSpPr>
      <xdr:spPr>
        <a:xfrm>
          <a:off x="4584700" y="123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12590</xdr:rowOff>
    </xdr:from>
    <xdr:ext cx="599010" cy="259045"/>
    <xdr:sp macro="" textlink="">
      <xdr:nvSpPr>
        <xdr:cNvPr id="200" name="民生費該当値テキスト"/>
        <xdr:cNvSpPr txBox="1"/>
      </xdr:nvSpPr>
      <xdr:spPr>
        <a:xfrm>
          <a:off x="4686300" y="1218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109855</xdr:rowOff>
    </xdr:from>
    <xdr:to>
      <xdr:col>20</xdr:col>
      <xdr:colOff>38100</xdr:colOff>
      <xdr:row>72</xdr:row>
      <xdr:rowOff>40005</xdr:rowOff>
    </xdr:to>
    <xdr:sp macro="" textlink="">
      <xdr:nvSpPr>
        <xdr:cNvPr id="201" name="楕円 200"/>
        <xdr:cNvSpPr/>
      </xdr:nvSpPr>
      <xdr:spPr>
        <a:xfrm>
          <a:off x="3746500" y="12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56532</xdr:rowOff>
    </xdr:from>
    <xdr:ext cx="599010" cy="259045"/>
    <xdr:sp macro="" textlink="">
      <xdr:nvSpPr>
        <xdr:cNvPr id="202" name="テキスト ボックス 201"/>
        <xdr:cNvSpPr txBox="1"/>
      </xdr:nvSpPr>
      <xdr:spPr>
        <a:xfrm>
          <a:off x="3497795" y="1205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132359</xdr:rowOff>
    </xdr:from>
    <xdr:to>
      <xdr:col>15</xdr:col>
      <xdr:colOff>101600</xdr:colOff>
      <xdr:row>72</xdr:row>
      <xdr:rowOff>62509</xdr:rowOff>
    </xdr:to>
    <xdr:sp macro="" textlink="">
      <xdr:nvSpPr>
        <xdr:cNvPr id="203" name="楕円 202"/>
        <xdr:cNvSpPr/>
      </xdr:nvSpPr>
      <xdr:spPr>
        <a:xfrm>
          <a:off x="2857500" y="123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79036</xdr:rowOff>
    </xdr:from>
    <xdr:ext cx="599010" cy="259045"/>
    <xdr:sp macro="" textlink="">
      <xdr:nvSpPr>
        <xdr:cNvPr id="204" name="テキスト ボックス 203"/>
        <xdr:cNvSpPr txBox="1"/>
      </xdr:nvSpPr>
      <xdr:spPr>
        <a:xfrm>
          <a:off x="2608795" y="1208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157111</xdr:rowOff>
    </xdr:from>
    <xdr:to>
      <xdr:col>10</xdr:col>
      <xdr:colOff>165100</xdr:colOff>
      <xdr:row>72</xdr:row>
      <xdr:rowOff>87261</xdr:rowOff>
    </xdr:to>
    <xdr:sp macro="" textlink="">
      <xdr:nvSpPr>
        <xdr:cNvPr id="205" name="楕円 204"/>
        <xdr:cNvSpPr/>
      </xdr:nvSpPr>
      <xdr:spPr>
        <a:xfrm>
          <a:off x="1968500" y="12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103788</xdr:rowOff>
    </xdr:from>
    <xdr:ext cx="599010" cy="259045"/>
    <xdr:sp macro="" textlink="">
      <xdr:nvSpPr>
        <xdr:cNvPr id="206" name="テキスト ボックス 205"/>
        <xdr:cNvSpPr txBox="1"/>
      </xdr:nvSpPr>
      <xdr:spPr>
        <a:xfrm>
          <a:off x="1719795" y="1210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80264</xdr:rowOff>
    </xdr:from>
    <xdr:to>
      <xdr:col>6</xdr:col>
      <xdr:colOff>38100</xdr:colOff>
      <xdr:row>73</xdr:row>
      <xdr:rowOff>10414</xdr:rowOff>
    </xdr:to>
    <xdr:sp macro="" textlink="">
      <xdr:nvSpPr>
        <xdr:cNvPr id="207" name="楕円 206"/>
        <xdr:cNvSpPr/>
      </xdr:nvSpPr>
      <xdr:spPr>
        <a:xfrm>
          <a:off x="1079500" y="124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26941</xdr:rowOff>
    </xdr:from>
    <xdr:ext cx="599010" cy="259045"/>
    <xdr:sp macro="" textlink="">
      <xdr:nvSpPr>
        <xdr:cNvPr id="208" name="テキスト ボックス 207"/>
        <xdr:cNvSpPr txBox="1"/>
      </xdr:nvSpPr>
      <xdr:spPr>
        <a:xfrm>
          <a:off x="830795" y="1219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138671</xdr:rowOff>
    </xdr:from>
    <xdr:to>
      <xdr:col>24</xdr:col>
      <xdr:colOff>63500</xdr:colOff>
      <xdr:row>96</xdr:row>
      <xdr:rowOff>167086</xdr:rowOff>
    </xdr:to>
    <xdr:cxnSp macro="">
      <xdr:nvCxnSpPr>
        <xdr:cNvPr id="236" name="直線コネクタ 235"/>
        <xdr:cNvCxnSpPr/>
      </xdr:nvCxnSpPr>
      <xdr:spPr>
        <a:xfrm flipV="1">
          <a:off x="3797300" y="16597871"/>
          <a:ext cx="8382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167086</xdr:rowOff>
    </xdr:from>
    <xdr:to>
      <xdr:col>19</xdr:col>
      <xdr:colOff>177800</xdr:colOff>
      <xdr:row>96</xdr:row>
      <xdr:rowOff>168343</xdr:rowOff>
    </xdr:to>
    <xdr:cxnSp macro="">
      <xdr:nvCxnSpPr>
        <xdr:cNvPr id="239" name="直線コネクタ 238"/>
        <xdr:cNvCxnSpPr/>
      </xdr:nvCxnSpPr>
      <xdr:spPr>
        <a:xfrm flipV="1">
          <a:off x="2908300" y="1662628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144066</xdr:rowOff>
    </xdr:from>
    <xdr:to>
      <xdr:col>15</xdr:col>
      <xdr:colOff>50800</xdr:colOff>
      <xdr:row>96</xdr:row>
      <xdr:rowOff>168343</xdr:rowOff>
    </xdr:to>
    <xdr:cxnSp macro="">
      <xdr:nvCxnSpPr>
        <xdr:cNvPr id="242" name="直線コネクタ 241"/>
        <xdr:cNvCxnSpPr/>
      </xdr:nvCxnSpPr>
      <xdr:spPr>
        <a:xfrm>
          <a:off x="2019300" y="16603266"/>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90185</xdr:rowOff>
    </xdr:from>
    <xdr:to>
      <xdr:col>10</xdr:col>
      <xdr:colOff>114300</xdr:colOff>
      <xdr:row>96</xdr:row>
      <xdr:rowOff>144066</xdr:rowOff>
    </xdr:to>
    <xdr:cxnSp macro="">
      <xdr:nvCxnSpPr>
        <xdr:cNvPr id="245" name="直線コネクタ 244"/>
        <xdr:cNvCxnSpPr/>
      </xdr:nvCxnSpPr>
      <xdr:spPr>
        <a:xfrm>
          <a:off x="1130300" y="16549385"/>
          <a:ext cx="8890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126574</xdr:rowOff>
    </xdr:from>
    <xdr:to>
      <xdr:col>10</xdr:col>
      <xdr:colOff>165100</xdr:colOff>
      <xdr:row>95</xdr:row>
      <xdr:rowOff>56724</xdr:rowOff>
    </xdr:to>
    <xdr:sp macro="" textlink="">
      <xdr:nvSpPr>
        <xdr:cNvPr id="246" name="フローチャート: 判断 245"/>
        <xdr:cNvSpPr/>
      </xdr:nvSpPr>
      <xdr:spPr>
        <a:xfrm>
          <a:off x="1968500" y="1624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73251</xdr:rowOff>
    </xdr:from>
    <xdr:ext cx="534377" cy="259045"/>
    <xdr:sp macro="" textlink="">
      <xdr:nvSpPr>
        <xdr:cNvPr id="247" name="テキスト ボックス 246"/>
        <xdr:cNvSpPr txBox="1"/>
      </xdr:nvSpPr>
      <xdr:spPr>
        <a:xfrm>
          <a:off x="1752111" y="160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71504</xdr:rowOff>
    </xdr:from>
    <xdr:to>
      <xdr:col>6</xdr:col>
      <xdr:colOff>38100</xdr:colOff>
      <xdr:row>96</xdr:row>
      <xdr:rowOff>1654</xdr:rowOff>
    </xdr:to>
    <xdr:sp macro="" textlink="">
      <xdr:nvSpPr>
        <xdr:cNvPr id="248" name="フローチャート: 判断 247"/>
        <xdr:cNvSpPr/>
      </xdr:nvSpPr>
      <xdr:spPr>
        <a:xfrm>
          <a:off x="1079500" y="1635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18181</xdr:rowOff>
    </xdr:from>
    <xdr:ext cx="534377" cy="259045"/>
    <xdr:sp macro="" textlink="">
      <xdr:nvSpPr>
        <xdr:cNvPr id="249" name="テキスト ボックス 248"/>
        <xdr:cNvSpPr txBox="1"/>
      </xdr:nvSpPr>
      <xdr:spPr>
        <a:xfrm>
          <a:off x="863111" y="161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87871</xdr:rowOff>
    </xdr:from>
    <xdr:to>
      <xdr:col>24</xdr:col>
      <xdr:colOff>114300</xdr:colOff>
      <xdr:row>97</xdr:row>
      <xdr:rowOff>18021</xdr:rowOff>
    </xdr:to>
    <xdr:sp macro="" textlink="">
      <xdr:nvSpPr>
        <xdr:cNvPr id="255" name="楕円 254"/>
        <xdr:cNvSpPr/>
      </xdr:nvSpPr>
      <xdr:spPr>
        <a:xfrm>
          <a:off x="4584700" y="165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66298</xdr:rowOff>
    </xdr:from>
    <xdr:ext cx="534377" cy="259045"/>
    <xdr:sp macro="" textlink="">
      <xdr:nvSpPr>
        <xdr:cNvPr id="256" name="衛生費該当値テキスト"/>
        <xdr:cNvSpPr txBox="1"/>
      </xdr:nvSpPr>
      <xdr:spPr>
        <a:xfrm>
          <a:off x="4686300" y="1652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116286</xdr:rowOff>
    </xdr:from>
    <xdr:to>
      <xdr:col>20</xdr:col>
      <xdr:colOff>38100</xdr:colOff>
      <xdr:row>97</xdr:row>
      <xdr:rowOff>46436</xdr:rowOff>
    </xdr:to>
    <xdr:sp macro="" textlink="">
      <xdr:nvSpPr>
        <xdr:cNvPr id="257" name="楕円 256"/>
        <xdr:cNvSpPr/>
      </xdr:nvSpPr>
      <xdr:spPr>
        <a:xfrm>
          <a:off x="3746500" y="165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37563</xdr:rowOff>
    </xdr:from>
    <xdr:ext cx="534377" cy="259045"/>
    <xdr:sp macro="" textlink="">
      <xdr:nvSpPr>
        <xdr:cNvPr id="258" name="テキスト ボックス 257"/>
        <xdr:cNvSpPr txBox="1"/>
      </xdr:nvSpPr>
      <xdr:spPr>
        <a:xfrm>
          <a:off x="3530111" y="166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117543</xdr:rowOff>
    </xdr:from>
    <xdr:to>
      <xdr:col>15</xdr:col>
      <xdr:colOff>101600</xdr:colOff>
      <xdr:row>97</xdr:row>
      <xdr:rowOff>47693</xdr:rowOff>
    </xdr:to>
    <xdr:sp macro="" textlink="">
      <xdr:nvSpPr>
        <xdr:cNvPr id="259" name="楕円 258"/>
        <xdr:cNvSpPr/>
      </xdr:nvSpPr>
      <xdr:spPr>
        <a:xfrm>
          <a:off x="28575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38820</xdr:rowOff>
    </xdr:from>
    <xdr:ext cx="534377" cy="259045"/>
    <xdr:sp macro="" textlink="">
      <xdr:nvSpPr>
        <xdr:cNvPr id="260" name="テキスト ボックス 259"/>
        <xdr:cNvSpPr txBox="1"/>
      </xdr:nvSpPr>
      <xdr:spPr>
        <a:xfrm>
          <a:off x="2641111" y="166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93266</xdr:rowOff>
    </xdr:from>
    <xdr:to>
      <xdr:col>10</xdr:col>
      <xdr:colOff>165100</xdr:colOff>
      <xdr:row>97</xdr:row>
      <xdr:rowOff>23416</xdr:rowOff>
    </xdr:to>
    <xdr:sp macro="" textlink="">
      <xdr:nvSpPr>
        <xdr:cNvPr id="261" name="楕円 260"/>
        <xdr:cNvSpPr/>
      </xdr:nvSpPr>
      <xdr:spPr>
        <a:xfrm>
          <a:off x="1968500" y="165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14543</xdr:rowOff>
    </xdr:from>
    <xdr:ext cx="534377" cy="259045"/>
    <xdr:sp macro="" textlink="">
      <xdr:nvSpPr>
        <xdr:cNvPr id="262" name="テキスト ボックス 261"/>
        <xdr:cNvSpPr txBox="1"/>
      </xdr:nvSpPr>
      <xdr:spPr>
        <a:xfrm>
          <a:off x="1752111" y="166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39385</xdr:rowOff>
    </xdr:from>
    <xdr:to>
      <xdr:col>6</xdr:col>
      <xdr:colOff>38100</xdr:colOff>
      <xdr:row>96</xdr:row>
      <xdr:rowOff>140985</xdr:rowOff>
    </xdr:to>
    <xdr:sp macro="" textlink="">
      <xdr:nvSpPr>
        <xdr:cNvPr id="263" name="楕円 262"/>
        <xdr:cNvSpPr/>
      </xdr:nvSpPr>
      <xdr:spPr>
        <a:xfrm>
          <a:off x="1079500" y="1649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132112</xdr:rowOff>
    </xdr:from>
    <xdr:ext cx="534377" cy="259045"/>
    <xdr:sp macro="" textlink="">
      <xdr:nvSpPr>
        <xdr:cNvPr id="264" name="テキスト ボックス 263"/>
        <xdr:cNvSpPr txBox="1"/>
      </xdr:nvSpPr>
      <xdr:spPr>
        <a:xfrm>
          <a:off x="863111" y="165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31877</xdr:rowOff>
    </xdr:from>
    <xdr:to>
      <xdr:col>41</xdr:col>
      <xdr:colOff>50800</xdr:colOff>
      <xdr:row>39</xdr:row>
      <xdr:rowOff>44450</xdr:rowOff>
    </xdr:to>
    <xdr:cxnSp macro="">
      <xdr:nvCxnSpPr>
        <xdr:cNvPr id="302" name="直線コネクタ 301"/>
        <xdr:cNvCxnSpPr/>
      </xdr:nvCxnSpPr>
      <xdr:spPr>
        <a:xfrm>
          <a:off x="6972300" y="671842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64516</xdr:rowOff>
    </xdr:from>
    <xdr:to>
      <xdr:col>41</xdr:col>
      <xdr:colOff>101600</xdr:colOff>
      <xdr:row>37</xdr:row>
      <xdr:rowOff>166115</xdr:rowOff>
    </xdr:to>
    <xdr:sp macro="" textlink="">
      <xdr:nvSpPr>
        <xdr:cNvPr id="303" name="フローチャート: 判断 302"/>
        <xdr:cNvSpPr/>
      </xdr:nvSpPr>
      <xdr:spPr>
        <a:xfrm>
          <a:off x="7810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11193</xdr:rowOff>
    </xdr:from>
    <xdr:ext cx="378565" cy="259045"/>
    <xdr:sp macro="" textlink="">
      <xdr:nvSpPr>
        <xdr:cNvPr id="304" name="テキスト ボックス 303"/>
        <xdr:cNvSpPr txBox="1"/>
      </xdr:nvSpPr>
      <xdr:spPr>
        <a:xfrm>
          <a:off x="7672017" y="6183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5" name="フローチャート: 判断 304"/>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71010</xdr:rowOff>
    </xdr:from>
    <xdr:ext cx="469744" cy="259045"/>
    <xdr:sp macro="" textlink="">
      <xdr:nvSpPr>
        <xdr:cNvPr id="306" name="テキスト ボックス 305"/>
        <xdr:cNvSpPr txBox="1"/>
      </xdr:nvSpPr>
      <xdr:spPr>
        <a:xfrm>
          <a:off x="6737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152527</xdr:rowOff>
    </xdr:from>
    <xdr:to>
      <xdr:col>36</xdr:col>
      <xdr:colOff>165100</xdr:colOff>
      <xdr:row>39</xdr:row>
      <xdr:rowOff>82677</xdr:rowOff>
    </xdr:to>
    <xdr:sp macro="" textlink="">
      <xdr:nvSpPr>
        <xdr:cNvPr id="320" name="楕円 319"/>
        <xdr:cNvSpPr/>
      </xdr:nvSpPr>
      <xdr:spPr>
        <a:xfrm>
          <a:off x="6921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73804</xdr:rowOff>
    </xdr:from>
    <xdr:ext cx="313932" cy="259045"/>
    <xdr:sp macro="" textlink="">
      <xdr:nvSpPr>
        <xdr:cNvPr id="321" name="テキスト ボックス 320"/>
        <xdr:cNvSpPr txBox="1"/>
      </xdr:nvSpPr>
      <xdr:spPr>
        <a:xfrm>
          <a:off x="6815333" y="6760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61900</xdr:rowOff>
    </xdr:from>
    <xdr:to>
      <xdr:col>55</xdr:col>
      <xdr:colOff>0</xdr:colOff>
      <xdr:row>53</xdr:row>
      <xdr:rowOff>44812</xdr:rowOff>
    </xdr:to>
    <xdr:cxnSp macro="">
      <xdr:nvCxnSpPr>
        <xdr:cNvPr id="350" name="直線コネクタ 349"/>
        <xdr:cNvCxnSpPr/>
      </xdr:nvCxnSpPr>
      <xdr:spPr>
        <a:xfrm>
          <a:off x="9639300" y="8805850"/>
          <a:ext cx="838200" cy="3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61900</xdr:rowOff>
    </xdr:from>
    <xdr:to>
      <xdr:col>50</xdr:col>
      <xdr:colOff>114300</xdr:colOff>
      <xdr:row>52</xdr:row>
      <xdr:rowOff>15113</xdr:rowOff>
    </xdr:to>
    <xdr:cxnSp macro="">
      <xdr:nvCxnSpPr>
        <xdr:cNvPr id="353" name="直線コネクタ 352"/>
        <xdr:cNvCxnSpPr/>
      </xdr:nvCxnSpPr>
      <xdr:spPr>
        <a:xfrm flipV="1">
          <a:off x="8750300" y="8805850"/>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15113</xdr:rowOff>
    </xdr:from>
    <xdr:to>
      <xdr:col>45</xdr:col>
      <xdr:colOff>177800</xdr:colOff>
      <xdr:row>53</xdr:row>
      <xdr:rowOff>70472</xdr:rowOff>
    </xdr:to>
    <xdr:cxnSp macro="">
      <xdr:nvCxnSpPr>
        <xdr:cNvPr id="356" name="直線コネクタ 355"/>
        <xdr:cNvCxnSpPr/>
      </xdr:nvCxnSpPr>
      <xdr:spPr>
        <a:xfrm flipV="1">
          <a:off x="7861300" y="8930513"/>
          <a:ext cx="889000" cy="2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70472</xdr:rowOff>
    </xdr:from>
    <xdr:to>
      <xdr:col>41</xdr:col>
      <xdr:colOff>50800</xdr:colOff>
      <xdr:row>53</xdr:row>
      <xdr:rowOff>164122</xdr:rowOff>
    </xdr:to>
    <xdr:cxnSp macro="">
      <xdr:nvCxnSpPr>
        <xdr:cNvPr id="359" name="直線コネクタ 358"/>
        <xdr:cNvCxnSpPr/>
      </xdr:nvCxnSpPr>
      <xdr:spPr>
        <a:xfrm flipV="1">
          <a:off x="6972300" y="9157322"/>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41275</xdr:rowOff>
    </xdr:from>
    <xdr:to>
      <xdr:col>41</xdr:col>
      <xdr:colOff>101600</xdr:colOff>
      <xdr:row>52</xdr:row>
      <xdr:rowOff>142875</xdr:rowOff>
    </xdr:to>
    <xdr:sp macro="" textlink="">
      <xdr:nvSpPr>
        <xdr:cNvPr id="360" name="フローチャート: 判断 359"/>
        <xdr:cNvSpPr/>
      </xdr:nvSpPr>
      <xdr:spPr>
        <a:xfrm>
          <a:off x="7810500" y="89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159402</xdr:rowOff>
    </xdr:from>
    <xdr:ext cx="534377" cy="259045"/>
    <xdr:sp macro="" textlink="">
      <xdr:nvSpPr>
        <xdr:cNvPr id="361" name="テキスト ボックス 360"/>
        <xdr:cNvSpPr txBox="1"/>
      </xdr:nvSpPr>
      <xdr:spPr>
        <a:xfrm>
          <a:off x="7594111" y="87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41122</xdr:rowOff>
    </xdr:from>
    <xdr:to>
      <xdr:col>36</xdr:col>
      <xdr:colOff>165100</xdr:colOff>
      <xdr:row>54</xdr:row>
      <xdr:rowOff>142722</xdr:rowOff>
    </xdr:to>
    <xdr:sp macro="" textlink="">
      <xdr:nvSpPr>
        <xdr:cNvPr id="362" name="フローチャート: 判断 361"/>
        <xdr:cNvSpPr/>
      </xdr:nvSpPr>
      <xdr:spPr>
        <a:xfrm>
          <a:off x="6921500" y="929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133849</xdr:rowOff>
    </xdr:from>
    <xdr:ext cx="534377" cy="259045"/>
    <xdr:sp macro="" textlink="">
      <xdr:nvSpPr>
        <xdr:cNvPr id="363" name="テキスト ボックス 362"/>
        <xdr:cNvSpPr txBox="1"/>
      </xdr:nvSpPr>
      <xdr:spPr>
        <a:xfrm>
          <a:off x="6705111" y="93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165462</xdr:rowOff>
    </xdr:from>
    <xdr:to>
      <xdr:col>55</xdr:col>
      <xdr:colOff>50800</xdr:colOff>
      <xdr:row>53</xdr:row>
      <xdr:rowOff>95612</xdr:rowOff>
    </xdr:to>
    <xdr:sp macro="" textlink="">
      <xdr:nvSpPr>
        <xdr:cNvPr id="369" name="楕円 368"/>
        <xdr:cNvSpPr/>
      </xdr:nvSpPr>
      <xdr:spPr>
        <a:xfrm>
          <a:off x="10426700" y="90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16889</xdr:rowOff>
    </xdr:from>
    <xdr:ext cx="534377" cy="259045"/>
    <xdr:sp macro="" textlink="">
      <xdr:nvSpPr>
        <xdr:cNvPr id="370" name="農林水産業費該当値テキスト"/>
        <xdr:cNvSpPr txBox="1"/>
      </xdr:nvSpPr>
      <xdr:spPr>
        <a:xfrm>
          <a:off x="10528300" y="89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11100</xdr:rowOff>
    </xdr:from>
    <xdr:to>
      <xdr:col>50</xdr:col>
      <xdr:colOff>165100</xdr:colOff>
      <xdr:row>51</xdr:row>
      <xdr:rowOff>112700</xdr:rowOff>
    </xdr:to>
    <xdr:sp macro="" textlink="">
      <xdr:nvSpPr>
        <xdr:cNvPr id="371" name="楕円 370"/>
        <xdr:cNvSpPr/>
      </xdr:nvSpPr>
      <xdr:spPr>
        <a:xfrm>
          <a:off x="9588500" y="87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129227</xdr:rowOff>
    </xdr:from>
    <xdr:ext cx="534377" cy="259045"/>
    <xdr:sp macro="" textlink="">
      <xdr:nvSpPr>
        <xdr:cNvPr id="372" name="テキスト ボックス 371"/>
        <xdr:cNvSpPr txBox="1"/>
      </xdr:nvSpPr>
      <xdr:spPr>
        <a:xfrm>
          <a:off x="9372111" y="853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135763</xdr:rowOff>
    </xdr:from>
    <xdr:to>
      <xdr:col>46</xdr:col>
      <xdr:colOff>38100</xdr:colOff>
      <xdr:row>52</xdr:row>
      <xdr:rowOff>65913</xdr:rowOff>
    </xdr:to>
    <xdr:sp macro="" textlink="">
      <xdr:nvSpPr>
        <xdr:cNvPr id="373" name="楕円 372"/>
        <xdr:cNvSpPr/>
      </xdr:nvSpPr>
      <xdr:spPr>
        <a:xfrm>
          <a:off x="8699500" y="88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82440</xdr:rowOff>
    </xdr:from>
    <xdr:ext cx="534377" cy="259045"/>
    <xdr:sp macro="" textlink="">
      <xdr:nvSpPr>
        <xdr:cNvPr id="374" name="テキスト ボックス 373"/>
        <xdr:cNvSpPr txBox="1"/>
      </xdr:nvSpPr>
      <xdr:spPr>
        <a:xfrm>
          <a:off x="8483111" y="865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19672</xdr:rowOff>
    </xdr:from>
    <xdr:to>
      <xdr:col>41</xdr:col>
      <xdr:colOff>101600</xdr:colOff>
      <xdr:row>53</xdr:row>
      <xdr:rowOff>121272</xdr:rowOff>
    </xdr:to>
    <xdr:sp macro="" textlink="">
      <xdr:nvSpPr>
        <xdr:cNvPr id="375" name="楕円 374"/>
        <xdr:cNvSpPr/>
      </xdr:nvSpPr>
      <xdr:spPr>
        <a:xfrm>
          <a:off x="7810500" y="91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112399</xdr:rowOff>
    </xdr:from>
    <xdr:ext cx="534377" cy="259045"/>
    <xdr:sp macro="" textlink="">
      <xdr:nvSpPr>
        <xdr:cNvPr id="376" name="テキスト ボックス 375"/>
        <xdr:cNvSpPr txBox="1"/>
      </xdr:nvSpPr>
      <xdr:spPr>
        <a:xfrm>
          <a:off x="7594111" y="91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113322</xdr:rowOff>
    </xdr:from>
    <xdr:to>
      <xdr:col>36</xdr:col>
      <xdr:colOff>165100</xdr:colOff>
      <xdr:row>54</xdr:row>
      <xdr:rowOff>43472</xdr:rowOff>
    </xdr:to>
    <xdr:sp macro="" textlink="">
      <xdr:nvSpPr>
        <xdr:cNvPr id="377" name="楕円 376"/>
        <xdr:cNvSpPr/>
      </xdr:nvSpPr>
      <xdr:spPr>
        <a:xfrm>
          <a:off x="6921500" y="92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59999</xdr:rowOff>
    </xdr:from>
    <xdr:ext cx="534377" cy="259045"/>
    <xdr:sp macro="" textlink="">
      <xdr:nvSpPr>
        <xdr:cNvPr id="378" name="テキスト ボックス 377"/>
        <xdr:cNvSpPr txBox="1"/>
      </xdr:nvSpPr>
      <xdr:spPr>
        <a:xfrm>
          <a:off x="6705111" y="89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146177</xdr:rowOff>
    </xdr:from>
    <xdr:to>
      <xdr:col>55</xdr:col>
      <xdr:colOff>0</xdr:colOff>
      <xdr:row>74</xdr:row>
      <xdr:rowOff>155511</xdr:rowOff>
    </xdr:to>
    <xdr:cxnSp macro="">
      <xdr:nvCxnSpPr>
        <xdr:cNvPr id="407" name="直線コネクタ 406"/>
        <xdr:cNvCxnSpPr/>
      </xdr:nvCxnSpPr>
      <xdr:spPr>
        <a:xfrm flipV="1">
          <a:off x="9639300" y="12662027"/>
          <a:ext cx="83820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155511</xdr:rowOff>
    </xdr:from>
    <xdr:to>
      <xdr:col>50</xdr:col>
      <xdr:colOff>114300</xdr:colOff>
      <xdr:row>76</xdr:row>
      <xdr:rowOff>128766</xdr:rowOff>
    </xdr:to>
    <xdr:cxnSp macro="">
      <xdr:nvCxnSpPr>
        <xdr:cNvPr id="410" name="直線コネクタ 409"/>
        <xdr:cNvCxnSpPr/>
      </xdr:nvCxnSpPr>
      <xdr:spPr>
        <a:xfrm flipV="1">
          <a:off x="8750300" y="12842811"/>
          <a:ext cx="889000" cy="3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128766</xdr:rowOff>
    </xdr:from>
    <xdr:to>
      <xdr:col>45</xdr:col>
      <xdr:colOff>177800</xdr:colOff>
      <xdr:row>77</xdr:row>
      <xdr:rowOff>96989</xdr:rowOff>
    </xdr:to>
    <xdr:cxnSp macro="">
      <xdr:nvCxnSpPr>
        <xdr:cNvPr id="413" name="直線コネクタ 412"/>
        <xdr:cNvCxnSpPr/>
      </xdr:nvCxnSpPr>
      <xdr:spPr>
        <a:xfrm flipV="1">
          <a:off x="7861300" y="13158966"/>
          <a:ext cx="889000" cy="13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96989</xdr:rowOff>
    </xdr:from>
    <xdr:to>
      <xdr:col>41</xdr:col>
      <xdr:colOff>50800</xdr:colOff>
      <xdr:row>77</xdr:row>
      <xdr:rowOff>138291</xdr:rowOff>
    </xdr:to>
    <xdr:cxnSp macro="">
      <xdr:nvCxnSpPr>
        <xdr:cNvPr id="416" name="直線コネクタ 415"/>
        <xdr:cNvCxnSpPr/>
      </xdr:nvCxnSpPr>
      <xdr:spPr>
        <a:xfrm flipV="1">
          <a:off x="6972300" y="13298639"/>
          <a:ext cx="889000" cy="4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3442</xdr:rowOff>
    </xdr:from>
    <xdr:to>
      <xdr:col>41</xdr:col>
      <xdr:colOff>101600</xdr:colOff>
      <xdr:row>76</xdr:row>
      <xdr:rowOff>105042</xdr:rowOff>
    </xdr:to>
    <xdr:sp macro="" textlink="">
      <xdr:nvSpPr>
        <xdr:cNvPr id="417" name="フローチャート: 判断 416"/>
        <xdr:cNvSpPr/>
      </xdr:nvSpPr>
      <xdr:spPr>
        <a:xfrm>
          <a:off x="7810500" y="130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121569</xdr:rowOff>
    </xdr:from>
    <xdr:ext cx="534377" cy="259045"/>
    <xdr:sp macro="" textlink="">
      <xdr:nvSpPr>
        <xdr:cNvPr id="418" name="テキスト ボックス 417"/>
        <xdr:cNvSpPr txBox="1"/>
      </xdr:nvSpPr>
      <xdr:spPr>
        <a:xfrm>
          <a:off x="7594111" y="128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142317</xdr:rowOff>
    </xdr:from>
    <xdr:to>
      <xdr:col>36</xdr:col>
      <xdr:colOff>165100</xdr:colOff>
      <xdr:row>77</xdr:row>
      <xdr:rowOff>72467</xdr:rowOff>
    </xdr:to>
    <xdr:sp macro="" textlink="">
      <xdr:nvSpPr>
        <xdr:cNvPr id="419" name="フローチャート: 判断 418"/>
        <xdr:cNvSpPr/>
      </xdr:nvSpPr>
      <xdr:spPr>
        <a:xfrm>
          <a:off x="6921500" y="1317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88993</xdr:rowOff>
    </xdr:from>
    <xdr:ext cx="469744" cy="259045"/>
    <xdr:sp macro="" textlink="">
      <xdr:nvSpPr>
        <xdr:cNvPr id="420" name="テキスト ボックス 419"/>
        <xdr:cNvSpPr txBox="1"/>
      </xdr:nvSpPr>
      <xdr:spPr>
        <a:xfrm>
          <a:off x="6737428" y="129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95377</xdr:rowOff>
    </xdr:from>
    <xdr:to>
      <xdr:col>55</xdr:col>
      <xdr:colOff>50800</xdr:colOff>
      <xdr:row>74</xdr:row>
      <xdr:rowOff>25527</xdr:rowOff>
    </xdr:to>
    <xdr:sp macro="" textlink="">
      <xdr:nvSpPr>
        <xdr:cNvPr id="426" name="楕円 425"/>
        <xdr:cNvSpPr/>
      </xdr:nvSpPr>
      <xdr:spPr>
        <a:xfrm>
          <a:off x="10426700" y="126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118254</xdr:rowOff>
    </xdr:from>
    <xdr:ext cx="534377" cy="259045"/>
    <xdr:sp macro="" textlink="">
      <xdr:nvSpPr>
        <xdr:cNvPr id="427" name="商工費該当値テキスト"/>
        <xdr:cNvSpPr txBox="1"/>
      </xdr:nvSpPr>
      <xdr:spPr>
        <a:xfrm>
          <a:off x="10528300" y="124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104711</xdr:rowOff>
    </xdr:from>
    <xdr:to>
      <xdr:col>50</xdr:col>
      <xdr:colOff>165100</xdr:colOff>
      <xdr:row>75</xdr:row>
      <xdr:rowOff>34861</xdr:rowOff>
    </xdr:to>
    <xdr:sp macro="" textlink="">
      <xdr:nvSpPr>
        <xdr:cNvPr id="428" name="楕円 427"/>
        <xdr:cNvSpPr/>
      </xdr:nvSpPr>
      <xdr:spPr>
        <a:xfrm>
          <a:off x="9588500" y="127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51388</xdr:rowOff>
    </xdr:from>
    <xdr:ext cx="534377" cy="259045"/>
    <xdr:sp macro="" textlink="">
      <xdr:nvSpPr>
        <xdr:cNvPr id="429" name="テキスト ボックス 428"/>
        <xdr:cNvSpPr txBox="1"/>
      </xdr:nvSpPr>
      <xdr:spPr>
        <a:xfrm>
          <a:off x="9372111" y="125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77966</xdr:rowOff>
    </xdr:from>
    <xdr:to>
      <xdr:col>46</xdr:col>
      <xdr:colOff>38100</xdr:colOff>
      <xdr:row>77</xdr:row>
      <xdr:rowOff>8116</xdr:rowOff>
    </xdr:to>
    <xdr:sp macro="" textlink="">
      <xdr:nvSpPr>
        <xdr:cNvPr id="430" name="楕円 429"/>
        <xdr:cNvSpPr/>
      </xdr:nvSpPr>
      <xdr:spPr>
        <a:xfrm>
          <a:off x="8699500" y="131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24642</xdr:rowOff>
    </xdr:from>
    <xdr:ext cx="534377" cy="259045"/>
    <xdr:sp macro="" textlink="">
      <xdr:nvSpPr>
        <xdr:cNvPr id="431" name="テキスト ボックス 430"/>
        <xdr:cNvSpPr txBox="1"/>
      </xdr:nvSpPr>
      <xdr:spPr>
        <a:xfrm>
          <a:off x="8483111" y="128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46189</xdr:rowOff>
    </xdr:from>
    <xdr:to>
      <xdr:col>41</xdr:col>
      <xdr:colOff>101600</xdr:colOff>
      <xdr:row>77</xdr:row>
      <xdr:rowOff>147789</xdr:rowOff>
    </xdr:to>
    <xdr:sp macro="" textlink="">
      <xdr:nvSpPr>
        <xdr:cNvPr id="432" name="楕円 431"/>
        <xdr:cNvSpPr/>
      </xdr:nvSpPr>
      <xdr:spPr>
        <a:xfrm>
          <a:off x="7810500" y="132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138916</xdr:rowOff>
    </xdr:from>
    <xdr:ext cx="469744" cy="259045"/>
    <xdr:sp macro="" textlink="">
      <xdr:nvSpPr>
        <xdr:cNvPr id="433" name="テキスト ボックス 432"/>
        <xdr:cNvSpPr txBox="1"/>
      </xdr:nvSpPr>
      <xdr:spPr>
        <a:xfrm>
          <a:off x="7626428" y="1334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34" name="楕円 433"/>
        <xdr:cNvSpPr/>
      </xdr:nvSpPr>
      <xdr:spPr>
        <a:xfrm>
          <a:off x="6921500" y="132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8768</xdr:rowOff>
    </xdr:from>
    <xdr:ext cx="469744" cy="259045"/>
    <xdr:sp macro="" textlink="">
      <xdr:nvSpPr>
        <xdr:cNvPr id="435" name="テキスト ボックス 434"/>
        <xdr:cNvSpPr txBox="1"/>
      </xdr:nvSpPr>
      <xdr:spPr>
        <a:xfrm>
          <a:off x="6737428" y="133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130403</xdr:rowOff>
    </xdr:from>
    <xdr:to>
      <xdr:col>55</xdr:col>
      <xdr:colOff>0</xdr:colOff>
      <xdr:row>95</xdr:row>
      <xdr:rowOff>136119</xdr:rowOff>
    </xdr:to>
    <xdr:cxnSp macro="">
      <xdr:nvCxnSpPr>
        <xdr:cNvPr id="465" name="直線コネクタ 464"/>
        <xdr:cNvCxnSpPr/>
      </xdr:nvCxnSpPr>
      <xdr:spPr>
        <a:xfrm>
          <a:off x="9639300" y="16246703"/>
          <a:ext cx="8382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130403</xdr:rowOff>
    </xdr:from>
    <xdr:to>
      <xdr:col>50</xdr:col>
      <xdr:colOff>114300</xdr:colOff>
      <xdr:row>97</xdr:row>
      <xdr:rowOff>35401</xdr:rowOff>
    </xdr:to>
    <xdr:cxnSp macro="">
      <xdr:nvCxnSpPr>
        <xdr:cNvPr id="468" name="直線コネクタ 467"/>
        <xdr:cNvCxnSpPr/>
      </xdr:nvCxnSpPr>
      <xdr:spPr>
        <a:xfrm flipV="1">
          <a:off x="8750300" y="16246703"/>
          <a:ext cx="889000" cy="4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160179</xdr:rowOff>
    </xdr:from>
    <xdr:to>
      <xdr:col>45</xdr:col>
      <xdr:colOff>177800</xdr:colOff>
      <xdr:row>97</xdr:row>
      <xdr:rowOff>35401</xdr:rowOff>
    </xdr:to>
    <xdr:cxnSp macro="">
      <xdr:nvCxnSpPr>
        <xdr:cNvPr id="471" name="直線コネクタ 470"/>
        <xdr:cNvCxnSpPr/>
      </xdr:nvCxnSpPr>
      <xdr:spPr>
        <a:xfrm>
          <a:off x="7861300" y="16447929"/>
          <a:ext cx="889000" cy="2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160179</xdr:rowOff>
    </xdr:from>
    <xdr:to>
      <xdr:col>41</xdr:col>
      <xdr:colOff>50800</xdr:colOff>
      <xdr:row>96</xdr:row>
      <xdr:rowOff>115869</xdr:rowOff>
    </xdr:to>
    <xdr:cxnSp macro="">
      <xdr:nvCxnSpPr>
        <xdr:cNvPr id="474" name="直線コネクタ 473"/>
        <xdr:cNvCxnSpPr/>
      </xdr:nvCxnSpPr>
      <xdr:spPr>
        <a:xfrm flipV="1">
          <a:off x="6972300" y="16447929"/>
          <a:ext cx="889000" cy="1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34570</xdr:rowOff>
    </xdr:from>
    <xdr:to>
      <xdr:col>41</xdr:col>
      <xdr:colOff>101600</xdr:colOff>
      <xdr:row>96</xdr:row>
      <xdr:rowOff>136170</xdr:rowOff>
    </xdr:to>
    <xdr:sp macro="" textlink="">
      <xdr:nvSpPr>
        <xdr:cNvPr id="475" name="フローチャート: 判断 474"/>
        <xdr:cNvSpPr/>
      </xdr:nvSpPr>
      <xdr:spPr>
        <a:xfrm>
          <a:off x="7810500" y="164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127297</xdr:rowOff>
    </xdr:from>
    <xdr:ext cx="534377" cy="259045"/>
    <xdr:sp macro="" textlink="">
      <xdr:nvSpPr>
        <xdr:cNvPr id="476" name="テキスト ボックス 475"/>
        <xdr:cNvSpPr txBox="1"/>
      </xdr:nvSpPr>
      <xdr:spPr>
        <a:xfrm>
          <a:off x="7594111" y="165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93453</xdr:rowOff>
    </xdr:from>
    <xdr:to>
      <xdr:col>36</xdr:col>
      <xdr:colOff>165100</xdr:colOff>
      <xdr:row>97</xdr:row>
      <xdr:rowOff>23603</xdr:rowOff>
    </xdr:to>
    <xdr:sp macro="" textlink="">
      <xdr:nvSpPr>
        <xdr:cNvPr id="477" name="フローチャート: 判断 476"/>
        <xdr:cNvSpPr/>
      </xdr:nvSpPr>
      <xdr:spPr>
        <a:xfrm>
          <a:off x="6921500" y="165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14730</xdr:rowOff>
    </xdr:from>
    <xdr:ext cx="534377" cy="259045"/>
    <xdr:sp macro="" textlink="">
      <xdr:nvSpPr>
        <xdr:cNvPr id="478" name="テキスト ボックス 477"/>
        <xdr:cNvSpPr txBox="1"/>
      </xdr:nvSpPr>
      <xdr:spPr>
        <a:xfrm>
          <a:off x="6705111" y="166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85319</xdr:rowOff>
    </xdr:from>
    <xdr:to>
      <xdr:col>55</xdr:col>
      <xdr:colOff>50800</xdr:colOff>
      <xdr:row>96</xdr:row>
      <xdr:rowOff>15469</xdr:rowOff>
    </xdr:to>
    <xdr:sp macro="" textlink="">
      <xdr:nvSpPr>
        <xdr:cNvPr id="484" name="楕円 483"/>
        <xdr:cNvSpPr/>
      </xdr:nvSpPr>
      <xdr:spPr>
        <a:xfrm>
          <a:off x="10426700" y="163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108196</xdr:rowOff>
    </xdr:from>
    <xdr:ext cx="534377" cy="259045"/>
    <xdr:sp macro="" textlink="">
      <xdr:nvSpPr>
        <xdr:cNvPr id="485" name="土木費該当値テキスト"/>
        <xdr:cNvSpPr txBox="1"/>
      </xdr:nvSpPr>
      <xdr:spPr>
        <a:xfrm>
          <a:off x="10528300" y="162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79603</xdr:rowOff>
    </xdr:from>
    <xdr:to>
      <xdr:col>50</xdr:col>
      <xdr:colOff>165100</xdr:colOff>
      <xdr:row>95</xdr:row>
      <xdr:rowOff>9753</xdr:rowOff>
    </xdr:to>
    <xdr:sp macro="" textlink="">
      <xdr:nvSpPr>
        <xdr:cNvPr id="486" name="楕円 485"/>
        <xdr:cNvSpPr/>
      </xdr:nvSpPr>
      <xdr:spPr>
        <a:xfrm>
          <a:off x="9588500" y="1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26280</xdr:rowOff>
    </xdr:from>
    <xdr:ext cx="534377" cy="259045"/>
    <xdr:sp macro="" textlink="">
      <xdr:nvSpPr>
        <xdr:cNvPr id="487" name="テキスト ボックス 486"/>
        <xdr:cNvSpPr txBox="1"/>
      </xdr:nvSpPr>
      <xdr:spPr>
        <a:xfrm>
          <a:off x="9372111" y="159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156051</xdr:rowOff>
    </xdr:from>
    <xdr:to>
      <xdr:col>46</xdr:col>
      <xdr:colOff>38100</xdr:colOff>
      <xdr:row>97</xdr:row>
      <xdr:rowOff>86201</xdr:rowOff>
    </xdr:to>
    <xdr:sp macro="" textlink="">
      <xdr:nvSpPr>
        <xdr:cNvPr id="488" name="楕円 487"/>
        <xdr:cNvSpPr/>
      </xdr:nvSpPr>
      <xdr:spPr>
        <a:xfrm>
          <a:off x="8699500" y="166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77328</xdr:rowOff>
    </xdr:from>
    <xdr:ext cx="534377" cy="259045"/>
    <xdr:sp macro="" textlink="">
      <xdr:nvSpPr>
        <xdr:cNvPr id="489" name="テキスト ボックス 488"/>
        <xdr:cNvSpPr txBox="1"/>
      </xdr:nvSpPr>
      <xdr:spPr>
        <a:xfrm>
          <a:off x="8483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109379</xdr:rowOff>
    </xdr:from>
    <xdr:to>
      <xdr:col>41</xdr:col>
      <xdr:colOff>101600</xdr:colOff>
      <xdr:row>96</xdr:row>
      <xdr:rowOff>39529</xdr:rowOff>
    </xdr:to>
    <xdr:sp macro="" textlink="">
      <xdr:nvSpPr>
        <xdr:cNvPr id="490" name="楕円 489"/>
        <xdr:cNvSpPr/>
      </xdr:nvSpPr>
      <xdr:spPr>
        <a:xfrm>
          <a:off x="7810500" y="163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56056</xdr:rowOff>
    </xdr:from>
    <xdr:ext cx="534377" cy="259045"/>
    <xdr:sp macro="" textlink="">
      <xdr:nvSpPr>
        <xdr:cNvPr id="491" name="テキスト ボックス 490"/>
        <xdr:cNvSpPr txBox="1"/>
      </xdr:nvSpPr>
      <xdr:spPr>
        <a:xfrm>
          <a:off x="7594111" y="161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65069</xdr:rowOff>
    </xdr:from>
    <xdr:to>
      <xdr:col>36</xdr:col>
      <xdr:colOff>165100</xdr:colOff>
      <xdr:row>96</xdr:row>
      <xdr:rowOff>166669</xdr:rowOff>
    </xdr:to>
    <xdr:sp macro="" textlink="">
      <xdr:nvSpPr>
        <xdr:cNvPr id="492" name="楕円 491"/>
        <xdr:cNvSpPr/>
      </xdr:nvSpPr>
      <xdr:spPr>
        <a:xfrm>
          <a:off x="6921500" y="165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11746</xdr:rowOff>
    </xdr:from>
    <xdr:ext cx="534377" cy="259045"/>
    <xdr:sp macro="" textlink="">
      <xdr:nvSpPr>
        <xdr:cNvPr id="493" name="テキスト ボックス 492"/>
        <xdr:cNvSpPr txBox="1"/>
      </xdr:nvSpPr>
      <xdr:spPr>
        <a:xfrm>
          <a:off x="6705111" y="162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157074</xdr:rowOff>
    </xdr:from>
    <xdr:to>
      <xdr:col>85</xdr:col>
      <xdr:colOff>127000</xdr:colOff>
      <xdr:row>34</xdr:row>
      <xdr:rowOff>147864</xdr:rowOff>
    </xdr:to>
    <xdr:cxnSp macro="">
      <xdr:nvCxnSpPr>
        <xdr:cNvPr id="525" name="直線コネクタ 524"/>
        <xdr:cNvCxnSpPr/>
      </xdr:nvCxnSpPr>
      <xdr:spPr>
        <a:xfrm flipV="1">
          <a:off x="15481300" y="5300574"/>
          <a:ext cx="838200" cy="67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147864</xdr:rowOff>
    </xdr:from>
    <xdr:to>
      <xdr:col>81</xdr:col>
      <xdr:colOff>50800</xdr:colOff>
      <xdr:row>36</xdr:row>
      <xdr:rowOff>74320</xdr:rowOff>
    </xdr:to>
    <xdr:cxnSp macro="">
      <xdr:nvCxnSpPr>
        <xdr:cNvPr id="528" name="直線コネクタ 527"/>
        <xdr:cNvCxnSpPr/>
      </xdr:nvCxnSpPr>
      <xdr:spPr>
        <a:xfrm flipV="1">
          <a:off x="14592300" y="5977164"/>
          <a:ext cx="889000" cy="26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74320</xdr:rowOff>
    </xdr:from>
    <xdr:to>
      <xdr:col>76</xdr:col>
      <xdr:colOff>114300</xdr:colOff>
      <xdr:row>36</xdr:row>
      <xdr:rowOff>126637</xdr:rowOff>
    </xdr:to>
    <xdr:cxnSp macro="">
      <xdr:nvCxnSpPr>
        <xdr:cNvPr id="531" name="直線コネクタ 530"/>
        <xdr:cNvCxnSpPr/>
      </xdr:nvCxnSpPr>
      <xdr:spPr>
        <a:xfrm flipV="1">
          <a:off x="13703300" y="6246520"/>
          <a:ext cx="8890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65960</xdr:rowOff>
    </xdr:from>
    <xdr:to>
      <xdr:col>71</xdr:col>
      <xdr:colOff>177800</xdr:colOff>
      <xdr:row>36</xdr:row>
      <xdr:rowOff>126637</xdr:rowOff>
    </xdr:to>
    <xdr:cxnSp macro="">
      <xdr:nvCxnSpPr>
        <xdr:cNvPr id="534" name="直線コネクタ 533"/>
        <xdr:cNvCxnSpPr/>
      </xdr:nvCxnSpPr>
      <xdr:spPr>
        <a:xfrm>
          <a:off x="12814300" y="6066710"/>
          <a:ext cx="889000" cy="2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69338</xdr:rowOff>
    </xdr:from>
    <xdr:to>
      <xdr:col>72</xdr:col>
      <xdr:colOff>38100</xdr:colOff>
      <xdr:row>36</xdr:row>
      <xdr:rowOff>170938</xdr:rowOff>
    </xdr:to>
    <xdr:sp macro="" textlink="">
      <xdr:nvSpPr>
        <xdr:cNvPr id="535" name="フローチャート: 判断 534"/>
        <xdr:cNvSpPr/>
      </xdr:nvSpPr>
      <xdr:spPr>
        <a:xfrm>
          <a:off x="13652500" y="624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16015</xdr:rowOff>
    </xdr:from>
    <xdr:ext cx="534377" cy="259045"/>
    <xdr:sp macro="" textlink="">
      <xdr:nvSpPr>
        <xdr:cNvPr id="536" name="テキスト ボックス 535"/>
        <xdr:cNvSpPr txBox="1"/>
      </xdr:nvSpPr>
      <xdr:spPr>
        <a:xfrm>
          <a:off x="13436111" y="601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77731</xdr:rowOff>
    </xdr:from>
    <xdr:to>
      <xdr:col>67</xdr:col>
      <xdr:colOff>101600</xdr:colOff>
      <xdr:row>36</xdr:row>
      <xdr:rowOff>7881</xdr:rowOff>
    </xdr:to>
    <xdr:sp macro="" textlink="">
      <xdr:nvSpPr>
        <xdr:cNvPr id="537" name="フローチャート: 判断 536"/>
        <xdr:cNvSpPr/>
      </xdr:nvSpPr>
      <xdr:spPr>
        <a:xfrm>
          <a:off x="12763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170458</xdr:rowOff>
    </xdr:from>
    <xdr:ext cx="534377" cy="259045"/>
    <xdr:sp macro="" textlink="">
      <xdr:nvSpPr>
        <xdr:cNvPr id="538" name="テキスト ボックス 537"/>
        <xdr:cNvSpPr txBox="1"/>
      </xdr:nvSpPr>
      <xdr:spPr>
        <a:xfrm>
          <a:off x="12547111" y="61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106274</xdr:rowOff>
    </xdr:from>
    <xdr:to>
      <xdr:col>85</xdr:col>
      <xdr:colOff>177800</xdr:colOff>
      <xdr:row>31</xdr:row>
      <xdr:rowOff>36424</xdr:rowOff>
    </xdr:to>
    <xdr:sp macro="" textlink="">
      <xdr:nvSpPr>
        <xdr:cNvPr id="544" name="楕円 543"/>
        <xdr:cNvSpPr/>
      </xdr:nvSpPr>
      <xdr:spPr>
        <a:xfrm>
          <a:off x="16268700" y="52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59301</xdr:rowOff>
    </xdr:from>
    <xdr:ext cx="534377" cy="259045"/>
    <xdr:sp macro="" textlink="">
      <xdr:nvSpPr>
        <xdr:cNvPr id="545" name="消防費該当値テキスト"/>
        <xdr:cNvSpPr txBox="1"/>
      </xdr:nvSpPr>
      <xdr:spPr>
        <a:xfrm>
          <a:off x="16370300" y="520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97064</xdr:rowOff>
    </xdr:from>
    <xdr:to>
      <xdr:col>81</xdr:col>
      <xdr:colOff>101600</xdr:colOff>
      <xdr:row>35</xdr:row>
      <xdr:rowOff>27214</xdr:rowOff>
    </xdr:to>
    <xdr:sp macro="" textlink="">
      <xdr:nvSpPr>
        <xdr:cNvPr id="546" name="楕円 545"/>
        <xdr:cNvSpPr/>
      </xdr:nvSpPr>
      <xdr:spPr>
        <a:xfrm>
          <a:off x="15430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43741</xdr:rowOff>
    </xdr:from>
    <xdr:ext cx="534377" cy="259045"/>
    <xdr:sp macro="" textlink="">
      <xdr:nvSpPr>
        <xdr:cNvPr id="547" name="テキスト ボックス 546"/>
        <xdr:cNvSpPr txBox="1"/>
      </xdr:nvSpPr>
      <xdr:spPr>
        <a:xfrm>
          <a:off x="15214111" y="57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23520</xdr:rowOff>
    </xdr:from>
    <xdr:to>
      <xdr:col>76</xdr:col>
      <xdr:colOff>165100</xdr:colOff>
      <xdr:row>36</xdr:row>
      <xdr:rowOff>125120</xdr:rowOff>
    </xdr:to>
    <xdr:sp macro="" textlink="">
      <xdr:nvSpPr>
        <xdr:cNvPr id="548" name="楕円 547"/>
        <xdr:cNvSpPr/>
      </xdr:nvSpPr>
      <xdr:spPr>
        <a:xfrm>
          <a:off x="14541500" y="61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141647</xdr:rowOff>
    </xdr:from>
    <xdr:ext cx="534377" cy="259045"/>
    <xdr:sp macro="" textlink="">
      <xdr:nvSpPr>
        <xdr:cNvPr id="549" name="テキスト ボックス 548"/>
        <xdr:cNvSpPr txBox="1"/>
      </xdr:nvSpPr>
      <xdr:spPr>
        <a:xfrm>
          <a:off x="14325111" y="59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75837</xdr:rowOff>
    </xdr:from>
    <xdr:to>
      <xdr:col>72</xdr:col>
      <xdr:colOff>38100</xdr:colOff>
      <xdr:row>37</xdr:row>
      <xdr:rowOff>5987</xdr:rowOff>
    </xdr:to>
    <xdr:sp macro="" textlink="">
      <xdr:nvSpPr>
        <xdr:cNvPr id="550" name="楕円 549"/>
        <xdr:cNvSpPr/>
      </xdr:nvSpPr>
      <xdr:spPr>
        <a:xfrm>
          <a:off x="13652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168564</xdr:rowOff>
    </xdr:from>
    <xdr:ext cx="534377" cy="259045"/>
    <xdr:sp macro="" textlink="">
      <xdr:nvSpPr>
        <xdr:cNvPr id="551" name="テキスト ボックス 550"/>
        <xdr:cNvSpPr txBox="1"/>
      </xdr:nvSpPr>
      <xdr:spPr>
        <a:xfrm>
          <a:off x="13436111" y="63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15160</xdr:rowOff>
    </xdr:from>
    <xdr:to>
      <xdr:col>67</xdr:col>
      <xdr:colOff>101600</xdr:colOff>
      <xdr:row>35</xdr:row>
      <xdr:rowOff>116760</xdr:rowOff>
    </xdr:to>
    <xdr:sp macro="" textlink="">
      <xdr:nvSpPr>
        <xdr:cNvPr id="552" name="楕円 551"/>
        <xdr:cNvSpPr/>
      </xdr:nvSpPr>
      <xdr:spPr>
        <a:xfrm>
          <a:off x="12763500" y="601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133287</xdr:rowOff>
    </xdr:from>
    <xdr:ext cx="534377" cy="259045"/>
    <xdr:sp macro="" textlink="">
      <xdr:nvSpPr>
        <xdr:cNvPr id="553" name="テキスト ボックス 552"/>
        <xdr:cNvSpPr txBox="1"/>
      </xdr:nvSpPr>
      <xdr:spPr>
        <a:xfrm>
          <a:off x="12547111" y="57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79643</xdr:rowOff>
    </xdr:from>
    <xdr:to>
      <xdr:col>85</xdr:col>
      <xdr:colOff>127000</xdr:colOff>
      <xdr:row>55</xdr:row>
      <xdr:rowOff>62515</xdr:rowOff>
    </xdr:to>
    <xdr:cxnSp macro="">
      <xdr:nvCxnSpPr>
        <xdr:cNvPr id="585" name="直線コネクタ 584"/>
        <xdr:cNvCxnSpPr/>
      </xdr:nvCxnSpPr>
      <xdr:spPr>
        <a:xfrm flipV="1">
          <a:off x="15481300" y="9166493"/>
          <a:ext cx="838200" cy="32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62515</xdr:rowOff>
    </xdr:from>
    <xdr:to>
      <xdr:col>81</xdr:col>
      <xdr:colOff>50800</xdr:colOff>
      <xdr:row>56</xdr:row>
      <xdr:rowOff>1038</xdr:rowOff>
    </xdr:to>
    <xdr:cxnSp macro="">
      <xdr:nvCxnSpPr>
        <xdr:cNvPr id="588" name="直線コネクタ 587"/>
        <xdr:cNvCxnSpPr/>
      </xdr:nvCxnSpPr>
      <xdr:spPr>
        <a:xfrm flipV="1">
          <a:off x="14592300" y="9492265"/>
          <a:ext cx="8890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1038</xdr:rowOff>
    </xdr:from>
    <xdr:to>
      <xdr:col>76</xdr:col>
      <xdr:colOff>114300</xdr:colOff>
      <xdr:row>56</xdr:row>
      <xdr:rowOff>32715</xdr:rowOff>
    </xdr:to>
    <xdr:cxnSp macro="">
      <xdr:nvCxnSpPr>
        <xdr:cNvPr id="591" name="直線コネクタ 590"/>
        <xdr:cNvCxnSpPr/>
      </xdr:nvCxnSpPr>
      <xdr:spPr>
        <a:xfrm flipV="1">
          <a:off x="13703300" y="9602238"/>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32715</xdr:rowOff>
    </xdr:from>
    <xdr:to>
      <xdr:col>71</xdr:col>
      <xdr:colOff>177800</xdr:colOff>
      <xdr:row>57</xdr:row>
      <xdr:rowOff>5545</xdr:rowOff>
    </xdr:to>
    <xdr:cxnSp macro="">
      <xdr:nvCxnSpPr>
        <xdr:cNvPr id="594" name="直線コネクタ 593"/>
        <xdr:cNvCxnSpPr/>
      </xdr:nvCxnSpPr>
      <xdr:spPr>
        <a:xfrm flipV="1">
          <a:off x="12814300" y="9633915"/>
          <a:ext cx="889000" cy="1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41662</xdr:rowOff>
    </xdr:from>
    <xdr:to>
      <xdr:col>72</xdr:col>
      <xdr:colOff>38100</xdr:colOff>
      <xdr:row>56</xdr:row>
      <xdr:rowOff>143262</xdr:rowOff>
    </xdr:to>
    <xdr:sp macro="" textlink="">
      <xdr:nvSpPr>
        <xdr:cNvPr id="595" name="フローチャート: 判断 594"/>
        <xdr:cNvSpPr/>
      </xdr:nvSpPr>
      <xdr:spPr>
        <a:xfrm>
          <a:off x="13652500" y="96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134389</xdr:rowOff>
    </xdr:from>
    <xdr:ext cx="534377" cy="259045"/>
    <xdr:sp macro="" textlink="">
      <xdr:nvSpPr>
        <xdr:cNvPr id="596" name="テキスト ボックス 595"/>
        <xdr:cNvSpPr txBox="1"/>
      </xdr:nvSpPr>
      <xdr:spPr>
        <a:xfrm>
          <a:off x="13436111" y="97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170232</xdr:rowOff>
    </xdr:from>
    <xdr:to>
      <xdr:col>67</xdr:col>
      <xdr:colOff>101600</xdr:colOff>
      <xdr:row>56</xdr:row>
      <xdr:rowOff>100382</xdr:rowOff>
    </xdr:to>
    <xdr:sp macro="" textlink="">
      <xdr:nvSpPr>
        <xdr:cNvPr id="597" name="フローチャート: 判断 596"/>
        <xdr:cNvSpPr/>
      </xdr:nvSpPr>
      <xdr:spPr>
        <a:xfrm>
          <a:off x="12763500" y="95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116909</xdr:rowOff>
    </xdr:from>
    <xdr:ext cx="534377" cy="259045"/>
    <xdr:sp macro="" textlink="">
      <xdr:nvSpPr>
        <xdr:cNvPr id="598" name="テキスト ボックス 597"/>
        <xdr:cNvSpPr txBox="1"/>
      </xdr:nvSpPr>
      <xdr:spPr>
        <a:xfrm>
          <a:off x="12547111" y="93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28843</xdr:rowOff>
    </xdr:from>
    <xdr:to>
      <xdr:col>85</xdr:col>
      <xdr:colOff>177800</xdr:colOff>
      <xdr:row>53</xdr:row>
      <xdr:rowOff>130443</xdr:rowOff>
    </xdr:to>
    <xdr:sp macro="" textlink="">
      <xdr:nvSpPr>
        <xdr:cNvPr id="604" name="楕円 603"/>
        <xdr:cNvSpPr/>
      </xdr:nvSpPr>
      <xdr:spPr>
        <a:xfrm>
          <a:off x="16268700" y="91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51720</xdr:rowOff>
    </xdr:from>
    <xdr:ext cx="534377" cy="259045"/>
    <xdr:sp macro="" textlink="">
      <xdr:nvSpPr>
        <xdr:cNvPr id="605" name="教育費該当値テキスト"/>
        <xdr:cNvSpPr txBox="1"/>
      </xdr:nvSpPr>
      <xdr:spPr>
        <a:xfrm>
          <a:off x="16370300" y="896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11715</xdr:rowOff>
    </xdr:from>
    <xdr:to>
      <xdr:col>81</xdr:col>
      <xdr:colOff>101600</xdr:colOff>
      <xdr:row>55</xdr:row>
      <xdr:rowOff>113315</xdr:rowOff>
    </xdr:to>
    <xdr:sp macro="" textlink="">
      <xdr:nvSpPr>
        <xdr:cNvPr id="606" name="楕円 605"/>
        <xdr:cNvSpPr/>
      </xdr:nvSpPr>
      <xdr:spPr>
        <a:xfrm>
          <a:off x="15430500" y="94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129842</xdr:rowOff>
    </xdr:from>
    <xdr:ext cx="534377" cy="259045"/>
    <xdr:sp macro="" textlink="">
      <xdr:nvSpPr>
        <xdr:cNvPr id="607" name="テキスト ボックス 606"/>
        <xdr:cNvSpPr txBox="1"/>
      </xdr:nvSpPr>
      <xdr:spPr>
        <a:xfrm>
          <a:off x="15214111" y="92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121688</xdr:rowOff>
    </xdr:from>
    <xdr:to>
      <xdr:col>76</xdr:col>
      <xdr:colOff>165100</xdr:colOff>
      <xdr:row>56</xdr:row>
      <xdr:rowOff>51838</xdr:rowOff>
    </xdr:to>
    <xdr:sp macro="" textlink="">
      <xdr:nvSpPr>
        <xdr:cNvPr id="608" name="楕円 607"/>
        <xdr:cNvSpPr/>
      </xdr:nvSpPr>
      <xdr:spPr>
        <a:xfrm>
          <a:off x="14541500" y="95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68365</xdr:rowOff>
    </xdr:from>
    <xdr:ext cx="534377" cy="259045"/>
    <xdr:sp macro="" textlink="">
      <xdr:nvSpPr>
        <xdr:cNvPr id="609" name="テキスト ボックス 608"/>
        <xdr:cNvSpPr txBox="1"/>
      </xdr:nvSpPr>
      <xdr:spPr>
        <a:xfrm>
          <a:off x="14325111" y="93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153365</xdr:rowOff>
    </xdr:from>
    <xdr:to>
      <xdr:col>72</xdr:col>
      <xdr:colOff>38100</xdr:colOff>
      <xdr:row>56</xdr:row>
      <xdr:rowOff>83515</xdr:rowOff>
    </xdr:to>
    <xdr:sp macro="" textlink="">
      <xdr:nvSpPr>
        <xdr:cNvPr id="610" name="楕円 609"/>
        <xdr:cNvSpPr/>
      </xdr:nvSpPr>
      <xdr:spPr>
        <a:xfrm>
          <a:off x="13652500" y="9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100042</xdr:rowOff>
    </xdr:from>
    <xdr:ext cx="534377" cy="259045"/>
    <xdr:sp macro="" textlink="">
      <xdr:nvSpPr>
        <xdr:cNvPr id="611" name="テキスト ボックス 610"/>
        <xdr:cNvSpPr txBox="1"/>
      </xdr:nvSpPr>
      <xdr:spPr>
        <a:xfrm>
          <a:off x="13436111" y="93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126195</xdr:rowOff>
    </xdr:from>
    <xdr:to>
      <xdr:col>67</xdr:col>
      <xdr:colOff>101600</xdr:colOff>
      <xdr:row>57</xdr:row>
      <xdr:rowOff>56345</xdr:rowOff>
    </xdr:to>
    <xdr:sp macro="" textlink="">
      <xdr:nvSpPr>
        <xdr:cNvPr id="612" name="楕円 611"/>
        <xdr:cNvSpPr/>
      </xdr:nvSpPr>
      <xdr:spPr>
        <a:xfrm>
          <a:off x="12763500" y="97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47472</xdr:rowOff>
    </xdr:from>
    <xdr:ext cx="534377" cy="259045"/>
    <xdr:sp macro="" textlink="">
      <xdr:nvSpPr>
        <xdr:cNvPr id="613" name="テキスト ボックス 612"/>
        <xdr:cNvSpPr txBox="1"/>
      </xdr:nvSpPr>
      <xdr:spPr>
        <a:xfrm>
          <a:off x="12547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134533</xdr:rowOff>
    </xdr:from>
    <xdr:to>
      <xdr:col>85</xdr:col>
      <xdr:colOff>127000</xdr:colOff>
      <xdr:row>76</xdr:row>
      <xdr:rowOff>151816</xdr:rowOff>
    </xdr:to>
    <xdr:cxnSp macro="">
      <xdr:nvCxnSpPr>
        <xdr:cNvPr id="640" name="直線コネクタ 639"/>
        <xdr:cNvCxnSpPr/>
      </xdr:nvCxnSpPr>
      <xdr:spPr>
        <a:xfrm flipV="1">
          <a:off x="15481300" y="13164733"/>
          <a:ext cx="8382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41" name="災害復旧費平均値テキスト"/>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126670</xdr:rowOff>
    </xdr:from>
    <xdr:to>
      <xdr:col>81</xdr:col>
      <xdr:colOff>50800</xdr:colOff>
      <xdr:row>76</xdr:row>
      <xdr:rowOff>151816</xdr:rowOff>
    </xdr:to>
    <xdr:cxnSp macro="">
      <xdr:nvCxnSpPr>
        <xdr:cNvPr id="643" name="直線コネクタ 642"/>
        <xdr:cNvCxnSpPr/>
      </xdr:nvCxnSpPr>
      <xdr:spPr>
        <a:xfrm>
          <a:off x="14592300" y="131568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102395</xdr:rowOff>
    </xdr:from>
    <xdr:ext cx="469744" cy="259045"/>
    <xdr:sp macro="" textlink="">
      <xdr:nvSpPr>
        <xdr:cNvPr id="645" name="テキスト ボックス 644"/>
        <xdr:cNvSpPr txBox="1"/>
      </xdr:nvSpPr>
      <xdr:spPr>
        <a:xfrm>
          <a:off x="15246428" y="13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108793</xdr:rowOff>
    </xdr:from>
    <xdr:to>
      <xdr:col>76</xdr:col>
      <xdr:colOff>114300</xdr:colOff>
      <xdr:row>76</xdr:row>
      <xdr:rowOff>126670</xdr:rowOff>
    </xdr:to>
    <xdr:cxnSp macro="">
      <xdr:nvCxnSpPr>
        <xdr:cNvPr id="646" name="直線コネクタ 645"/>
        <xdr:cNvCxnSpPr/>
      </xdr:nvCxnSpPr>
      <xdr:spPr>
        <a:xfrm>
          <a:off x="13703300" y="13138993"/>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121460</xdr:rowOff>
    </xdr:from>
    <xdr:ext cx="469744" cy="259045"/>
    <xdr:sp macro="" textlink="">
      <xdr:nvSpPr>
        <xdr:cNvPr id="648" name="テキスト ボックス 647"/>
        <xdr:cNvSpPr txBox="1"/>
      </xdr:nvSpPr>
      <xdr:spPr>
        <a:xfrm>
          <a:off x="14357428" y="134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108793</xdr:rowOff>
    </xdr:from>
    <xdr:to>
      <xdr:col>71</xdr:col>
      <xdr:colOff>177800</xdr:colOff>
      <xdr:row>77</xdr:row>
      <xdr:rowOff>20920</xdr:rowOff>
    </xdr:to>
    <xdr:cxnSp macro="">
      <xdr:nvCxnSpPr>
        <xdr:cNvPr id="649" name="直線コネクタ 648"/>
        <xdr:cNvCxnSpPr/>
      </xdr:nvCxnSpPr>
      <xdr:spPr>
        <a:xfrm flipV="1">
          <a:off x="12814300" y="13138993"/>
          <a:ext cx="889000" cy="8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86888</xdr:rowOff>
    </xdr:from>
    <xdr:to>
      <xdr:col>72</xdr:col>
      <xdr:colOff>38100</xdr:colOff>
      <xdr:row>78</xdr:row>
      <xdr:rowOff>17038</xdr:rowOff>
    </xdr:to>
    <xdr:sp macro="" textlink="">
      <xdr:nvSpPr>
        <xdr:cNvPr id="650" name="フローチャート: 判断 649"/>
        <xdr:cNvSpPr/>
      </xdr:nvSpPr>
      <xdr:spPr>
        <a:xfrm>
          <a:off x="13652500" y="1328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8165</xdr:rowOff>
    </xdr:from>
    <xdr:ext cx="469744" cy="259045"/>
    <xdr:sp macro="" textlink="">
      <xdr:nvSpPr>
        <xdr:cNvPr id="651" name="テキスト ボックス 650"/>
        <xdr:cNvSpPr txBox="1"/>
      </xdr:nvSpPr>
      <xdr:spPr>
        <a:xfrm>
          <a:off x="13468428" y="1338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138323</xdr:rowOff>
    </xdr:from>
    <xdr:to>
      <xdr:col>67</xdr:col>
      <xdr:colOff>101600</xdr:colOff>
      <xdr:row>78</xdr:row>
      <xdr:rowOff>68473</xdr:rowOff>
    </xdr:to>
    <xdr:sp macro="" textlink="">
      <xdr:nvSpPr>
        <xdr:cNvPr id="652" name="フローチャート: 判断 651"/>
        <xdr:cNvSpPr/>
      </xdr:nvSpPr>
      <xdr:spPr>
        <a:xfrm>
          <a:off x="12763500" y="1333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59600</xdr:rowOff>
    </xdr:from>
    <xdr:ext cx="469744" cy="259045"/>
    <xdr:sp macro="" textlink="">
      <xdr:nvSpPr>
        <xdr:cNvPr id="653" name="テキスト ボックス 652"/>
        <xdr:cNvSpPr txBox="1"/>
      </xdr:nvSpPr>
      <xdr:spPr>
        <a:xfrm>
          <a:off x="12579428" y="134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83733</xdr:rowOff>
    </xdr:from>
    <xdr:to>
      <xdr:col>85</xdr:col>
      <xdr:colOff>177800</xdr:colOff>
      <xdr:row>77</xdr:row>
      <xdr:rowOff>13883</xdr:rowOff>
    </xdr:to>
    <xdr:sp macro="" textlink="">
      <xdr:nvSpPr>
        <xdr:cNvPr id="659" name="楕円 658"/>
        <xdr:cNvSpPr/>
      </xdr:nvSpPr>
      <xdr:spPr>
        <a:xfrm>
          <a:off x="16268700" y="131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106611</xdr:rowOff>
    </xdr:from>
    <xdr:ext cx="469744" cy="259045"/>
    <xdr:sp macro="" textlink="">
      <xdr:nvSpPr>
        <xdr:cNvPr id="660" name="災害復旧費該当値テキスト"/>
        <xdr:cNvSpPr txBox="1"/>
      </xdr:nvSpPr>
      <xdr:spPr>
        <a:xfrm>
          <a:off x="16370300" y="1296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101016</xdr:rowOff>
    </xdr:from>
    <xdr:to>
      <xdr:col>81</xdr:col>
      <xdr:colOff>101600</xdr:colOff>
      <xdr:row>77</xdr:row>
      <xdr:rowOff>31166</xdr:rowOff>
    </xdr:to>
    <xdr:sp macro="" textlink="">
      <xdr:nvSpPr>
        <xdr:cNvPr id="661" name="楕円 660"/>
        <xdr:cNvSpPr/>
      </xdr:nvSpPr>
      <xdr:spPr>
        <a:xfrm>
          <a:off x="15430500" y="131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47693</xdr:rowOff>
    </xdr:from>
    <xdr:ext cx="469744" cy="259045"/>
    <xdr:sp macro="" textlink="">
      <xdr:nvSpPr>
        <xdr:cNvPr id="662" name="テキスト ボックス 661"/>
        <xdr:cNvSpPr txBox="1"/>
      </xdr:nvSpPr>
      <xdr:spPr>
        <a:xfrm>
          <a:off x="15246428" y="1290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75870</xdr:rowOff>
    </xdr:from>
    <xdr:to>
      <xdr:col>76</xdr:col>
      <xdr:colOff>165100</xdr:colOff>
      <xdr:row>77</xdr:row>
      <xdr:rowOff>6020</xdr:rowOff>
    </xdr:to>
    <xdr:sp macro="" textlink="">
      <xdr:nvSpPr>
        <xdr:cNvPr id="663" name="楕円 662"/>
        <xdr:cNvSpPr/>
      </xdr:nvSpPr>
      <xdr:spPr>
        <a:xfrm>
          <a:off x="14541500" y="131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22547</xdr:rowOff>
    </xdr:from>
    <xdr:ext cx="469744" cy="259045"/>
    <xdr:sp macro="" textlink="">
      <xdr:nvSpPr>
        <xdr:cNvPr id="664" name="テキスト ボックス 663"/>
        <xdr:cNvSpPr txBox="1"/>
      </xdr:nvSpPr>
      <xdr:spPr>
        <a:xfrm>
          <a:off x="14357428" y="1288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57993</xdr:rowOff>
    </xdr:from>
    <xdr:to>
      <xdr:col>72</xdr:col>
      <xdr:colOff>38100</xdr:colOff>
      <xdr:row>76</xdr:row>
      <xdr:rowOff>159593</xdr:rowOff>
    </xdr:to>
    <xdr:sp macro="" textlink="">
      <xdr:nvSpPr>
        <xdr:cNvPr id="665" name="楕円 664"/>
        <xdr:cNvSpPr/>
      </xdr:nvSpPr>
      <xdr:spPr>
        <a:xfrm>
          <a:off x="13652500" y="130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4670</xdr:rowOff>
    </xdr:from>
    <xdr:ext cx="469744" cy="259045"/>
    <xdr:sp macro="" textlink="">
      <xdr:nvSpPr>
        <xdr:cNvPr id="666" name="テキスト ボックス 665"/>
        <xdr:cNvSpPr txBox="1"/>
      </xdr:nvSpPr>
      <xdr:spPr>
        <a:xfrm>
          <a:off x="13468428" y="128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141570</xdr:rowOff>
    </xdr:from>
    <xdr:to>
      <xdr:col>67</xdr:col>
      <xdr:colOff>101600</xdr:colOff>
      <xdr:row>77</xdr:row>
      <xdr:rowOff>71720</xdr:rowOff>
    </xdr:to>
    <xdr:sp macro="" textlink="">
      <xdr:nvSpPr>
        <xdr:cNvPr id="667" name="楕円 666"/>
        <xdr:cNvSpPr/>
      </xdr:nvSpPr>
      <xdr:spPr>
        <a:xfrm>
          <a:off x="12763500" y="131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88247</xdr:rowOff>
    </xdr:from>
    <xdr:ext cx="469744" cy="259045"/>
    <xdr:sp macro="" textlink="">
      <xdr:nvSpPr>
        <xdr:cNvPr id="668" name="テキスト ボックス 667"/>
        <xdr:cNvSpPr txBox="1"/>
      </xdr:nvSpPr>
      <xdr:spPr>
        <a:xfrm>
          <a:off x="12579428" y="129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39115</xdr:rowOff>
    </xdr:from>
    <xdr:to>
      <xdr:col>85</xdr:col>
      <xdr:colOff>127000</xdr:colOff>
      <xdr:row>92</xdr:row>
      <xdr:rowOff>104479</xdr:rowOff>
    </xdr:to>
    <xdr:cxnSp macro="">
      <xdr:nvCxnSpPr>
        <xdr:cNvPr id="699" name="直線コネクタ 698"/>
        <xdr:cNvCxnSpPr/>
      </xdr:nvCxnSpPr>
      <xdr:spPr>
        <a:xfrm>
          <a:off x="15481300" y="15812515"/>
          <a:ext cx="8382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118849</xdr:rowOff>
    </xdr:from>
    <xdr:to>
      <xdr:col>81</xdr:col>
      <xdr:colOff>50800</xdr:colOff>
      <xdr:row>92</xdr:row>
      <xdr:rowOff>39115</xdr:rowOff>
    </xdr:to>
    <xdr:cxnSp macro="">
      <xdr:nvCxnSpPr>
        <xdr:cNvPr id="702" name="直線コネクタ 701"/>
        <xdr:cNvCxnSpPr/>
      </xdr:nvCxnSpPr>
      <xdr:spPr>
        <a:xfrm>
          <a:off x="14592300" y="15720799"/>
          <a:ext cx="889000" cy="9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59837</xdr:rowOff>
    </xdr:from>
    <xdr:to>
      <xdr:col>76</xdr:col>
      <xdr:colOff>114300</xdr:colOff>
      <xdr:row>91</xdr:row>
      <xdr:rowOff>118849</xdr:rowOff>
    </xdr:to>
    <xdr:cxnSp macro="">
      <xdr:nvCxnSpPr>
        <xdr:cNvPr id="705" name="直線コネクタ 704"/>
        <xdr:cNvCxnSpPr/>
      </xdr:nvCxnSpPr>
      <xdr:spPr>
        <a:xfrm>
          <a:off x="13703300" y="15661787"/>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111075</xdr:rowOff>
    </xdr:from>
    <xdr:to>
      <xdr:col>71</xdr:col>
      <xdr:colOff>177800</xdr:colOff>
      <xdr:row>91</xdr:row>
      <xdr:rowOff>59837</xdr:rowOff>
    </xdr:to>
    <xdr:cxnSp macro="">
      <xdr:nvCxnSpPr>
        <xdr:cNvPr id="708" name="直線コネクタ 707"/>
        <xdr:cNvCxnSpPr/>
      </xdr:nvCxnSpPr>
      <xdr:spPr>
        <a:xfrm>
          <a:off x="12814300" y="15541575"/>
          <a:ext cx="889000" cy="1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157545</xdr:rowOff>
    </xdr:from>
    <xdr:to>
      <xdr:col>72</xdr:col>
      <xdr:colOff>38100</xdr:colOff>
      <xdr:row>92</xdr:row>
      <xdr:rowOff>87695</xdr:rowOff>
    </xdr:to>
    <xdr:sp macro="" textlink="">
      <xdr:nvSpPr>
        <xdr:cNvPr id="709" name="フローチャート: 判断 708"/>
        <xdr:cNvSpPr/>
      </xdr:nvSpPr>
      <xdr:spPr>
        <a:xfrm>
          <a:off x="13652500" y="157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78822</xdr:rowOff>
    </xdr:from>
    <xdr:ext cx="534377" cy="259045"/>
    <xdr:sp macro="" textlink="">
      <xdr:nvSpPr>
        <xdr:cNvPr id="710" name="テキスト ボックス 709"/>
        <xdr:cNvSpPr txBox="1"/>
      </xdr:nvSpPr>
      <xdr:spPr>
        <a:xfrm>
          <a:off x="13436111" y="158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75820</xdr:rowOff>
    </xdr:from>
    <xdr:to>
      <xdr:col>67</xdr:col>
      <xdr:colOff>101600</xdr:colOff>
      <xdr:row>93</xdr:row>
      <xdr:rowOff>5970</xdr:rowOff>
    </xdr:to>
    <xdr:sp macro="" textlink="">
      <xdr:nvSpPr>
        <xdr:cNvPr id="711" name="フローチャート: 判断 710"/>
        <xdr:cNvSpPr/>
      </xdr:nvSpPr>
      <xdr:spPr>
        <a:xfrm>
          <a:off x="12763500" y="1584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168547</xdr:rowOff>
    </xdr:from>
    <xdr:ext cx="534377" cy="259045"/>
    <xdr:sp macro="" textlink="">
      <xdr:nvSpPr>
        <xdr:cNvPr id="712" name="テキスト ボックス 711"/>
        <xdr:cNvSpPr txBox="1"/>
      </xdr:nvSpPr>
      <xdr:spPr>
        <a:xfrm>
          <a:off x="12547111" y="159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53679</xdr:rowOff>
    </xdr:from>
    <xdr:to>
      <xdr:col>85</xdr:col>
      <xdr:colOff>177800</xdr:colOff>
      <xdr:row>92</xdr:row>
      <xdr:rowOff>155279</xdr:rowOff>
    </xdr:to>
    <xdr:sp macro="" textlink="">
      <xdr:nvSpPr>
        <xdr:cNvPr id="718" name="楕円 717"/>
        <xdr:cNvSpPr/>
      </xdr:nvSpPr>
      <xdr:spPr>
        <a:xfrm>
          <a:off x="16268700" y="158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76556</xdr:rowOff>
    </xdr:from>
    <xdr:ext cx="534377" cy="259045"/>
    <xdr:sp macro="" textlink="">
      <xdr:nvSpPr>
        <xdr:cNvPr id="719" name="公債費該当値テキスト"/>
        <xdr:cNvSpPr txBox="1"/>
      </xdr:nvSpPr>
      <xdr:spPr>
        <a:xfrm>
          <a:off x="16370300" y="156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159765</xdr:rowOff>
    </xdr:from>
    <xdr:to>
      <xdr:col>81</xdr:col>
      <xdr:colOff>101600</xdr:colOff>
      <xdr:row>92</xdr:row>
      <xdr:rowOff>89915</xdr:rowOff>
    </xdr:to>
    <xdr:sp macro="" textlink="">
      <xdr:nvSpPr>
        <xdr:cNvPr id="720" name="楕円 719"/>
        <xdr:cNvSpPr/>
      </xdr:nvSpPr>
      <xdr:spPr>
        <a:xfrm>
          <a:off x="15430500" y="157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106442</xdr:rowOff>
    </xdr:from>
    <xdr:ext cx="534377" cy="259045"/>
    <xdr:sp macro="" textlink="">
      <xdr:nvSpPr>
        <xdr:cNvPr id="721" name="テキスト ボックス 720"/>
        <xdr:cNvSpPr txBox="1"/>
      </xdr:nvSpPr>
      <xdr:spPr>
        <a:xfrm>
          <a:off x="15214111" y="155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68049</xdr:rowOff>
    </xdr:from>
    <xdr:to>
      <xdr:col>76</xdr:col>
      <xdr:colOff>165100</xdr:colOff>
      <xdr:row>91</xdr:row>
      <xdr:rowOff>169649</xdr:rowOff>
    </xdr:to>
    <xdr:sp macro="" textlink="">
      <xdr:nvSpPr>
        <xdr:cNvPr id="722" name="楕円 721"/>
        <xdr:cNvSpPr/>
      </xdr:nvSpPr>
      <xdr:spPr>
        <a:xfrm>
          <a:off x="14541500" y="156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14726</xdr:rowOff>
    </xdr:from>
    <xdr:ext cx="534377" cy="259045"/>
    <xdr:sp macro="" textlink="">
      <xdr:nvSpPr>
        <xdr:cNvPr id="723" name="テキスト ボックス 722"/>
        <xdr:cNvSpPr txBox="1"/>
      </xdr:nvSpPr>
      <xdr:spPr>
        <a:xfrm>
          <a:off x="14325111" y="154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9037</xdr:rowOff>
    </xdr:from>
    <xdr:to>
      <xdr:col>72</xdr:col>
      <xdr:colOff>38100</xdr:colOff>
      <xdr:row>91</xdr:row>
      <xdr:rowOff>110637</xdr:rowOff>
    </xdr:to>
    <xdr:sp macro="" textlink="">
      <xdr:nvSpPr>
        <xdr:cNvPr id="724" name="楕円 723"/>
        <xdr:cNvSpPr/>
      </xdr:nvSpPr>
      <xdr:spPr>
        <a:xfrm>
          <a:off x="13652500" y="1561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127164</xdr:rowOff>
    </xdr:from>
    <xdr:ext cx="534377" cy="259045"/>
    <xdr:sp macro="" textlink="">
      <xdr:nvSpPr>
        <xdr:cNvPr id="725" name="テキスト ボックス 724"/>
        <xdr:cNvSpPr txBox="1"/>
      </xdr:nvSpPr>
      <xdr:spPr>
        <a:xfrm>
          <a:off x="13436111" y="1538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60275</xdr:rowOff>
    </xdr:from>
    <xdr:to>
      <xdr:col>67</xdr:col>
      <xdr:colOff>101600</xdr:colOff>
      <xdr:row>90</xdr:row>
      <xdr:rowOff>161875</xdr:rowOff>
    </xdr:to>
    <xdr:sp macro="" textlink="">
      <xdr:nvSpPr>
        <xdr:cNvPr id="726" name="楕円 725"/>
        <xdr:cNvSpPr/>
      </xdr:nvSpPr>
      <xdr:spPr>
        <a:xfrm>
          <a:off x="12763500" y="154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6952</xdr:rowOff>
    </xdr:from>
    <xdr:ext cx="534377" cy="259045"/>
    <xdr:sp macro="" textlink="">
      <xdr:nvSpPr>
        <xdr:cNvPr id="727" name="テキスト ボックス 726"/>
        <xdr:cNvSpPr txBox="1"/>
      </xdr:nvSpPr>
      <xdr:spPr>
        <a:xfrm>
          <a:off x="12547111" y="152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73787</xdr:rowOff>
    </xdr:from>
    <xdr:to>
      <xdr:col>116</xdr:col>
      <xdr:colOff>63500</xdr:colOff>
      <xdr:row>39</xdr:row>
      <xdr:rowOff>44450</xdr:rowOff>
    </xdr:to>
    <xdr:cxnSp macro="">
      <xdr:nvCxnSpPr>
        <xdr:cNvPr id="756" name="直線コネクタ 755"/>
        <xdr:cNvCxnSpPr/>
      </xdr:nvCxnSpPr>
      <xdr:spPr>
        <a:xfrm flipV="1">
          <a:off x="21323300" y="5217287"/>
          <a:ext cx="838200" cy="15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143146</xdr:rowOff>
    </xdr:from>
    <xdr:ext cx="249299" cy="259045"/>
    <xdr:sp macro="" textlink="">
      <xdr:nvSpPr>
        <xdr:cNvPr id="757" name="諸支出金平均値テキスト"/>
        <xdr:cNvSpPr txBox="1"/>
      </xdr:nvSpPr>
      <xdr:spPr>
        <a:xfrm>
          <a:off x="22212300" y="6658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109093</xdr:rowOff>
    </xdr:from>
    <xdr:to>
      <xdr:col>102</xdr:col>
      <xdr:colOff>165100</xdr:colOff>
      <xdr:row>39</xdr:row>
      <xdr:rowOff>39243</xdr:rowOff>
    </xdr:to>
    <xdr:sp macro="" textlink="">
      <xdr:nvSpPr>
        <xdr:cNvPr id="766" name="フローチャート: 判断 765"/>
        <xdr:cNvSpPr/>
      </xdr:nvSpPr>
      <xdr:spPr>
        <a:xfrm>
          <a:off x="19494500" y="66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55770</xdr:rowOff>
    </xdr:from>
    <xdr:ext cx="378565" cy="259045"/>
    <xdr:sp macro="" textlink="">
      <xdr:nvSpPr>
        <xdr:cNvPr id="767" name="テキスト ボックス 766"/>
        <xdr:cNvSpPr txBox="1"/>
      </xdr:nvSpPr>
      <xdr:spPr>
        <a:xfrm>
          <a:off x="19356017" y="639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125095</xdr:rowOff>
    </xdr:from>
    <xdr:to>
      <xdr:col>98</xdr:col>
      <xdr:colOff>38100</xdr:colOff>
      <xdr:row>39</xdr:row>
      <xdr:rowOff>55245</xdr:rowOff>
    </xdr:to>
    <xdr:sp macro="" textlink="">
      <xdr:nvSpPr>
        <xdr:cNvPr id="768" name="フローチャート: 判断 767"/>
        <xdr:cNvSpPr/>
      </xdr:nvSpPr>
      <xdr:spPr>
        <a:xfrm>
          <a:off x="18605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71772</xdr:rowOff>
    </xdr:from>
    <xdr:ext cx="378565" cy="259045"/>
    <xdr:sp macro="" textlink="">
      <xdr:nvSpPr>
        <xdr:cNvPr id="769" name="テキスト ボックス 768"/>
        <xdr:cNvSpPr txBox="1"/>
      </xdr:nvSpPr>
      <xdr:spPr>
        <a:xfrm>
          <a:off x="18467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22987</xdr:rowOff>
    </xdr:from>
    <xdr:to>
      <xdr:col>116</xdr:col>
      <xdr:colOff>114300</xdr:colOff>
      <xdr:row>30</xdr:row>
      <xdr:rowOff>124587</xdr:rowOff>
    </xdr:to>
    <xdr:sp macro="" textlink="">
      <xdr:nvSpPr>
        <xdr:cNvPr id="775" name="楕円 774"/>
        <xdr:cNvSpPr/>
      </xdr:nvSpPr>
      <xdr:spPr>
        <a:xfrm>
          <a:off x="22110700" y="51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147464</xdr:rowOff>
    </xdr:from>
    <xdr:ext cx="469744" cy="259045"/>
    <xdr:sp macro="" textlink="">
      <xdr:nvSpPr>
        <xdr:cNvPr id="776" name="諸支出金該当値テキスト"/>
        <xdr:cNvSpPr txBox="1"/>
      </xdr:nvSpPr>
      <xdr:spPr>
        <a:xfrm>
          <a:off x="22212300" y="511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各目的別の類似団体との比較では，衛生費，労働費等で低い水準</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にあるものの，それ以外では高い水準</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となっている。近年の状況では消防費，教育費等で増加傾向にあり，公債費で減少傾向にある。</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消防</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の増加について</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，防災行政無線放送施設等の整備へ</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の取組</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である。今後，教育費において小学校規模適正化計画に基づく小学校の統廃合により，学校施設の環境整備に伴う予算増が見込まれる。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中学校再編準備事業やデジタル防災行政無線整備事業等の臨時財政需要があったため，実質単年度収支は赤字となっているが，財政調整基金の取崩しにより，実質収支は黒字となっている。なお，財政調整基金はこれまで順調に積み増しができたが，今後においては，普通交付税の減少，福祉サービスの扶助費や公共施設の維持管理経費の増大など大規模な財政需要が見込まれることから財源手当のため減少していくことが予想され，これらに備えた積立も行っ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年度決算において赤字の会計は無いが，今後，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介護</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保険事業特別会計の財政状況の悪化や水道事業会計における給水人口の減などにより，一般会計からの繰出金の増加が懸念されるため，保険料や使用料の改定など一定の利用者負担も視野に入れた財政運営の見直し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15180543</v>
      </c>
      <c r="BO4" s="461"/>
      <c r="BP4" s="461"/>
      <c r="BQ4" s="461"/>
      <c r="BR4" s="461"/>
      <c r="BS4" s="461"/>
      <c r="BT4" s="461"/>
      <c r="BU4" s="462"/>
      <c r="BV4" s="460">
        <v>15793000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10.199999999999999</v>
      </c>
      <c r="CU4" s="642"/>
      <c r="CV4" s="642"/>
      <c r="CW4" s="642"/>
      <c r="CX4" s="642"/>
      <c r="CY4" s="642"/>
      <c r="CZ4" s="642"/>
      <c r="DA4" s="643"/>
      <c r="DB4" s="641">
        <v>14.4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14291325</v>
      </c>
      <c r="BO5" s="466"/>
      <c r="BP5" s="466"/>
      <c r="BQ5" s="466"/>
      <c r="BR5" s="466"/>
      <c r="BS5" s="466"/>
      <c r="BT5" s="466"/>
      <c r="BU5" s="467"/>
      <c r="BV5" s="465">
        <v>14495679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91.4</v>
      </c>
      <c r="CU5" s="436"/>
      <c r="CV5" s="436"/>
      <c r="CW5" s="436"/>
      <c r="CX5" s="436"/>
      <c r="CY5" s="436"/>
      <c r="CZ5" s="436"/>
      <c r="DA5" s="437"/>
      <c r="DB5" s="435">
        <v>90.3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889218</v>
      </c>
      <c r="BO6" s="466"/>
      <c r="BP6" s="466"/>
      <c r="BQ6" s="466"/>
      <c r="BR6" s="466"/>
      <c r="BS6" s="466"/>
      <c r="BT6" s="466"/>
      <c r="BU6" s="467"/>
      <c r="BV6" s="465">
        <v>1297321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95.3</v>
      </c>
      <c r="CU6" s="616"/>
      <c r="CV6" s="616"/>
      <c r="CW6" s="616"/>
      <c r="CX6" s="616"/>
      <c r="CY6" s="616"/>
      <c r="CZ6" s="616"/>
      <c r="DA6" s="617"/>
      <c r="DB6" s="615">
        <v>94.3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67690</v>
      </c>
      <c r="BO7" s="466"/>
      <c r="BP7" s="466"/>
      <c r="BQ7" s="466"/>
      <c r="BR7" s="466"/>
      <c r="BS7" s="466"/>
      <c r="BT7" s="466"/>
      <c r="BU7" s="467"/>
      <c r="BV7" s="465">
        <v>100533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8066295</v>
      </c>
      <c r="CU7" s="466"/>
      <c r="CV7" s="466"/>
      <c r="CW7" s="466"/>
      <c r="CX7" s="466"/>
      <c r="CY7" s="466"/>
      <c r="CZ7" s="466"/>
      <c r="DA7" s="467"/>
      <c r="DB7" s="465">
        <v>8313672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821528</v>
      </c>
      <c r="BO8" s="466"/>
      <c r="BP8" s="466"/>
      <c r="BQ8" s="466"/>
      <c r="BR8" s="466"/>
      <c r="BS8" s="466"/>
      <c r="BT8" s="466"/>
      <c r="BU8" s="467"/>
      <c r="BV8" s="465">
        <v>1196788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0.36</v>
      </c>
      <c r="CU8" s="579"/>
      <c r="CV8" s="579"/>
      <c r="CW8" s="579"/>
      <c r="CX8" s="579"/>
      <c r="CY8" s="579"/>
      <c r="CZ8" s="579"/>
      <c r="DA8" s="580"/>
      <c r="DB8" s="578">
        <v>0.35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22400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-375260</v>
      </c>
      <c r="BO9" s="466"/>
      <c r="BP9" s="466"/>
      <c r="BQ9" s="466"/>
      <c r="BR9" s="466"/>
      <c r="BS9" s="466"/>
      <c r="BT9" s="466"/>
      <c r="BU9" s="467"/>
      <c r="BV9" s="465">
        <v>87416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14.4</v>
      </c>
      <c r="CU9" s="436"/>
      <c r="CV9" s="436"/>
      <c r="CW9" s="436"/>
      <c r="CX9" s="436"/>
      <c r="CY9" s="436"/>
      <c r="CZ9" s="436"/>
      <c r="DA9" s="437"/>
      <c r="DB9" s="435">
        <v>15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24109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305714</v>
      </c>
      <c r="BO10" s="466"/>
      <c r="BP10" s="466"/>
      <c r="BQ10" s="466"/>
      <c r="BR10" s="466"/>
      <c r="BS10" s="466"/>
      <c r="BT10" s="466"/>
      <c r="BU10" s="467"/>
      <c r="BV10" s="465">
        <v>404726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21398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900000</v>
      </c>
      <c r="BO12" s="466"/>
      <c r="BP12" s="466"/>
      <c r="BQ12" s="466"/>
      <c r="BR12" s="466"/>
      <c r="BS12" s="466"/>
      <c r="BT12" s="466"/>
      <c r="BU12" s="467"/>
      <c r="BV12" s="465">
        <v>900000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21091</v>
      </c>
      <c r="S13" s="569"/>
      <c r="T13" s="569"/>
      <c r="U13" s="569"/>
      <c r="V13" s="570"/>
      <c r="W13" s="556" t="s">
        <v>138</v>
      </c>
      <c r="X13" s="478"/>
      <c r="Y13" s="478"/>
      <c r="Z13" s="478"/>
      <c r="AA13" s="478"/>
      <c r="AB13" s="479"/>
      <c r="AC13" s="441">
        <v>2022</v>
      </c>
      <c r="AD13" s="442"/>
      <c r="AE13" s="442"/>
      <c r="AF13" s="442"/>
      <c r="AG13" s="443"/>
      <c r="AH13" s="441">
        <v>2253</v>
      </c>
      <c r="AI13" s="442"/>
      <c r="AJ13" s="442"/>
      <c r="AK13" s="442"/>
      <c r="AL13" s="444"/>
      <c r="AM13" s="534" t="s">
        <v>139</v>
      </c>
      <c r="AN13" s="439"/>
      <c r="AO13" s="439"/>
      <c r="AP13" s="439"/>
      <c r="AQ13" s="439"/>
      <c r="AR13" s="439"/>
      <c r="AS13" s="439"/>
      <c r="AT13" s="440"/>
      <c r="AU13" s="522" t="s">
        <v>94</v>
      </c>
      <c r="AV13" s="523"/>
      <c r="AW13" s="523"/>
      <c r="AX13" s="523"/>
      <c r="AY13" s="445" t="s">
        <v>140</v>
      </c>
      <c r="AZ13" s="446"/>
      <c r="BA13" s="446"/>
      <c r="BB13" s="446"/>
      <c r="BC13" s="446"/>
      <c r="BD13" s="446"/>
      <c r="BE13" s="446"/>
      <c r="BF13" s="446"/>
      <c r="BG13" s="446"/>
      <c r="BH13" s="446"/>
      <c r="BI13" s="446"/>
      <c r="BJ13" s="446"/>
      <c r="BK13" s="446"/>
      <c r="BL13" s="446"/>
      <c r="BM13" s="447"/>
      <c r="BN13" s="465">
        <v>-969546</v>
      </c>
      <c r="BO13" s="466"/>
      <c r="BP13" s="466"/>
      <c r="BQ13" s="466"/>
      <c r="BR13" s="466"/>
      <c r="BS13" s="466"/>
      <c r="BT13" s="466"/>
      <c r="BU13" s="467"/>
      <c r="BV13" s="465">
        <v>-407858</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4.7</v>
      </c>
      <c r="CU13" s="436"/>
      <c r="CV13" s="436"/>
      <c r="CW13" s="436"/>
      <c r="CX13" s="436"/>
      <c r="CY13" s="436"/>
      <c r="CZ13" s="436"/>
      <c r="DA13" s="437"/>
      <c r="DB13" s="435">
        <v>5.3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21815</v>
      </c>
      <c r="S14" s="569"/>
      <c r="T14" s="569"/>
      <c r="U14" s="569"/>
      <c r="V14" s="570"/>
      <c r="W14" s="571"/>
      <c r="X14" s="481"/>
      <c r="Y14" s="481"/>
      <c r="Z14" s="481"/>
      <c r="AA14" s="481"/>
      <c r="AB14" s="482"/>
      <c r="AC14" s="561">
        <v>18.2</v>
      </c>
      <c r="AD14" s="562"/>
      <c r="AE14" s="562"/>
      <c r="AF14" s="562"/>
      <c r="AG14" s="563"/>
      <c r="AH14" s="561">
        <v>19.5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144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21577</v>
      </c>
      <c r="S15" s="569"/>
      <c r="T15" s="569"/>
      <c r="U15" s="569"/>
      <c r="V15" s="570"/>
      <c r="W15" s="556" t="s">
        <v>146</v>
      </c>
      <c r="X15" s="478"/>
      <c r="Y15" s="478"/>
      <c r="Z15" s="478"/>
      <c r="AA15" s="478"/>
      <c r="AB15" s="479"/>
      <c r="AC15" s="441">
        <v>3184</v>
      </c>
      <c r="AD15" s="442"/>
      <c r="AE15" s="442"/>
      <c r="AF15" s="442"/>
      <c r="AG15" s="443"/>
      <c r="AH15" s="441">
        <v>3237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2513182</v>
      </c>
      <c r="BO15" s="461"/>
      <c r="BP15" s="461"/>
      <c r="BQ15" s="461"/>
      <c r="BR15" s="461"/>
      <c r="BS15" s="461"/>
      <c r="BT15" s="461"/>
      <c r="BU15" s="462"/>
      <c r="BV15" s="460">
        <v>2451569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28.6</v>
      </c>
      <c r="AD16" s="562"/>
      <c r="AE16" s="562"/>
      <c r="AF16" s="562"/>
      <c r="AG16" s="563"/>
      <c r="AH16" s="561">
        <v>28</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6862505</v>
      </c>
      <c r="BO16" s="466"/>
      <c r="BP16" s="466"/>
      <c r="BQ16" s="466"/>
      <c r="BR16" s="466"/>
      <c r="BS16" s="466"/>
      <c r="BT16" s="466"/>
      <c r="BU16" s="467"/>
      <c r="BV16" s="465">
        <v>6992319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5924</v>
      </c>
      <c r="AD17" s="442"/>
      <c r="AE17" s="442"/>
      <c r="AF17" s="442"/>
      <c r="AG17" s="443"/>
      <c r="AH17" s="441">
        <v>6061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3187017</v>
      </c>
      <c r="BO17" s="466"/>
      <c r="BP17" s="466"/>
      <c r="BQ17" s="466"/>
      <c r="BR17" s="466"/>
      <c r="BS17" s="466"/>
      <c r="BT17" s="466"/>
      <c r="BU17" s="467"/>
      <c r="BV17" s="465">
        <v>3096282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303.89999999999998</v>
      </c>
      <c r="M18" s="530"/>
      <c r="N18" s="530"/>
      <c r="O18" s="530"/>
      <c r="P18" s="530"/>
      <c r="Q18" s="530"/>
      <c r="R18" s="531"/>
      <c r="S18" s="531"/>
      <c r="T18" s="531"/>
      <c r="U18" s="531"/>
      <c r="V18" s="532"/>
      <c r="W18" s="546"/>
      <c r="X18" s="547"/>
      <c r="Y18" s="547"/>
      <c r="Z18" s="547"/>
      <c r="AA18" s="547"/>
      <c r="AB18" s="557"/>
      <c r="AC18" s="429">
        <v>53.2</v>
      </c>
      <c r="AD18" s="430"/>
      <c r="AE18" s="430"/>
      <c r="AF18" s="430"/>
      <c r="AG18" s="533"/>
      <c r="AH18" s="429">
        <v>52.5</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7498887</v>
      </c>
      <c r="BO18" s="466"/>
      <c r="BP18" s="466"/>
      <c r="BQ18" s="466"/>
      <c r="BR18" s="466"/>
      <c r="BS18" s="466"/>
      <c r="BT18" s="466"/>
      <c r="BU18" s="467"/>
      <c r="BV18" s="465">
        <v>7661050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74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10504320</v>
      </c>
      <c r="BO19" s="466"/>
      <c r="BP19" s="466"/>
      <c r="BQ19" s="466"/>
      <c r="BR19" s="466"/>
      <c r="BS19" s="466"/>
      <c r="BT19" s="466"/>
      <c r="BU19" s="467"/>
      <c r="BV19" s="465">
        <v>10838273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9690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13439028</v>
      </c>
      <c r="BO23" s="466"/>
      <c r="BP23" s="466"/>
      <c r="BQ23" s="466"/>
      <c r="BR23" s="466"/>
      <c r="BS23" s="466"/>
      <c r="BT23" s="466"/>
      <c r="BU23" s="467"/>
      <c r="BV23" s="465">
        <v>13206896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7880</v>
      </c>
      <c r="R24" s="442"/>
      <c r="S24" s="442"/>
      <c r="T24" s="442"/>
      <c r="U24" s="442"/>
      <c r="V24" s="443"/>
      <c r="W24" s="507"/>
      <c r="X24" s="498"/>
      <c r="Y24" s="499"/>
      <c r="Z24" s="438" t="s">
        <v>170</v>
      </c>
      <c r="AA24" s="439"/>
      <c r="AB24" s="439"/>
      <c r="AC24" s="439"/>
      <c r="AD24" s="439"/>
      <c r="AE24" s="439"/>
      <c r="AF24" s="439"/>
      <c r="AG24" s="440"/>
      <c r="AH24" s="441">
        <v>286</v>
      </c>
      <c r="AI24" s="442"/>
      <c r="AJ24" s="442"/>
      <c r="AK24" s="442"/>
      <c r="AL24" s="443"/>
      <c r="AM24" s="441">
        <v>912912</v>
      </c>
      <c r="AN24" s="442"/>
      <c r="AO24" s="442"/>
      <c r="AP24" s="442"/>
      <c r="AQ24" s="442"/>
      <c r="AR24" s="443"/>
      <c r="AS24" s="441">
        <v>3192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10951165</v>
      </c>
      <c r="BO24" s="466"/>
      <c r="BP24" s="466"/>
      <c r="BQ24" s="466"/>
      <c r="BR24" s="466"/>
      <c r="BS24" s="466"/>
      <c r="BT24" s="466"/>
      <c r="BU24" s="467"/>
      <c r="BV24" s="465">
        <v>10724671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6220</v>
      </c>
      <c r="R25" s="442"/>
      <c r="S25" s="442"/>
      <c r="T25" s="442"/>
      <c r="U25" s="442"/>
      <c r="V25" s="443"/>
      <c r="W25" s="507"/>
      <c r="X25" s="498"/>
      <c r="Y25" s="499"/>
      <c r="Z25" s="438" t="s">
        <v>173</v>
      </c>
      <c r="AA25" s="439"/>
      <c r="AB25" s="439"/>
      <c r="AC25" s="439"/>
      <c r="AD25" s="439"/>
      <c r="AE25" s="439"/>
      <c r="AF25" s="439"/>
      <c r="AG25" s="440"/>
      <c r="AH25" s="441">
        <v>45</v>
      </c>
      <c r="AI25" s="442"/>
      <c r="AJ25" s="442"/>
      <c r="AK25" s="442"/>
      <c r="AL25" s="443"/>
      <c r="AM25" s="441">
        <v>123165</v>
      </c>
      <c r="AN25" s="442"/>
      <c r="AO25" s="442"/>
      <c r="AP25" s="442"/>
      <c r="AQ25" s="442"/>
      <c r="AR25" s="443"/>
      <c r="AS25" s="441">
        <v>2737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615614</v>
      </c>
      <c r="BO25" s="461"/>
      <c r="BP25" s="461"/>
      <c r="BQ25" s="461"/>
      <c r="BR25" s="461"/>
      <c r="BS25" s="461"/>
      <c r="BT25" s="461"/>
      <c r="BU25" s="462"/>
      <c r="BV25" s="460">
        <v>815425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5870</v>
      </c>
      <c r="R26" s="442"/>
      <c r="S26" s="442"/>
      <c r="T26" s="442"/>
      <c r="U26" s="442"/>
      <c r="V26" s="443"/>
      <c r="W26" s="507"/>
      <c r="X26" s="498"/>
      <c r="Y26" s="499"/>
      <c r="Z26" s="438" t="s">
        <v>176</v>
      </c>
      <c r="AA26" s="520"/>
      <c r="AB26" s="520"/>
      <c r="AC26" s="520"/>
      <c r="AD26" s="520"/>
      <c r="AE26" s="520"/>
      <c r="AF26" s="520"/>
      <c r="AG26" s="521"/>
      <c r="AH26" s="441">
        <v>20</v>
      </c>
      <c r="AI26" s="442"/>
      <c r="AJ26" s="442"/>
      <c r="AK26" s="442"/>
      <c r="AL26" s="443"/>
      <c r="AM26" s="441">
        <v>67260</v>
      </c>
      <c r="AN26" s="442"/>
      <c r="AO26" s="442"/>
      <c r="AP26" s="442"/>
      <c r="AQ26" s="442"/>
      <c r="AR26" s="443"/>
      <c r="AS26" s="441">
        <v>3363</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3160</v>
      </c>
      <c r="R27" s="442"/>
      <c r="S27" s="442"/>
      <c r="T27" s="442"/>
      <c r="U27" s="442"/>
      <c r="V27" s="443"/>
      <c r="W27" s="507"/>
      <c r="X27" s="498"/>
      <c r="Y27" s="499"/>
      <c r="Z27" s="438" t="s">
        <v>179</v>
      </c>
      <c r="AA27" s="439"/>
      <c r="AB27" s="439"/>
      <c r="AC27" s="439"/>
      <c r="AD27" s="439"/>
      <c r="AE27" s="439"/>
      <c r="AF27" s="439"/>
      <c r="AG27" s="440"/>
      <c r="AH27" s="441">
        <v>8</v>
      </c>
      <c r="AI27" s="442"/>
      <c r="AJ27" s="442"/>
      <c r="AK27" s="442"/>
      <c r="AL27" s="443"/>
      <c r="AM27" s="441">
        <v>33366</v>
      </c>
      <c r="AN27" s="442"/>
      <c r="AO27" s="442"/>
      <c r="AP27" s="442"/>
      <c r="AQ27" s="442"/>
      <c r="AR27" s="443"/>
      <c r="AS27" s="441">
        <v>4171</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100000</v>
      </c>
      <c r="BO27" s="469"/>
      <c r="BP27" s="469"/>
      <c r="BQ27" s="469"/>
      <c r="BR27" s="469"/>
      <c r="BS27" s="469"/>
      <c r="BT27" s="469"/>
      <c r="BU27" s="470"/>
      <c r="BV27" s="468">
        <v>200000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2600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128</v>
      </c>
      <c r="AN28" s="442"/>
      <c r="AO28" s="442"/>
      <c r="AP28" s="442"/>
      <c r="AQ28" s="442"/>
      <c r="AR28" s="443"/>
      <c r="AS28" s="441" t="s">
        <v>144</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4732698</v>
      </c>
      <c r="BO28" s="461"/>
      <c r="BP28" s="461"/>
      <c r="BQ28" s="461"/>
      <c r="BR28" s="461"/>
      <c r="BS28" s="461"/>
      <c r="BT28" s="461"/>
      <c r="BU28" s="462"/>
      <c r="BV28" s="460">
        <v>4726984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14</v>
      </c>
      <c r="M29" s="442"/>
      <c r="N29" s="442"/>
      <c r="O29" s="442"/>
      <c r="P29" s="443"/>
      <c r="Q29" s="441">
        <v>2364</v>
      </c>
      <c r="R29" s="442"/>
      <c r="S29" s="442"/>
      <c r="T29" s="442"/>
      <c r="U29" s="442"/>
      <c r="V29" s="443"/>
      <c r="W29" s="508"/>
      <c r="X29" s="509"/>
      <c r="Y29" s="510"/>
      <c r="Z29" s="438" t="s">
        <v>185</v>
      </c>
      <c r="AA29" s="439"/>
      <c r="AB29" s="439"/>
      <c r="AC29" s="439"/>
      <c r="AD29" s="439"/>
      <c r="AE29" s="439"/>
      <c r="AF29" s="439"/>
      <c r="AG29" s="440"/>
      <c r="AH29" s="441">
        <v>294</v>
      </c>
      <c r="AI29" s="442"/>
      <c r="AJ29" s="442"/>
      <c r="AK29" s="442"/>
      <c r="AL29" s="443"/>
      <c r="AM29" s="441">
        <v>946278</v>
      </c>
      <c r="AN29" s="442"/>
      <c r="AO29" s="442"/>
      <c r="AP29" s="442"/>
      <c r="AQ29" s="442"/>
      <c r="AR29" s="443"/>
      <c r="AS29" s="441">
        <v>3219</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203203</v>
      </c>
      <c r="BO29" s="466"/>
      <c r="BP29" s="466"/>
      <c r="BQ29" s="466"/>
      <c r="BR29" s="466"/>
      <c r="BS29" s="466"/>
      <c r="BT29" s="466"/>
      <c r="BU29" s="467"/>
      <c r="BV29" s="465">
        <v>203143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95.7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3995760</v>
      </c>
      <c r="BO30" s="469"/>
      <c r="BP30" s="469"/>
      <c r="BQ30" s="469"/>
      <c r="BR30" s="469"/>
      <c r="BS30" s="469"/>
      <c r="BT30" s="469"/>
      <c r="BU30" s="470"/>
      <c r="BV30" s="468">
        <v>3442081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195</v>
      </c>
      <c r="X33" s="427"/>
      <c r="Y33" s="427"/>
      <c r="Z33" s="427"/>
      <c r="AA33" s="427"/>
      <c r="AB33" s="427"/>
      <c r="AC33" s="427"/>
      <c r="AD33" s="427"/>
      <c r="AE33" s="427"/>
      <c r="AF33" s="427"/>
      <c r="AG33" s="427"/>
      <c r="AH33" s="427"/>
      <c r="AI33" s="427"/>
      <c r="AJ33" s="427"/>
      <c r="AK33" s="427"/>
      <c r="AL33" s="215"/>
      <c r="AM33" s="428" t="s">
        <v>197</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194</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さつま町国民健康保険事業特別会計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さつま町水道事業会計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さつま町農業集落排水事業特別会計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10</v>
      </c>
      <c r="CP34" s="424"/>
      <c r="CQ34" s="423" t="str">
        <f>IF('各会計、関係団体の財政状況及び健全化判断比率'!BS7="","",'各会計、関係団体の財政状況及び健全化判断比率'!BS7)</f>
        <v>さつま町土地開発公社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さつま町介護保険事業特別会計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鹿児島県後期高齢者医療広域連合（一般会計）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さつま町後期高齢者医療特別会計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鹿児島県後期高齢者医療広域連合（特別会計）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fOTlmh90TkPCbZOI+KW2YqCHe1tZXeqHslDeGSamzyiTxAQrqqH5TN6IifCp3XBkav627HFesS25FMnzaiuYQ==" saltValue="VXkvtpAIziX7U0k79L/2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554</v>
      </c>
      <c r="D34" s="1244"/>
      <c r="E34" s="1245"/>
      <c r="F34" s="32">
        <v>14.3</v>
      </c>
      <c r="G34" s="33">
        <v>10.69</v>
      </c>
      <c r="H34" s="33">
        <v>12.8</v>
      </c>
      <c r="I34" s="33">
        <v>14.39</v>
      </c>
      <c r="J34" s="34">
        <v>10.18</v>
      </c>
      <c r="K34" s="22"/>
      <c r="L34" s="22"/>
      <c r="M34" s="22"/>
      <c r="N34" s="22"/>
      <c r="O34" s="22"/>
      <c r="P34" s="22"/>
    </row>
    <row r="35" spans="1:16" ht="39" customHeight="1" x14ac:dyDescent="0.15">
      <c r="A35" s="22"/>
      <c r="B35" s="35"/>
      <c r="C35" s="1238" t="s">
        <v>555</v>
      </c>
      <c r="D35" s="1239"/>
      <c r="E35" s="1240"/>
      <c r="F35" s="36">
        <v>3.86</v>
      </c>
      <c r="G35" s="37">
        <v>4.6900000000000004</v>
      </c>
      <c r="H35" s="37">
        <v>5.71</v>
      </c>
      <c r="I35" s="37">
        <v>6.06</v>
      </c>
      <c r="J35" s="38">
        <v>6.36</v>
      </c>
      <c r="K35" s="22"/>
      <c r="L35" s="22"/>
      <c r="M35" s="22"/>
      <c r="N35" s="22"/>
      <c r="O35" s="22"/>
      <c r="P35" s="22"/>
    </row>
    <row r="36" spans="1:16" ht="39" customHeight="1" x14ac:dyDescent="0.15">
      <c r="A36" s="22"/>
      <c r="B36" s="35"/>
      <c r="C36" s="1238" t="s">
        <v>556</v>
      </c>
      <c r="D36" s="1239"/>
      <c r="E36" s="1240"/>
      <c r="F36" s="36">
        <v>3.66</v>
      </c>
      <c r="G36" s="37">
        <v>2.38</v>
      </c>
      <c r="H36" s="37">
        <v>3.31</v>
      </c>
      <c r="I36" s="37">
        <v>3.74</v>
      </c>
      <c r="J36" s="38">
        <v>2.2999999999999998</v>
      </c>
      <c r="K36" s="22"/>
      <c r="L36" s="22"/>
      <c r="M36" s="22"/>
      <c r="N36" s="22"/>
      <c r="O36" s="22"/>
      <c r="P36" s="22"/>
    </row>
    <row r="37" spans="1:16" ht="39" customHeight="1" x14ac:dyDescent="0.15">
      <c r="A37" s="22"/>
      <c r="B37" s="35"/>
      <c r="C37" s="1238" t="s">
        <v>557</v>
      </c>
      <c r="D37" s="1239"/>
      <c r="E37" s="1240"/>
      <c r="F37" s="36">
        <v>0.8</v>
      </c>
      <c r="G37" s="37">
        <v>1.51</v>
      </c>
      <c r="H37" s="37">
        <v>1.98</v>
      </c>
      <c r="I37" s="37">
        <v>2.2999999999999998</v>
      </c>
      <c r="J37" s="38">
        <v>2.2599999999999998</v>
      </c>
      <c r="K37" s="22"/>
      <c r="L37" s="22"/>
      <c r="M37" s="22"/>
      <c r="N37" s="22"/>
      <c r="O37" s="22"/>
      <c r="P37" s="22"/>
    </row>
    <row r="38" spans="1:16" ht="39" customHeight="1" x14ac:dyDescent="0.15">
      <c r="A38" s="22"/>
      <c r="B38" s="35"/>
      <c r="C38" s="1238" t="s">
        <v>558</v>
      </c>
      <c r="D38" s="1239"/>
      <c r="E38" s="1240"/>
      <c r="F38" s="36">
        <v>7.0000000000000007E-2</v>
      </c>
      <c r="G38" s="37">
        <v>0.04</v>
      </c>
      <c r="H38" s="37">
        <v>0.03</v>
      </c>
      <c r="I38" s="37">
        <v>0.04</v>
      </c>
      <c r="J38" s="38">
        <v>7.0000000000000007E-2</v>
      </c>
      <c r="K38" s="22"/>
      <c r="L38" s="22"/>
      <c r="M38" s="22"/>
      <c r="N38" s="22"/>
      <c r="O38" s="22"/>
      <c r="P38" s="22"/>
    </row>
    <row r="39" spans="1:16" ht="39" customHeight="1" x14ac:dyDescent="0.15">
      <c r="A39" s="22"/>
      <c r="B39" s="35"/>
      <c r="C39" s="1238" t="s">
        <v>559</v>
      </c>
      <c r="D39" s="1239"/>
      <c r="E39" s="1240"/>
      <c r="F39" s="36">
        <v>0.03</v>
      </c>
      <c r="G39" s="37">
        <v>0.03</v>
      </c>
      <c r="H39" s="37">
        <v>0.03</v>
      </c>
      <c r="I39" s="37">
        <v>0.03</v>
      </c>
      <c r="J39" s="38">
        <v>0.03</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560</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561</v>
      </c>
      <c r="D43" s="1242"/>
      <c r="E43" s="1243"/>
      <c r="F43" s="41">
        <v>1.28</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18/AJWkOyK+jQaNtH1Q4C5zrQqL0AfSNB4BBbWqeZj7hNmgx+nXc5SMzm6SkDNiG3T1DG0ZJ0hQ65JJmILBJg==" saltValue="5gFahr14afDvhx4tfR4T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2174</v>
      </c>
      <c r="L45" s="60">
        <v>1967</v>
      </c>
      <c r="M45" s="60">
        <v>1839</v>
      </c>
      <c r="N45" s="60">
        <v>1683</v>
      </c>
      <c r="O45" s="61">
        <v>1565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502</v>
      </c>
      <c r="L46" s="64" t="s">
        <v>502</v>
      </c>
      <c r="M46" s="64" t="s">
        <v>502</v>
      </c>
      <c r="N46" s="64" t="s">
        <v>502</v>
      </c>
      <c r="O46" s="65" t="s">
        <v>502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502</v>
      </c>
      <c r="L47" s="64" t="s">
        <v>502</v>
      </c>
      <c r="M47" s="64" t="s">
        <v>502</v>
      </c>
      <c r="N47" s="64" t="s">
        <v>502</v>
      </c>
      <c r="O47" s="65" t="s">
        <v>502</v>
      </c>
      <c r="P47" s="48"/>
      <c r="Q47" s="48"/>
      <c r="R47" s="48"/>
      <c r="S47" s="48"/>
      <c r="T47" s="48"/>
      <c r="U47" s="48"/>
    </row>
    <row r="48" spans="1:21" ht="30.75" customHeight="1" x14ac:dyDescent="0.15">
      <c r="A48" s="48"/>
      <c r="B48" s="1266"/>
      <c r="C48" s="1267"/>
      <c r="D48" s="62"/>
      <c r="E48" s="1248" t="s">
        <v>15</v>
      </c>
      <c r="F48" s="1248"/>
      <c r="G48" s="1248"/>
      <c r="H48" s="1248"/>
      <c r="I48" s="1248"/>
      <c r="J48" s="1249"/>
      <c r="K48" s="63">
        <v>106</v>
      </c>
      <c r="L48" s="64">
        <v>103</v>
      </c>
      <c r="M48" s="64">
        <v>80</v>
      </c>
      <c r="N48" s="64">
        <v>66</v>
      </c>
      <c r="O48" s="65">
        <v>57</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502</v>
      </c>
      <c r="L49" s="64" t="s">
        <v>502</v>
      </c>
      <c r="M49" s="64" t="s">
        <v>502</v>
      </c>
      <c r="N49" s="64" t="s">
        <v>502</v>
      </c>
      <c r="O49" s="65" t="s">
        <v>502</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502</v>
      </c>
      <c r="L50" s="64" t="s">
        <v>502</v>
      </c>
      <c r="M50" s="64" t="s">
        <v>502</v>
      </c>
      <c r="N50" s="64" t="s">
        <v>502</v>
      </c>
      <c r="O50" s="65" t="s">
        <v>502</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1706</v>
      </c>
      <c r="L52" s="64">
        <v>1619</v>
      </c>
      <c r="M52" s="64">
        <v>1535</v>
      </c>
      <c r="N52" s="64">
        <v>1437</v>
      </c>
      <c r="O52" s="65">
        <v>1329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574</v>
      </c>
      <c r="L53" s="69">
        <v>451</v>
      </c>
      <c r="M53" s="69">
        <v>384</v>
      </c>
      <c r="N53" s="69">
        <v>312</v>
      </c>
      <c r="O53" s="70">
        <v>293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502</v>
      </c>
      <c r="L57" s="83" t="s">
        <v>502</v>
      </c>
      <c r="M57" s="83" t="s">
        <v>502</v>
      </c>
      <c r="N57" s="83" t="s">
        <v>502</v>
      </c>
      <c r="O57" s="84" t="s">
        <v>502</v>
      </c>
    </row>
    <row r="58" spans="1:21" ht="31.5" customHeight="1" thickBot="1" x14ac:dyDescent="0.2">
      <c r="B58" s="1256"/>
      <c r="C58" s="1257"/>
      <c r="D58" s="1261" t="s">
        <v>27</v>
      </c>
      <c r="E58" s="1262"/>
      <c r="F58" s="1262"/>
      <c r="G58" s="1262"/>
      <c r="H58" s="1262"/>
      <c r="I58" s="1262"/>
      <c r="J58" s="1263"/>
      <c r="K58" s="85" t="s">
        <v>502</v>
      </c>
      <c r="L58" s="86" t="s">
        <v>502</v>
      </c>
      <c r="M58" s="86" t="s">
        <v>502</v>
      </c>
      <c r="N58" s="86" t="s">
        <v>502</v>
      </c>
      <c r="O58" s="87" t="s">
        <v>502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4AL1BuC7+sVmLWDhoqtu5rydUw1RcnFjpGQmmA7oWzwBzsVHUIkAUWa/FW71kOwj6QjiCkyI3KFclYC9ZEwwA==" saltValue="WGaPZymnjjna/Gg80noL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84" t="s">
        <v>30</v>
      </c>
      <c r="C41" s="1285"/>
      <c r="D41" s="101"/>
      <c r="E41" s="1286" t="s">
        <v>31</v>
      </c>
      <c r="F41" s="1286"/>
      <c r="G41" s="1286"/>
      <c r="H41" s="1287"/>
      <c r="I41" s="102">
        <v>15224</v>
      </c>
      <c r="J41" s="103">
        <v>14547</v>
      </c>
      <c r="K41" s="103">
        <v>13583</v>
      </c>
      <c r="L41" s="103">
        <v>13207</v>
      </c>
      <c r="M41" s="104">
        <v>13439</v>
      </c>
    </row>
    <row r="42" spans="2:13" ht="27.75" customHeight="1" x14ac:dyDescent="0.15">
      <c r="B42" s="1274"/>
      <c r="C42" s="1275"/>
      <c r="D42" s="105"/>
      <c r="E42" s="1278" t="s">
        <v>32</v>
      </c>
      <c r="F42" s="1278"/>
      <c r="G42" s="1278"/>
      <c r="H42" s="1279"/>
      <c r="I42" s="106" t="s">
        <v>502</v>
      </c>
      <c r="J42" s="107" t="s">
        <v>502</v>
      </c>
      <c r="K42" s="107" t="s">
        <v>502</v>
      </c>
      <c r="L42" s="107" t="s">
        <v>502</v>
      </c>
      <c r="M42" s="108" t="s">
        <v>502</v>
      </c>
    </row>
    <row r="43" spans="2:13" ht="27.75" customHeight="1" x14ac:dyDescent="0.15">
      <c r="B43" s="1274"/>
      <c r="C43" s="1275"/>
      <c r="D43" s="105"/>
      <c r="E43" s="1278" t="s">
        <v>33</v>
      </c>
      <c r="F43" s="1278"/>
      <c r="G43" s="1278"/>
      <c r="H43" s="1279"/>
      <c r="I43" s="106">
        <v>739</v>
      </c>
      <c r="J43" s="107">
        <v>694</v>
      </c>
      <c r="K43" s="107">
        <v>828</v>
      </c>
      <c r="L43" s="107">
        <v>729</v>
      </c>
      <c r="M43" s="108">
        <v>578</v>
      </c>
    </row>
    <row r="44" spans="2:13" ht="27.75" customHeight="1" x14ac:dyDescent="0.15">
      <c r="B44" s="1274"/>
      <c r="C44" s="1275"/>
      <c r="D44" s="105"/>
      <c r="E44" s="1278" t="s">
        <v>34</v>
      </c>
      <c r="F44" s="1278"/>
      <c r="G44" s="1278"/>
      <c r="H44" s="1279"/>
      <c r="I44" s="106" t="s">
        <v>502</v>
      </c>
      <c r="J44" s="107" t="s">
        <v>502</v>
      </c>
      <c r="K44" s="107" t="s">
        <v>502</v>
      </c>
      <c r="L44" s="107" t="s">
        <v>502</v>
      </c>
      <c r="M44" s="108" t="s">
        <v>502</v>
      </c>
    </row>
    <row r="45" spans="2:13" ht="27.75" customHeight="1" x14ac:dyDescent="0.15">
      <c r="B45" s="1274"/>
      <c r="C45" s="1275"/>
      <c r="D45" s="105"/>
      <c r="E45" s="1278" t="s">
        <v>35</v>
      </c>
      <c r="F45" s="1278"/>
      <c r="G45" s="1278"/>
      <c r="H45" s="1279"/>
      <c r="I45" s="106">
        <v>3228</v>
      </c>
      <c r="J45" s="107">
        <v>2925</v>
      </c>
      <c r="K45" s="107">
        <v>2832</v>
      </c>
      <c r="L45" s="107">
        <v>2572</v>
      </c>
      <c r="M45" s="108">
        <v>2442</v>
      </c>
    </row>
    <row r="46" spans="2:13" ht="27.75" customHeight="1" x14ac:dyDescent="0.15">
      <c r="B46" s="1274"/>
      <c r="C46" s="1275"/>
      <c r="D46" s="109"/>
      <c r="E46" s="1278" t="s">
        <v>36</v>
      </c>
      <c r="F46" s="1278"/>
      <c r="G46" s="1278"/>
      <c r="H46" s="1279"/>
      <c r="I46" s="106" t="s">
        <v>502</v>
      </c>
      <c r="J46" s="107" t="s">
        <v>502</v>
      </c>
      <c r="K46" s="107" t="s">
        <v>502</v>
      </c>
      <c r="L46" s="107" t="s">
        <v>502</v>
      </c>
      <c r="M46" s="108" t="s">
        <v>502</v>
      </c>
    </row>
    <row r="47" spans="2:13" ht="27.75" customHeight="1" x14ac:dyDescent="0.15">
      <c r="B47" s="1274"/>
      <c r="C47" s="1275"/>
      <c r="D47" s="110"/>
      <c r="E47" s="1288" t="s">
        <v>37</v>
      </c>
      <c r="F47" s="1289"/>
      <c r="G47" s="1289"/>
      <c r="H47" s="1290"/>
      <c r="I47" s="106" t="s">
        <v>502</v>
      </c>
      <c r="J47" s="107" t="s">
        <v>502</v>
      </c>
      <c r="K47" s="107" t="s">
        <v>502</v>
      </c>
      <c r="L47" s="107" t="s">
        <v>502</v>
      </c>
      <c r="M47" s="108" t="s">
        <v>502</v>
      </c>
    </row>
    <row r="48" spans="2:13" ht="27.75" customHeight="1" x14ac:dyDescent="0.15">
      <c r="B48" s="1274"/>
      <c r="C48" s="1275"/>
      <c r="D48" s="105"/>
      <c r="E48" s="1278" t="s">
        <v>38</v>
      </c>
      <c r="F48" s="1278"/>
      <c r="G48" s="1278"/>
      <c r="H48" s="1279"/>
      <c r="I48" s="106" t="s">
        <v>502</v>
      </c>
      <c r="J48" s="107" t="s">
        <v>502</v>
      </c>
      <c r="K48" s="107" t="s">
        <v>502</v>
      </c>
      <c r="L48" s="107" t="s">
        <v>502</v>
      </c>
      <c r="M48" s="108" t="s">
        <v>502</v>
      </c>
    </row>
    <row r="49" spans="2:13" ht="27.75" customHeight="1" x14ac:dyDescent="0.15">
      <c r="B49" s="1276"/>
      <c r="C49" s="1277"/>
      <c r="D49" s="105"/>
      <c r="E49" s="1278" t="s">
        <v>39</v>
      </c>
      <c r="F49" s="1278"/>
      <c r="G49" s="1278"/>
      <c r="H49" s="1279"/>
      <c r="I49" s="106" t="s">
        <v>502</v>
      </c>
      <c r="J49" s="107" t="s">
        <v>502</v>
      </c>
      <c r="K49" s="107" t="s">
        <v>502</v>
      </c>
      <c r="L49" s="107" t="s">
        <v>502</v>
      </c>
      <c r="M49" s="108" t="s">
        <v>502</v>
      </c>
    </row>
    <row r="50" spans="2:13" ht="27.75" customHeight="1" x14ac:dyDescent="0.15">
      <c r="B50" s="1272" t="s">
        <v>40</v>
      </c>
      <c r="C50" s="1273"/>
      <c r="D50" s="111"/>
      <c r="E50" s="1278" t="s">
        <v>41</v>
      </c>
      <c r="F50" s="1278"/>
      <c r="G50" s="1278"/>
      <c r="H50" s="1279"/>
      <c r="I50" s="106">
        <v>5537</v>
      </c>
      <c r="J50" s="107">
        <v>7028</v>
      </c>
      <c r="K50" s="107">
        <v>7190</v>
      </c>
      <c r="L50" s="107">
        <v>7711</v>
      </c>
      <c r="M50" s="108">
        <v>8387</v>
      </c>
    </row>
    <row r="51" spans="2:13" ht="27.75" customHeight="1" x14ac:dyDescent="0.15">
      <c r="B51" s="1274"/>
      <c r="C51" s="1275"/>
      <c r="D51" s="105"/>
      <c r="E51" s="1278" t="s">
        <v>42</v>
      </c>
      <c r="F51" s="1278"/>
      <c r="G51" s="1278"/>
      <c r="H51" s="1279"/>
      <c r="I51" s="106">
        <v>470</v>
      </c>
      <c r="J51" s="107">
        <v>411</v>
      </c>
      <c r="K51" s="107">
        <v>368</v>
      </c>
      <c r="L51" s="107">
        <v>406</v>
      </c>
      <c r="M51" s="108">
        <v>466</v>
      </c>
    </row>
    <row r="52" spans="2:13" ht="27.75" customHeight="1" x14ac:dyDescent="0.15">
      <c r="B52" s="1276"/>
      <c r="C52" s="1277"/>
      <c r="D52" s="105"/>
      <c r="E52" s="1278" t="s">
        <v>43</v>
      </c>
      <c r="F52" s="1278"/>
      <c r="G52" s="1278"/>
      <c r="H52" s="1279"/>
      <c r="I52" s="106">
        <v>12798</v>
      </c>
      <c r="J52" s="107">
        <v>12222</v>
      </c>
      <c r="K52" s="107">
        <v>11616</v>
      </c>
      <c r="L52" s="107">
        <v>11188</v>
      </c>
      <c r="M52" s="108">
        <v>11187</v>
      </c>
    </row>
    <row r="53" spans="2:13" ht="27.75" customHeight="1" thickBot="1" x14ac:dyDescent="0.2">
      <c r="B53" s="1280" t="s">
        <v>44</v>
      </c>
      <c r="C53" s="1281"/>
      <c r="D53" s="112"/>
      <c r="E53" s="1282" t="s">
        <v>45</v>
      </c>
      <c r="F53" s="1282"/>
      <c r="G53" s="1282"/>
      <c r="H53" s="1283"/>
      <c r="I53" s="113">
        <v>386</v>
      </c>
      <c r="J53" s="114">
        <v>-1496</v>
      </c>
      <c r="K53" s="114">
        <v>-1931</v>
      </c>
      <c r="L53" s="114">
        <v>-2797</v>
      </c>
      <c r="M53" s="115">
        <v>-3582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D4GP0CxiMphxuTx6Z11JGk5s637Y6ynKluveUhI3mD5TAa6Cnz6MneXGoyPaqfxW7yp6+GkKUNEDuzGX9XlCQ==" saltValue="oJ5ByniMO82F+vXtpXty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48</v>
      </c>
      <c r="D55" s="1299"/>
      <c r="E55" s="1300"/>
      <c r="F55" s="127">
        <v>4662</v>
      </c>
      <c r="G55" s="127">
        <v>4727</v>
      </c>
      <c r="H55" s="128">
        <v>4733</v>
      </c>
    </row>
    <row r="56" spans="2:8" ht="52.5" customHeight="1" x14ac:dyDescent="0.15">
      <c r="B56" s="129"/>
      <c r="C56" s="1301" t="s">
        <v>49</v>
      </c>
      <c r="D56" s="1301"/>
      <c r="E56" s="1302"/>
      <c r="F56" s="130">
        <v>203</v>
      </c>
      <c r="G56" s="130">
        <v>203</v>
      </c>
      <c r="H56" s="131">
        <v>203</v>
      </c>
    </row>
    <row r="57" spans="2:8" ht="53.25" customHeight="1" x14ac:dyDescent="0.15">
      <c r="B57" s="129"/>
      <c r="C57" s="1303" t="s">
        <v>50</v>
      </c>
      <c r="D57" s="1303"/>
      <c r="E57" s="1304"/>
      <c r="F57" s="132">
        <v>3107</v>
      </c>
      <c r="G57" s="132">
        <v>3442</v>
      </c>
      <c r="H57" s="133">
        <v>3996</v>
      </c>
    </row>
    <row r="58" spans="2:8" ht="45.75" customHeight="1" x14ac:dyDescent="0.15">
      <c r="B58" s="134"/>
      <c r="C58" s="1291" t="s">
        <v>567</v>
      </c>
      <c r="D58" s="1292"/>
      <c r="E58" s="1293"/>
      <c r="F58" s="135">
        <v>1024</v>
      </c>
      <c r="G58" s="135">
        <v>1126</v>
      </c>
      <c r="H58" s="136">
        <v>1370</v>
      </c>
    </row>
    <row r="59" spans="2:8" ht="45.75" customHeight="1" x14ac:dyDescent="0.15">
      <c r="B59" s="134"/>
      <c r="C59" s="1291" t="s">
        <v>568</v>
      </c>
      <c r="D59" s="1292"/>
      <c r="E59" s="1293"/>
      <c r="F59" s="135">
        <v>1194</v>
      </c>
      <c r="G59" s="135">
        <v>1197</v>
      </c>
      <c r="H59" s="136">
        <v>1199</v>
      </c>
    </row>
    <row r="60" spans="2:8" ht="45.75" customHeight="1" x14ac:dyDescent="0.15">
      <c r="B60" s="134"/>
      <c r="C60" s="1291" t="s">
        <v>570</v>
      </c>
      <c r="D60" s="1292"/>
      <c r="E60" s="1293"/>
      <c r="F60" s="135">
        <v>200</v>
      </c>
      <c r="G60" s="135">
        <v>400</v>
      </c>
      <c r="H60" s="136">
        <v>700</v>
      </c>
    </row>
    <row r="61" spans="2:8" ht="45.75" customHeight="1" x14ac:dyDescent="0.15">
      <c r="B61" s="134"/>
      <c r="C61" s="1291" t="s">
        <v>569</v>
      </c>
      <c r="D61" s="1292"/>
      <c r="E61" s="1293"/>
      <c r="F61" s="135">
        <v>242</v>
      </c>
      <c r="G61" s="135">
        <v>242</v>
      </c>
      <c r="H61" s="136">
        <v>252</v>
      </c>
    </row>
    <row r="62" spans="2:8" ht="45.75" customHeight="1" thickBot="1" x14ac:dyDescent="0.2">
      <c r="B62" s="137"/>
      <c r="C62" s="1294" t="s">
        <v>571</v>
      </c>
      <c r="D62" s="1295"/>
      <c r="E62" s="1296"/>
      <c r="F62" s="138">
        <v>239</v>
      </c>
      <c r="G62" s="138">
        <v>239</v>
      </c>
      <c r="H62" s="139">
        <v>239</v>
      </c>
    </row>
    <row r="63" spans="2:8" ht="52.5" customHeight="1" thickBot="1" x14ac:dyDescent="0.2">
      <c r="B63" s="140"/>
      <c r="C63" s="1297" t="s">
        <v>51</v>
      </c>
      <c r="D63" s="1297"/>
      <c r="E63" s="1298"/>
      <c r="F63" s="141">
        <v>7972</v>
      </c>
      <c r="G63" s="141">
        <v>8372</v>
      </c>
      <c r="H63" s="142">
        <v>8932</v>
      </c>
    </row>
    <row r="64" spans="2:8" ht="15" customHeight="1" x14ac:dyDescent="0.15"/>
    <row r="65" ht="0" hidden="1" customHeight="1" x14ac:dyDescent="0.15"/>
    <row r="66" ht="0" hidden="1" customHeight="1" x14ac:dyDescent="0.15"/>
  </sheetData>
  <sheetProtection algorithmName="SHA-512" hashValue="6/1pogj6cVbG1qw7/g/ottoko7sYEf8eozc7xpJJ9jSiGhSFS5fTRw8+HtTmNit81JtKK5p++nBtXlOxapwYMg==" saltValue="nzmXbPpmDGVR9yVOAzTg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594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584</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544</v>
      </c>
      <c r="BQ50" s="1320"/>
      <c r="BR50" s="1320"/>
      <c r="BS50" s="1320"/>
      <c r="BT50" s="1320"/>
      <c r="BU50" s="1320"/>
      <c r="BV50" s="1320"/>
      <c r="BW50" s="1320"/>
      <c r="BX50" s="1320" t="s">
        <v>545</v>
      </c>
      <c r="BY50" s="1320"/>
      <c r="BZ50" s="1320"/>
      <c r="CA50" s="1320"/>
      <c r="CB50" s="1320"/>
      <c r="CC50" s="1320"/>
      <c r="CD50" s="1320"/>
      <c r="CE50" s="1320"/>
      <c r="CF50" s="1320" t="s">
        <v>546</v>
      </c>
      <c r="CG50" s="1320"/>
      <c r="CH50" s="1320"/>
      <c r="CI50" s="1320"/>
      <c r="CJ50" s="1320"/>
      <c r="CK50" s="1320"/>
      <c r="CL50" s="1320"/>
      <c r="CM50" s="1320"/>
      <c r="CN50" s="1320" t="s">
        <v>547</v>
      </c>
      <c r="CO50" s="1320"/>
      <c r="CP50" s="1320"/>
      <c r="CQ50" s="1320"/>
      <c r="CR50" s="1320"/>
      <c r="CS50" s="1320"/>
      <c r="CT50" s="1320"/>
      <c r="CU50" s="1320"/>
      <c r="CV50" s="1320" t="s">
        <v>548</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585</v>
      </c>
      <c r="AO51" s="1323"/>
      <c r="AP51" s="1323"/>
      <c r="AQ51" s="1323"/>
      <c r="AR51" s="1323"/>
      <c r="AS51" s="1323"/>
      <c r="AT51" s="1323"/>
      <c r="AU51" s="1323"/>
      <c r="AV51" s="1323"/>
      <c r="AW51" s="1323"/>
      <c r="AX51" s="1323"/>
      <c r="AY51" s="1323"/>
      <c r="AZ51" s="1323"/>
      <c r="BA51" s="1323"/>
      <c r="BB51" s="1323" t="s">
        <v>586</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5"/>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587</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5"/>
      <c r="CG53" s="1306"/>
      <c r="CH53" s="1306"/>
      <c r="CI53" s="1306"/>
      <c r="CJ53" s="1306"/>
      <c r="CK53" s="1306"/>
      <c r="CL53" s="1306"/>
      <c r="CM53" s="1306"/>
      <c r="CN53" s="1306">
        <v>50.3</v>
      </c>
      <c r="CO53" s="1306"/>
      <c r="CP53" s="1306"/>
      <c r="CQ53" s="1306"/>
      <c r="CR53" s="1306"/>
      <c r="CS53" s="1306"/>
      <c r="CT53" s="1306"/>
      <c r="CU53" s="1306"/>
      <c r="CV53" s="1306">
        <v>51.7</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588</v>
      </c>
      <c r="AO55" s="1320"/>
      <c r="AP55" s="1320"/>
      <c r="AQ55" s="1320"/>
      <c r="AR55" s="1320"/>
      <c r="AS55" s="1320"/>
      <c r="AT55" s="1320"/>
      <c r="AU55" s="1320"/>
      <c r="AV55" s="1320"/>
      <c r="AW55" s="1320"/>
      <c r="AX55" s="1320"/>
      <c r="AY55" s="1320"/>
      <c r="AZ55" s="1320"/>
      <c r="BA55" s="1320"/>
      <c r="BB55" s="1323" t="s">
        <v>586</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5"/>
      <c r="CG55" s="1306"/>
      <c r="CH55" s="1306"/>
      <c r="CI55" s="1306"/>
      <c r="CJ55" s="1306"/>
      <c r="CK55" s="1306"/>
      <c r="CL55" s="1306"/>
      <c r="CM55" s="1306"/>
      <c r="CN55" s="1306">
        <v>14</v>
      </c>
      <c r="CO55" s="1306"/>
      <c r="CP55" s="1306"/>
      <c r="CQ55" s="1306"/>
      <c r="CR55" s="1306"/>
      <c r="CS55" s="1306"/>
      <c r="CT55" s="1306"/>
      <c r="CU55" s="1306"/>
      <c r="CV55" s="1306">
        <v>11.4</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587</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5"/>
      <c r="CG57" s="1306"/>
      <c r="CH57" s="1306"/>
      <c r="CI57" s="1306"/>
      <c r="CJ57" s="1306"/>
      <c r="CK57" s="1306"/>
      <c r="CL57" s="1306"/>
      <c r="CM57" s="1306"/>
      <c r="CN57" s="1306">
        <v>57.8</v>
      </c>
      <c r="CO57" s="1306"/>
      <c r="CP57" s="1306"/>
      <c r="CQ57" s="1306"/>
      <c r="CR57" s="1306"/>
      <c r="CS57" s="1306"/>
      <c r="CT57" s="1306"/>
      <c r="CU57" s="1306"/>
      <c r="CV57" s="1306">
        <v>59.2</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589</v>
      </c>
    </row>
    <row r="64" spans="1:109" x14ac:dyDescent="0.15">
      <c r="B64" s="394"/>
      <c r="G64" s="401"/>
      <c r="I64" s="414"/>
      <c r="J64" s="414"/>
      <c r="K64" s="414"/>
      <c r="L64" s="414"/>
      <c r="M64" s="414"/>
      <c r="N64" s="415"/>
      <c r="AM64" s="401"/>
      <c r="AN64" s="401" t="s">
        <v>583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593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584</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544</v>
      </c>
      <c r="BQ72" s="1320"/>
      <c r="BR72" s="1320"/>
      <c r="BS72" s="1320"/>
      <c r="BT72" s="1320"/>
      <c r="BU72" s="1320"/>
      <c r="BV72" s="1320"/>
      <c r="BW72" s="1320"/>
      <c r="BX72" s="1320" t="s">
        <v>545</v>
      </c>
      <c r="BY72" s="1320"/>
      <c r="BZ72" s="1320"/>
      <c r="CA72" s="1320"/>
      <c r="CB72" s="1320"/>
      <c r="CC72" s="1320"/>
      <c r="CD72" s="1320"/>
      <c r="CE72" s="1320"/>
      <c r="CF72" s="1320" t="s">
        <v>546</v>
      </c>
      <c r="CG72" s="1320"/>
      <c r="CH72" s="1320"/>
      <c r="CI72" s="1320"/>
      <c r="CJ72" s="1320"/>
      <c r="CK72" s="1320"/>
      <c r="CL72" s="1320"/>
      <c r="CM72" s="1320"/>
      <c r="CN72" s="1320" t="s">
        <v>547</v>
      </c>
      <c r="CO72" s="1320"/>
      <c r="CP72" s="1320"/>
      <c r="CQ72" s="1320"/>
      <c r="CR72" s="1320"/>
      <c r="CS72" s="1320"/>
      <c r="CT72" s="1320"/>
      <c r="CU72" s="1320"/>
      <c r="CV72" s="1320" t="s">
        <v>548</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585</v>
      </c>
      <c r="AO73" s="1323"/>
      <c r="AP73" s="1323"/>
      <c r="AQ73" s="1323"/>
      <c r="AR73" s="1323"/>
      <c r="AS73" s="1323"/>
      <c r="AT73" s="1323"/>
      <c r="AU73" s="1323"/>
      <c r="AV73" s="1323"/>
      <c r="AW73" s="1323"/>
      <c r="AX73" s="1323"/>
      <c r="AY73" s="1323"/>
      <c r="AZ73" s="1323"/>
      <c r="BA73" s="1323"/>
      <c r="BB73" s="1323" t="s">
        <v>586</v>
      </c>
      <c r="BC73" s="1323"/>
      <c r="BD73" s="1323"/>
      <c r="BE73" s="1323"/>
      <c r="BF73" s="1323"/>
      <c r="BG73" s="1323"/>
      <c r="BH73" s="1323"/>
      <c r="BI73" s="1323"/>
      <c r="BJ73" s="1323"/>
      <c r="BK73" s="1323"/>
      <c r="BL73" s="1323"/>
      <c r="BM73" s="1323"/>
      <c r="BN73" s="1323"/>
      <c r="BO73" s="1323"/>
      <c r="BP73" s="1306">
        <v>5.2</v>
      </c>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590</v>
      </c>
      <c r="BC75" s="1323"/>
      <c r="BD75" s="1323"/>
      <c r="BE75" s="1323"/>
      <c r="BF75" s="1323"/>
      <c r="BG75" s="1323"/>
      <c r="BH75" s="1323"/>
      <c r="BI75" s="1323"/>
      <c r="BJ75" s="1323"/>
      <c r="BK75" s="1323"/>
      <c r="BL75" s="1323"/>
      <c r="BM75" s="1323"/>
      <c r="BN75" s="1323"/>
      <c r="BO75" s="1323"/>
      <c r="BP75" s="1306">
        <v>9.3000000000000007</v>
      </c>
      <c r="BQ75" s="1306"/>
      <c r="BR75" s="1306"/>
      <c r="BS75" s="1306"/>
      <c r="BT75" s="1306"/>
      <c r="BU75" s="1306"/>
      <c r="BV75" s="1306"/>
      <c r="BW75" s="1306"/>
      <c r="BX75" s="1306">
        <v>7.6</v>
      </c>
      <c r="BY75" s="1306"/>
      <c r="BZ75" s="1306"/>
      <c r="CA75" s="1306"/>
      <c r="CB75" s="1306"/>
      <c r="CC75" s="1306"/>
      <c r="CD75" s="1306"/>
      <c r="CE75" s="1306"/>
      <c r="CF75" s="1306">
        <v>6.4</v>
      </c>
      <c r="CG75" s="1306"/>
      <c r="CH75" s="1306"/>
      <c r="CI75" s="1306"/>
      <c r="CJ75" s="1306"/>
      <c r="CK75" s="1306"/>
      <c r="CL75" s="1306"/>
      <c r="CM75" s="1306"/>
      <c r="CN75" s="1306">
        <v>5.3</v>
      </c>
      <c r="CO75" s="1306"/>
      <c r="CP75" s="1306"/>
      <c r="CQ75" s="1306"/>
      <c r="CR75" s="1306"/>
      <c r="CS75" s="1306"/>
      <c r="CT75" s="1306"/>
      <c r="CU75" s="1306"/>
      <c r="CV75" s="1306">
        <v>4.7</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588</v>
      </c>
      <c r="AO77" s="1320"/>
      <c r="AP77" s="1320"/>
      <c r="AQ77" s="1320"/>
      <c r="AR77" s="1320"/>
      <c r="AS77" s="1320"/>
      <c r="AT77" s="1320"/>
      <c r="AU77" s="1320"/>
      <c r="AV77" s="1320"/>
      <c r="AW77" s="1320"/>
      <c r="AX77" s="1320"/>
      <c r="AY77" s="1320"/>
      <c r="AZ77" s="1320"/>
      <c r="BA77" s="1320"/>
      <c r="BB77" s="1323" t="s">
        <v>586</v>
      </c>
      <c r="BC77" s="1323"/>
      <c r="BD77" s="1323"/>
      <c r="BE77" s="1323"/>
      <c r="BF77" s="1323"/>
      <c r="BG77" s="1323"/>
      <c r="BH77" s="1323"/>
      <c r="BI77" s="1323"/>
      <c r="BJ77" s="1323"/>
      <c r="BK77" s="1323"/>
      <c r="BL77" s="1323"/>
      <c r="BM77" s="1323"/>
      <c r="BN77" s="1323"/>
      <c r="BO77" s="1323"/>
      <c r="BP77" s="1306">
        <v>46.9</v>
      </c>
      <c r="BQ77" s="1306"/>
      <c r="BR77" s="1306"/>
      <c r="BS77" s="1306"/>
      <c r="BT77" s="1306"/>
      <c r="BU77" s="1306"/>
      <c r="BV77" s="1306"/>
      <c r="BW77" s="1306"/>
      <c r="BX77" s="1306">
        <v>44.6</v>
      </c>
      <c r="BY77" s="1306"/>
      <c r="BZ77" s="1306"/>
      <c r="CA77" s="1306"/>
      <c r="CB77" s="1306"/>
      <c r="CC77" s="1306"/>
      <c r="CD77" s="1306"/>
      <c r="CE77" s="1306"/>
      <c r="CF77" s="1306">
        <v>15.5</v>
      </c>
      <c r="CG77" s="1306"/>
      <c r="CH77" s="1306"/>
      <c r="CI77" s="1306"/>
      <c r="CJ77" s="1306"/>
      <c r="CK77" s="1306"/>
      <c r="CL77" s="1306"/>
      <c r="CM77" s="1306"/>
      <c r="CN77" s="1306">
        <v>14</v>
      </c>
      <c r="CO77" s="1306"/>
      <c r="CP77" s="1306"/>
      <c r="CQ77" s="1306"/>
      <c r="CR77" s="1306"/>
      <c r="CS77" s="1306"/>
      <c r="CT77" s="1306"/>
      <c r="CU77" s="1306"/>
      <c r="CV77" s="1306">
        <v>11.4</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590</v>
      </c>
      <c r="BC79" s="1323"/>
      <c r="BD79" s="1323"/>
      <c r="BE79" s="1323"/>
      <c r="BF79" s="1323"/>
      <c r="BG79" s="1323"/>
      <c r="BH79" s="1323"/>
      <c r="BI79" s="1323"/>
      <c r="BJ79" s="1323"/>
      <c r="BK79" s="1323"/>
      <c r="BL79" s="1323"/>
      <c r="BM79" s="1323"/>
      <c r="BN79" s="1323"/>
      <c r="BO79" s="1323"/>
      <c r="BP79" s="1306">
        <v>10.4</v>
      </c>
      <c r="BQ79" s="1306"/>
      <c r="BR79" s="1306"/>
      <c r="BS79" s="1306"/>
      <c r="BT79" s="1306"/>
      <c r="BU79" s="1306"/>
      <c r="BV79" s="1306"/>
      <c r="BW79" s="1306"/>
      <c r="BX79" s="1306">
        <v>9.9</v>
      </c>
      <c r="BY79" s="1306"/>
      <c r="BZ79" s="1306"/>
      <c r="CA79" s="1306"/>
      <c r="CB79" s="1306"/>
      <c r="CC79" s="1306"/>
      <c r="CD79" s="1306"/>
      <c r="CE79" s="1306"/>
      <c r="CF79" s="1306">
        <v>6.6</v>
      </c>
      <c r="CG79" s="1306"/>
      <c r="CH79" s="1306"/>
      <c r="CI79" s="1306"/>
      <c r="CJ79" s="1306"/>
      <c r="CK79" s="1306"/>
      <c r="CL79" s="1306"/>
      <c r="CM79" s="1306"/>
      <c r="CN79" s="1306">
        <v>6.5</v>
      </c>
      <c r="CO79" s="1306"/>
      <c r="CP79" s="1306"/>
      <c r="CQ79" s="1306"/>
      <c r="CR79" s="1306"/>
      <c r="CS79" s="1306"/>
      <c r="CT79" s="1306"/>
      <c r="CU79" s="1306"/>
      <c r="CV79" s="1306">
        <v>6.7</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jnmEJwUY7/6OfTzd72PpLCTHgXCvvO/vItm8fSi0Ej/XX9TO1528xL5mL3Kntn/6WZH07stLLhHUZJLIQwPkA==" saltValue="aG8o8NICn6iqcRbX4VV0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cR3AXvv2epWsam3fb1ysya6ZuvS3mzDKGDqZyIwT5sc9LRJS1e0EzgjhojWvvlbLHVs8QFZDZ6QDHn2azuRsg==" saltValue="LyPoNMKkQMYn07Iytq1V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SRrImrTCOd4TcB9H4Bcy6O7Pbuyb2I3S6LR/84LuS9d3UZ1ZZVD+AqBlbLSyNvuhw1Pi7ecxjgB9ggjW9gv0Q==" saltValue="37HUi6NuaUyqhk054VGGG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82722</v>
      </c>
      <c r="E3" s="161"/>
      <c r="F3" s="162">
        <v>78556</v>
      </c>
      <c r="G3" s="163"/>
      <c r="H3" s="164"/>
    </row>
    <row r="4" spans="1:8" x14ac:dyDescent="0.15">
      <c r="A4" s="165"/>
      <c r="B4" s="166"/>
      <c r="C4" s="167"/>
      <c r="D4" s="168">
        <v>41231</v>
      </c>
      <c r="E4" s="169"/>
      <c r="F4" s="170">
        <v>40810</v>
      </c>
      <c r="G4" s="171"/>
      <c r="H4" s="172"/>
    </row>
    <row r="5" spans="1:8" x14ac:dyDescent="0.15">
      <c r="A5" s="153" t="s">
        <v>536</v>
      </c>
      <c r="B5" s="158"/>
      <c r="C5" s="159"/>
      <c r="D5" s="160">
        <v>83114</v>
      </c>
      <c r="E5" s="161"/>
      <c r="F5" s="162">
        <v>87924</v>
      </c>
      <c r="G5" s="163"/>
      <c r="H5" s="164"/>
    </row>
    <row r="6" spans="1:8" x14ac:dyDescent="0.15">
      <c r="A6" s="165"/>
      <c r="B6" s="166"/>
      <c r="C6" s="167"/>
      <c r="D6" s="168">
        <v>45667</v>
      </c>
      <c r="E6" s="169"/>
      <c r="F6" s="170">
        <v>43482</v>
      </c>
      <c r="G6" s="171"/>
      <c r="H6" s="172"/>
    </row>
    <row r="7" spans="1:8" x14ac:dyDescent="0.15">
      <c r="A7" s="153" t="s">
        <v>537</v>
      </c>
      <c r="B7" s="158"/>
      <c r="C7" s="159"/>
      <c r="D7" s="160">
        <v>78251</v>
      </c>
      <c r="E7" s="161"/>
      <c r="F7" s="162">
        <v>57122</v>
      </c>
      <c r="G7" s="163"/>
      <c r="H7" s="164"/>
    </row>
    <row r="8" spans="1:8" x14ac:dyDescent="0.15">
      <c r="A8" s="165"/>
      <c r="B8" s="166"/>
      <c r="C8" s="167"/>
      <c r="D8" s="168">
        <v>34676</v>
      </c>
      <c r="E8" s="169"/>
      <c r="F8" s="170">
        <v>36191</v>
      </c>
      <c r="G8" s="171"/>
      <c r="H8" s="172"/>
    </row>
    <row r="9" spans="1:8" x14ac:dyDescent="0.15">
      <c r="A9" s="153" t="s">
        <v>538</v>
      </c>
      <c r="B9" s="158"/>
      <c r="C9" s="159"/>
      <c r="D9" s="160">
        <v>129549</v>
      </c>
      <c r="E9" s="161"/>
      <c r="F9" s="162">
        <v>53655</v>
      </c>
      <c r="G9" s="163"/>
      <c r="H9" s="164"/>
    </row>
    <row r="10" spans="1:8" x14ac:dyDescent="0.15">
      <c r="A10" s="165"/>
      <c r="B10" s="166"/>
      <c r="C10" s="167"/>
      <c r="D10" s="168">
        <v>65617</v>
      </c>
      <c r="E10" s="169"/>
      <c r="F10" s="170">
        <v>32719</v>
      </c>
      <c r="G10" s="171"/>
      <c r="H10" s="172"/>
    </row>
    <row r="11" spans="1:8" x14ac:dyDescent="0.15">
      <c r="A11" s="153" t="s">
        <v>539</v>
      </c>
      <c r="B11" s="158"/>
      <c r="C11" s="159"/>
      <c r="D11" s="160">
        <v>136986</v>
      </c>
      <c r="E11" s="161"/>
      <c r="F11" s="162">
        <v>53869</v>
      </c>
      <c r="G11" s="163"/>
      <c r="H11" s="164"/>
    </row>
    <row r="12" spans="1:8" x14ac:dyDescent="0.15">
      <c r="A12" s="165"/>
      <c r="B12" s="166"/>
      <c r="C12" s="173"/>
      <c r="D12" s="168">
        <v>81720</v>
      </c>
      <c r="E12" s="169"/>
      <c r="F12" s="170">
        <v>35046</v>
      </c>
      <c r="G12" s="171"/>
      <c r="H12" s="172"/>
    </row>
    <row r="13" spans="1:8" x14ac:dyDescent="0.15">
      <c r="A13" s="153"/>
      <c r="B13" s="158"/>
      <c r="C13" s="174"/>
      <c r="D13" s="175">
        <v>102124</v>
      </c>
      <c r="E13" s="176"/>
      <c r="F13" s="177">
        <v>66225</v>
      </c>
      <c r="G13" s="178"/>
      <c r="H13" s="164"/>
    </row>
    <row r="14" spans="1:8" x14ac:dyDescent="0.15">
      <c r="A14" s="165"/>
      <c r="B14" s="166"/>
      <c r="C14" s="167"/>
      <c r="D14" s="168">
        <v>53782</v>
      </c>
      <c r="E14" s="169"/>
      <c r="F14" s="170">
        <v>37650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14.31</v>
      </c>
      <c r="C19" s="179">
        <f>ROUND(VALUE(SUBSTITUTE(実質収支比率等に係る経年分析!G$48,"▲","-")),2)</f>
        <v>10.69</v>
      </c>
      <c r="D19" s="179">
        <f>ROUND(VALUE(SUBSTITUTE(実質収支比率等に係る経年分析!H$48,"▲","-")),2)</f>
        <v>12.81</v>
      </c>
      <c r="E19" s="179">
        <f>ROUND(VALUE(SUBSTITUTE(実質収支比率等に係る経年分析!I$48,"▲","-")),2)</f>
        <v>14.4</v>
      </c>
      <c r="F19" s="179">
        <f>ROUND(VALUE(SUBSTITUTE(実質収支比率等に係る経年分析!J$48,"▲","-")),2)</f>
        <v>10.18</v>
      </c>
    </row>
    <row r="20" spans="1:11" x14ac:dyDescent="0.15">
      <c r="A20" s="179" t="s">
        <v>55</v>
      </c>
      <c r="B20" s="179">
        <f>ROUND(VALUE(SUBSTITUTE(実質収支比率等に係る経年分析!F$47,"▲","-")),2)</f>
        <v>48.75</v>
      </c>
      <c r="C20" s="179">
        <f>ROUND(VALUE(SUBSTITUTE(実質収支比率等に係る経年分析!G$47,"▲","-")),2)</f>
        <v>52.63</v>
      </c>
      <c r="D20" s="179">
        <f>ROUND(VALUE(SUBSTITUTE(実質収支比率等に係る経年分析!H$47,"▲","-")),2)</f>
        <v>53.82</v>
      </c>
      <c r="E20" s="179">
        <f>ROUND(VALUE(SUBSTITUTE(実質収支比率等に係る経年分析!I$47,"▲","-")),2)</f>
        <v>56.86</v>
      </c>
      <c r="F20" s="179">
        <f>ROUND(VALUE(SUBSTITUTE(実質収支比率等に係る経年分析!J$47,"▲","-")),2)</f>
        <v>58.67</v>
      </c>
    </row>
    <row r="21" spans="1:11" x14ac:dyDescent="0.15">
      <c r="A21" s="179" t="s">
        <v>56</v>
      </c>
      <c r="B21" s="179">
        <f>IF(ISNUMBER(VALUE(SUBSTITUTE(実質収支比率等に係る経年分析!F$49,"▲","-"))),ROUND(VALUE(SUBSTITUTE(実質収支比率等に係る経年分析!F$49,"▲","-")),2),NA())</f>
        <v>-0.55000000000000004</v>
      </c>
      <c r="C21" s="179">
        <f>IF(ISNUMBER(VALUE(SUBSTITUTE(実質収支比率等に係る経年分析!G$49,"▲","-"))),ROUND(VALUE(SUBSTITUTE(実質収支比率等に係る経年分析!G$49,"▲","-")),2),NA())</f>
        <v>-6.85</v>
      </c>
      <c r="D21" s="179">
        <f>IF(ISNUMBER(VALUE(SUBSTITUTE(実質収支比率等に係る経年分析!H$49,"▲","-"))),ROUND(VALUE(SUBSTITUTE(実質収支比率等に係る経年分析!H$49,"▲","-")),2),NA())</f>
        <v>-4.8</v>
      </c>
      <c r="E21" s="179">
        <f>IF(ISNUMBER(VALUE(SUBSTITUTE(実質収支比率等に係る経年分析!I$49,"▲","-"))),ROUND(VALUE(SUBSTITUTE(実質収支比率等に係る経年分析!I$49,"▲","-")),2),NA())</f>
        <v>-4.91</v>
      </c>
      <c r="F21" s="179">
        <f>IF(ISNUMBER(VALUE(SUBSTITUTE(実質収支比率等に係る経年分析!J$49,"▲","-"))),ROUND(VALUE(SUBSTITUTE(実質収支比率等に係る経年分析!J$49,"▲","-")),2),NA())</f>
        <v>-12.02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1.28</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さつま町後期高齢者医療特別会計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さつま町農業集落排水事業特別会計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さつま町介護保険事業特別会計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2.2599999999999998</v>
      </c>
    </row>
    <row r="34" spans="1:16" x14ac:dyDescent="0.15">
      <c r="A34" s="180" t="str">
        <f>IF(連結実質赤字比率に係る赤字・黒字の構成分析!C$36="",NA(),連結実質赤字比率に係る赤字・黒字の構成分析!C$36)</f>
        <v>さつま町国民健康保険事業特別会計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2.2999999999999998</v>
      </c>
    </row>
    <row r="35" spans="1:16" x14ac:dyDescent="0.15">
      <c r="A35" s="180" t="str">
        <f>IF(連結実質赤字比率に係る赤字・黒字の構成分析!C$35="",NA(),連結実質赤字比率に係る赤字・黒字の構成分析!C$35)</f>
        <v>さつま町水道事業会計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4.6900000000000004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10.69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10.18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1706</v>
      </c>
      <c r="E42" s="181"/>
      <c r="F42" s="181"/>
      <c r="G42" s="181">
        <f>'実質公債費比率（分子）の構造'!L$52</f>
        <v>1619</v>
      </c>
      <c r="H42" s="181"/>
      <c r="I42" s="181"/>
      <c r="J42" s="181">
        <f>'実質公債費比率（分子）の構造'!M$52</f>
        <v>1535</v>
      </c>
      <c r="K42" s="181"/>
      <c r="L42" s="181"/>
      <c r="M42" s="181">
        <f>'実質公債費比率（分子）の構造'!N$52</f>
        <v>1437</v>
      </c>
      <c r="N42" s="181"/>
      <c r="O42" s="181"/>
      <c r="P42" s="181">
        <f>'実質公債費比率（分子）の構造'!O$52</f>
        <v>1329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106</v>
      </c>
      <c r="C46" s="181"/>
      <c r="D46" s="181"/>
      <c r="E46" s="181">
        <f>'実質公債費比率（分子）の構造'!L$48</f>
        <v>103</v>
      </c>
      <c r="F46" s="181"/>
      <c r="G46" s="181"/>
      <c r="H46" s="181">
        <f>'実質公債費比率（分子）の構造'!M$48</f>
        <v>80</v>
      </c>
      <c r="I46" s="181"/>
      <c r="J46" s="181"/>
      <c r="K46" s="181">
        <f>'実質公債費比率（分子）の構造'!N$48</f>
        <v>66</v>
      </c>
      <c r="L46" s="181"/>
      <c r="M46" s="181"/>
      <c r="N46" s="181">
        <f>'実質公債費比率（分子）の構造'!O$48</f>
        <v>57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2174</v>
      </c>
      <c r="C49" s="181"/>
      <c r="D49" s="181"/>
      <c r="E49" s="181">
        <f>'実質公債費比率（分子）の構造'!L$45</f>
        <v>1967</v>
      </c>
      <c r="F49" s="181"/>
      <c r="G49" s="181"/>
      <c r="H49" s="181">
        <f>'実質公債費比率（分子）の構造'!M$45</f>
        <v>1839</v>
      </c>
      <c r="I49" s="181"/>
      <c r="J49" s="181"/>
      <c r="K49" s="181">
        <f>'実質公債費比率（分子）の構造'!N$45</f>
        <v>1683</v>
      </c>
      <c r="L49" s="181"/>
      <c r="M49" s="181"/>
      <c r="N49" s="181">
        <f>'実質公債費比率（分子）の構造'!O$45</f>
        <v>1565</v>
      </c>
      <c r="O49" s="181"/>
      <c r="P49" s="181"/>
    </row>
    <row r="50" spans="1:16" x14ac:dyDescent="0.15">
      <c r="A50" s="181" t="s">
        <v>71</v>
      </c>
      <c r="B50" s="181" t="e">
        <f>NA()</f>
        <v>#N/A</v>
      </c>
      <c r="C50" s="181">
        <f>IF(ISNUMBER('実質公債費比率（分子）の構造'!K$53),'実質公債費比率（分子）の構造'!K$53,NA())</f>
        <v>574</v>
      </c>
      <c r="D50" s="181" t="e">
        <f>NA()</f>
        <v>#N/A</v>
      </c>
      <c r="E50" s="181" t="e">
        <f>NA()</f>
        <v>#N/A</v>
      </c>
      <c r="F50" s="181">
        <f>IF(ISNUMBER('実質公債費比率（分子）の構造'!L$53),'実質公債費比率（分子）の構造'!L$53,NA())</f>
        <v>451</v>
      </c>
      <c r="G50" s="181" t="e">
        <f>NA()</f>
        <v>#N/A</v>
      </c>
      <c r="H50" s="181" t="e">
        <f>NA()</f>
        <v>#N/A</v>
      </c>
      <c r="I50" s="181">
        <f>IF(ISNUMBER('実質公債費比率（分子）の構造'!M$53),'実質公債費比率（分子）の構造'!M$53,NA())</f>
        <v>384</v>
      </c>
      <c r="J50" s="181" t="e">
        <f>NA()</f>
        <v>#N/A</v>
      </c>
      <c r="K50" s="181" t="e">
        <f>NA()</f>
        <v>#N/A</v>
      </c>
      <c r="L50" s="181">
        <f>IF(ISNUMBER('実質公債費比率（分子）の構造'!N$53),'実質公債費比率（分子）の構造'!N$53,NA())</f>
        <v>312</v>
      </c>
      <c r="M50" s="181" t="e">
        <f>NA()</f>
        <v>#N/A</v>
      </c>
      <c r="N50" s="181" t="e">
        <f>NA()</f>
        <v>#N/A</v>
      </c>
      <c r="O50" s="181">
        <f>IF(ISNUMBER('実質公債費比率（分子）の構造'!O$53),'実質公債費比率（分子）の構造'!O$53,NA())</f>
        <v>293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12798</v>
      </c>
      <c r="E56" s="180"/>
      <c r="F56" s="180"/>
      <c r="G56" s="180">
        <f>'将来負担比率（分子）の構造'!J$52</f>
        <v>12222</v>
      </c>
      <c r="H56" s="180"/>
      <c r="I56" s="180"/>
      <c r="J56" s="180">
        <f>'将来負担比率（分子）の構造'!K$52</f>
        <v>11616</v>
      </c>
      <c r="K56" s="180"/>
      <c r="L56" s="180"/>
      <c r="M56" s="180">
        <f>'将来負担比率（分子）の構造'!L$52</f>
        <v>11188</v>
      </c>
      <c r="N56" s="180"/>
      <c r="O56" s="180"/>
      <c r="P56" s="180">
        <f>'将来負担比率（分子）の構造'!M$52</f>
        <v>11187</v>
      </c>
    </row>
    <row r="57" spans="1:16" x14ac:dyDescent="0.15">
      <c r="A57" s="180" t="s">
        <v>42</v>
      </c>
      <c r="B57" s="180"/>
      <c r="C57" s="180"/>
      <c r="D57" s="180">
        <f>'将来負担比率（分子）の構造'!I$51</f>
        <v>470</v>
      </c>
      <c r="E57" s="180"/>
      <c r="F57" s="180"/>
      <c r="G57" s="180">
        <f>'将来負担比率（分子）の構造'!J$51</f>
        <v>411</v>
      </c>
      <c r="H57" s="180"/>
      <c r="I57" s="180"/>
      <c r="J57" s="180">
        <f>'将来負担比率（分子）の構造'!K$51</f>
        <v>368</v>
      </c>
      <c r="K57" s="180"/>
      <c r="L57" s="180"/>
      <c r="M57" s="180">
        <f>'将来負担比率（分子）の構造'!L$51</f>
        <v>406</v>
      </c>
      <c r="N57" s="180"/>
      <c r="O57" s="180"/>
      <c r="P57" s="180">
        <f>'将来負担比率（分子）の構造'!M$51</f>
        <v>466</v>
      </c>
    </row>
    <row r="58" spans="1:16" x14ac:dyDescent="0.15">
      <c r="A58" s="180" t="s">
        <v>41</v>
      </c>
      <c r="B58" s="180"/>
      <c r="C58" s="180"/>
      <c r="D58" s="180">
        <f>'将来負担比率（分子）の構造'!I$50</f>
        <v>5537</v>
      </c>
      <c r="E58" s="180"/>
      <c r="F58" s="180"/>
      <c r="G58" s="180">
        <f>'将来負担比率（分子）の構造'!J$50</f>
        <v>7028</v>
      </c>
      <c r="H58" s="180"/>
      <c r="I58" s="180"/>
      <c r="J58" s="180">
        <f>'将来負担比率（分子）の構造'!K$50</f>
        <v>7190</v>
      </c>
      <c r="K58" s="180"/>
      <c r="L58" s="180"/>
      <c r="M58" s="180">
        <f>'将来負担比率（分子）の構造'!L$50</f>
        <v>7711</v>
      </c>
      <c r="N58" s="180"/>
      <c r="O58" s="180"/>
      <c r="P58" s="180">
        <f>'将来負担比率（分子）の構造'!M$50</f>
        <v>8387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3228</v>
      </c>
      <c r="C62" s="180"/>
      <c r="D62" s="180"/>
      <c r="E62" s="180">
        <f>'将来負担比率（分子）の構造'!J$45</f>
        <v>2925</v>
      </c>
      <c r="F62" s="180"/>
      <c r="G62" s="180"/>
      <c r="H62" s="180">
        <f>'将来負担比率（分子）の構造'!K$45</f>
        <v>2832</v>
      </c>
      <c r="I62" s="180"/>
      <c r="J62" s="180"/>
      <c r="K62" s="180">
        <f>'将来負担比率（分子）の構造'!L$45</f>
        <v>2572</v>
      </c>
      <c r="L62" s="180"/>
      <c r="M62" s="180"/>
      <c r="N62" s="180">
        <f>'将来負担比率（分子）の構造'!M$45</f>
        <v>2442</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739</v>
      </c>
      <c r="C64" s="180"/>
      <c r="D64" s="180"/>
      <c r="E64" s="180">
        <f>'将来負担比率（分子）の構造'!J$43</f>
        <v>694</v>
      </c>
      <c r="F64" s="180"/>
      <c r="G64" s="180"/>
      <c r="H64" s="180">
        <f>'将来負担比率（分子）の構造'!K$43</f>
        <v>828</v>
      </c>
      <c r="I64" s="180"/>
      <c r="J64" s="180"/>
      <c r="K64" s="180">
        <f>'将来負担比率（分子）の構造'!L$43</f>
        <v>729</v>
      </c>
      <c r="L64" s="180"/>
      <c r="M64" s="180"/>
      <c r="N64" s="180">
        <f>'将来負担比率（分子）の構造'!M$43</f>
        <v>578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15224</v>
      </c>
      <c r="C66" s="180"/>
      <c r="D66" s="180"/>
      <c r="E66" s="180">
        <f>'将来負担比率（分子）の構造'!J$41</f>
        <v>14547</v>
      </c>
      <c r="F66" s="180"/>
      <c r="G66" s="180"/>
      <c r="H66" s="180">
        <f>'将来負担比率（分子）の構造'!K$41</f>
        <v>13583</v>
      </c>
      <c r="I66" s="180"/>
      <c r="J66" s="180"/>
      <c r="K66" s="180">
        <f>'将来負担比率（分子）の構造'!L$41</f>
        <v>13207</v>
      </c>
      <c r="L66" s="180"/>
      <c r="M66" s="180"/>
      <c r="N66" s="180">
        <f>'将来負担比率（分子）の構造'!M$41</f>
        <v>13439</v>
      </c>
      <c r="O66" s="180"/>
      <c r="P66" s="180"/>
    </row>
    <row r="67" spans="1:16" x14ac:dyDescent="0.15">
      <c r="A67" s="180" t="s">
        <v>75</v>
      </c>
      <c r="B67" s="180" t="e">
        <f>NA()</f>
        <v>#N/A</v>
      </c>
      <c r="C67" s="180">
        <f>IF(ISNUMBER('将来負担比率（分子）の構造'!I$53), IF('将来負担比率（分子）の構造'!I$53 &lt; 0, 0, '将来負担比率（分子）の構造'!I$53), NA())</f>
        <v>386</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4662</v>
      </c>
      <c r="C72" s="184">
        <f>基金残高に係る経年分析!G55</f>
        <v>4727</v>
      </c>
      <c r="D72" s="184">
        <f>基金残高に係る経年分析!H55</f>
        <v>4733</v>
      </c>
    </row>
    <row r="73" spans="1:16" x14ac:dyDescent="0.15">
      <c r="A73" s="183" t="s">
        <v>78</v>
      </c>
      <c r="B73" s="184">
        <f>基金残高に係る経年分析!F56</f>
        <v>203</v>
      </c>
      <c r="C73" s="184">
        <f>基金残高に係る経年分析!G56</f>
        <v>203</v>
      </c>
      <c r="D73" s="184">
        <f>基金残高に係る経年分析!H56</f>
        <v>203</v>
      </c>
    </row>
    <row r="74" spans="1:16" x14ac:dyDescent="0.15">
      <c r="A74" s="183" t="s">
        <v>79</v>
      </c>
      <c r="B74" s="184">
        <f>基金残高に係る経年分析!F57</f>
        <v>3107</v>
      </c>
      <c r="C74" s="184">
        <f>基金残高に係る経年分析!G57</f>
        <v>3442</v>
      </c>
      <c r="D74" s="184">
        <f>基金残高に係る経年分析!H57</f>
        <v>3996</v>
      </c>
    </row>
  </sheetData>
  <sheetProtection algorithmName="SHA-512" hashValue="FFzkkZSJmtkhrsQdYK+e/rR6/zJsO/h2vpbNQzXkGJqLPhToYFhW0LjAT5lbijVoE2rZZsq1/W4UJmQfyiPt9Q==" saltValue="UXlHq9+qXKk8Tnsqh8XHv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2581081</v>
      </c>
      <c r="S5" s="727"/>
      <c r="T5" s="727"/>
      <c r="U5" s="727"/>
      <c r="V5" s="727"/>
      <c r="W5" s="727"/>
      <c r="X5" s="727"/>
      <c r="Y5" s="773"/>
      <c r="Z5" s="791">
        <v>17</v>
      </c>
      <c r="AA5" s="791"/>
      <c r="AB5" s="791"/>
      <c r="AC5" s="791"/>
      <c r="AD5" s="792">
        <v>2581081</v>
      </c>
      <c r="AE5" s="792"/>
      <c r="AF5" s="792"/>
      <c r="AG5" s="792"/>
      <c r="AH5" s="792"/>
      <c r="AI5" s="792"/>
      <c r="AJ5" s="792"/>
      <c r="AK5" s="792"/>
      <c r="AL5" s="774">
        <v>32.799999999999997</v>
      </c>
      <c r="AM5" s="743"/>
      <c r="AN5" s="743"/>
      <c r="AO5" s="775"/>
      <c r="AP5" s="760" t="s">
        <v>225</v>
      </c>
      <c r="AQ5" s="761"/>
      <c r="AR5" s="761"/>
      <c r="AS5" s="761"/>
      <c r="AT5" s="761"/>
      <c r="AU5" s="761"/>
      <c r="AV5" s="761"/>
      <c r="AW5" s="761"/>
      <c r="AX5" s="761"/>
      <c r="AY5" s="761"/>
      <c r="AZ5" s="761"/>
      <c r="BA5" s="761"/>
      <c r="BB5" s="761"/>
      <c r="BC5" s="761"/>
      <c r="BD5" s="761"/>
      <c r="BE5" s="761"/>
      <c r="BF5" s="762"/>
      <c r="BG5" s="661">
        <v>2576036</v>
      </c>
      <c r="BH5" s="664"/>
      <c r="BI5" s="664"/>
      <c r="BJ5" s="664"/>
      <c r="BK5" s="664"/>
      <c r="BL5" s="664"/>
      <c r="BM5" s="664"/>
      <c r="BN5" s="665"/>
      <c r="BO5" s="723">
        <v>99.8</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204263</v>
      </c>
      <c r="S6" s="664"/>
      <c r="T6" s="664"/>
      <c r="U6" s="664"/>
      <c r="V6" s="664"/>
      <c r="W6" s="664"/>
      <c r="X6" s="664"/>
      <c r="Y6" s="665"/>
      <c r="Z6" s="723">
        <v>1.3</v>
      </c>
      <c r="AA6" s="723"/>
      <c r="AB6" s="723"/>
      <c r="AC6" s="723"/>
      <c r="AD6" s="724">
        <v>204263</v>
      </c>
      <c r="AE6" s="724"/>
      <c r="AF6" s="724"/>
      <c r="AG6" s="724"/>
      <c r="AH6" s="724"/>
      <c r="AI6" s="724"/>
      <c r="AJ6" s="724"/>
      <c r="AK6" s="724"/>
      <c r="AL6" s="666">
        <v>2.6</v>
      </c>
      <c r="AM6" s="667"/>
      <c r="AN6" s="667"/>
      <c r="AO6" s="725"/>
      <c r="AP6" s="658" t="s">
        <v>231</v>
      </c>
      <c r="AQ6" s="659"/>
      <c r="AR6" s="659"/>
      <c r="AS6" s="659"/>
      <c r="AT6" s="659"/>
      <c r="AU6" s="659"/>
      <c r="AV6" s="659"/>
      <c r="AW6" s="659"/>
      <c r="AX6" s="659"/>
      <c r="AY6" s="659"/>
      <c r="AZ6" s="659"/>
      <c r="BA6" s="659"/>
      <c r="BB6" s="659"/>
      <c r="BC6" s="659"/>
      <c r="BD6" s="659"/>
      <c r="BE6" s="659"/>
      <c r="BF6" s="660"/>
      <c r="BG6" s="661">
        <v>2576036</v>
      </c>
      <c r="BH6" s="664"/>
      <c r="BI6" s="664"/>
      <c r="BJ6" s="664"/>
      <c r="BK6" s="664"/>
      <c r="BL6" s="664"/>
      <c r="BM6" s="664"/>
      <c r="BN6" s="665"/>
      <c r="BO6" s="723">
        <v>99.8</v>
      </c>
      <c r="BP6" s="723"/>
      <c r="BQ6" s="723"/>
      <c r="BR6" s="723"/>
      <c r="BS6" s="724" t="s">
        <v>128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117656</v>
      </c>
      <c r="CS6" s="664"/>
      <c r="CT6" s="664"/>
      <c r="CU6" s="664"/>
      <c r="CV6" s="664"/>
      <c r="CW6" s="664"/>
      <c r="CX6" s="664"/>
      <c r="CY6" s="665"/>
      <c r="CZ6" s="774">
        <v>0.8</v>
      </c>
      <c r="DA6" s="743"/>
      <c r="DB6" s="743"/>
      <c r="DC6" s="777"/>
      <c r="DD6" s="669" t="s">
        <v>226</v>
      </c>
      <c r="DE6" s="664"/>
      <c r="DF6" s="664"/>
      <c r="DG6" s="664"/>
      <c r="DH6" s="664"/>
      <c r="DI6" s="664"/>
      <c r="DJ6" s="664"/>
      <c r="DK6" s="664"/>
      <c r="DL6" s="664"/>
      <c r="DM6" s="664"/>
      <c r="DN6" s="664"/>
      <c r="DO6" s="664"/>
      <c r="DP6" s="665"/>
      <c r="DQ6" s="669">
        <v>117656</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3270</v>
      </c>
      <c r="S7" s="664"/>
      <c r="T7" s="664"/>
      <c r="U7" s="664"/>
      <c r="V7" s="664"/>
      <c r="W7" s="664"/>
      <c r="X7" s="664"/>
      <c r="Y7" s="665"/>
      <c r="Z7" s="723">
        <v>0</v>
      </c>
      <c r="AA7" s="723"/>
      <c r="AB7" s="723"/>
      <c r="AC7" s="723"/>
      <c r="AD7" s="724">
        <v>3270</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1004156</v>
      </c>
      <c r="BH7" s="664"/>
      <c r="BI7" s="664"/>
      <c r="BJ7" s="664"/>
      <c r="BK7" s="664"/>
      <c r="BL7" s="664"/>
      <c r="BM7" s="664"/>
      <c r="BN7" s="665"/>
      <c r="BO7" s="723">
        <v>38.9</v>
      </c>
      <c r="BP7" s="723"/>
      <c r="BQ7" s="723"/>
      <c r="BR7" s="723"/>
      <c r="BS7" s="724" t="s">
        <v>128</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1896753</v>
      </c>
      <c r="CS7" s="664"/>
      <c r="CT7" s="664"/>
      <c r="CU7" s="664"/>
      <c r="CV7" s="664"/>
      <c r="CW7" s="664"/>
      <c r="CX7" s="664"/>
      <c r="CY7" s="665"/>
      <c r="CZ7" s="723">
        <v>13.3</v>
      </c>
      <c r="DA7" s="723"/>
      <c r="DB7" s="723"/>
      <c r="DC7" s="723"/>
      <c r="DD7" s="669">
        <v>28995</v>
      </c>
      <c r="DE7" s="664"/>
      <c r="DF7" s="664"/>
      <c r="DG7" s="664"/>
      <c r="DH7" s="664"/>
      <c r="DI7" s="664"/>
      <c r="DJ7" s="664"/>
      <c r="DK7" s="664"/>
      <c r="DL7" s="664"/>
      <c r="DM7" s="664"/>
      <c r="DN7" s="664"/>
      <c r="DO7" s="664"/>
      <c r="DP7" s="665"/>
      <c r="DQ7" s="669">
        <v>1765141</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3615</v>
      </c>
      <c r="S8" s="664"/>
      <c r="T8" s="664"/>
      <c r="U8" s="664"/>
      <c r="V8" s="664"/>
      <c r="W8" s="664"/>
      <c r="X8" s="664"/>
      <c r="Y8" s="665"/>
      <c r="Z8" s="723">
        <v>0</v>
      </c>
      <c r="AA8" s="723"/>
      <c r="AB8" s="723"/>
      <c r="AC8" s="723"/>
      <c r="AD8" s="724">
        <v>3615</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32071</v>
      </c>
      <c r="BH8" s="664"/>
      <c r="BI8" s="664"/>
      <c r="BJ8" s="664"/>
      <c r="BK8" s="664"/>
      <c r="BL8" s="664"/>
      <c r="BM8" s="664"/>
      <c r="BN8" s="665"/>
      <c r="BO8" s="723">
        <v>1.2</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3954566</v>
      </c>
      <c r="CS8" s="664"/>
      <c r="CT8" s="664"/>
      <c r="CU8" s="664"/>
      <c r="CV8" s="664"/>
      <c r="CW8" s="664"/>
      <c r="CX8" s="664"/>
      <c r="CY8" s="665"/>
      <c r="CZ8" s="723">
        <v>27.7</v>
      </c>
      <c r="DA8" s="723"/>
      <c r="DB8" s="723"/>
      <c r="DC8" s="723"/>
      <c r="DD8" s="669">
        <v>23544</v>
      </c>
      <c r="DE8" s="664"/>
      <c r="DF8" s="664"/>
      <c r="DG8" s="664"/>
      <c r="DH8" s="664"/>
      <c r="DI8" s="664"/>
      <c r="DJ8" s="664"/>
      <c r="DK8" s="664"/>
      <c r="DL8" s="664"/>
      <c r="DM8" s="664"/>
      <c r="DN8" s="664"/>
      <c r="DO8" s="664"/>
      <c r="DP8" s="665"/>
      <c r="DQ8" s="669">
        <v>2255682</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4213</v>
      </c>
      <c r="S9" s="664"/>
      <c r="T9" s="664"/>
      <c r="U9" s="664"/>
      <c r="V9" s="664"/>
      <c r="W9" s="664"/>
      <c r="X9" s="664"/>
      <c r="Y9" s="665"/>
      <c r="Z9" s="723">
        <v>0</v>
      </c>
      <c r="AA9" s="723"/>
      <c r="AB9" s="723"/>
      <c r="AC9" s="723"/>
      <c r="AD9" s="724">
        <v>4213</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652914</v>
      </c>
      <c r="BH9" s="664"/>
      <c r="BI9" s="664"/>
      <c r="BJ9" s="664"/>
      <c r="BK9" s="664"/>
      <c r="BL9" s="664"/>
      <c r="BM9" s="664"/>
      <c r="BN9" s="665"/>
      <c r="BO9" s="723">
        <v>25.3</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749883</v>
      </c>
      <c r="CS9" s="664"/>
      <c r="CT9" s="664"/>
      <c r="CU9" s="664"/>
      <c r="CV9" s="664"/>
      <c r="CW9" s="664"/>
      <c r="CX9" s="664"/>
      <c r="CY9" s="665"/>
      <c r="CZ9" s="723">
        <v>5.2</v>
      </c>
      <c r="DA9" s="723"/>
      <c r="DB9" s="723"/>
      <c r="DC9" s="723"/>
      <c r="DD9" s="669">
        <v>79716</v>
      </c>
      <c r="DE9" s="664"/>
      <c r="DF9" s="664"/>
      <c r="DG9" s="664"/>
      <c r="DH9" s="664"/>
      <c r="DI9" s="664"/>
      <c r="DJ9" s="664"/>
      <c r="DK9" s="664"/>
      <c r="DL9" s="664"/>
      <c r="DM9" s="664"/>
      <c r="DN9" s="664"/>
      <c r="DO9" s="664"/>
      <c r="DP9" s="665"/>
      <c r="DQ9" s="669">
        <v>582315</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144</v>
      </c>
      <c r="AA10" s="723"/>
      <c r="AB10" s="723"/>
      <c r="AC10" s="723"/>
      <c r="AD10" s="724" t="s">
        <v>128</v>
      </c>
      <c r="AE10" s="724"/>
      <c r="AF10" s="724"/>
      <c r="AG10" s="724"/>
      <c r="AH10" s="724"/>
      <c r="AI10" s="724"/>
      <c r="AJ10" s="724"/>
      <c r="AK10" s="724"/>
      <c r="AL10" s="666" t="s">
        <v>128</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48658</v>
      </c>
      <c r="BH10" s="664"/>
      <c r="BI10" s="664"/>
      <c r="BJ10" s="664"/>
      <c r="BK10" s="664"/>
      <c r="BL10" s="664"/>
      <c r="BM10" s="664"/>
      <c r="BN10" s="665"/>
      <c r="BO10" s="723">
        <v>1.9</v>
      </c>
      <c r="BP10" s="723"/>
      <c r="BQ10" s="723"/>
      <c r="BR10" s="723"/>
      <c r="BS10" s="669" t="s">
        <v>226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226</v>
      </c>
      <c r="CS10" s="664"/>
      <c r="CT10" s="664"/>
      <c r="CU10" s="664"/>
      <c r="CV10" s="664"/>
      <c r="CW10" s="664"/>
      <c r="CX10" s="664"/>
      <c r="CY10" s="665"/>
      <c r="CZ10" s="723" t="s">
        <v>226</v>
      </c>
      <c r="DA10" s="723"/>
      <c r="DB10" s="723"/>
      <c r="DC10" s="723"/>
      <c r="DD10" s="669" t="s">
        <v>144</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144</v>
      </c>
      <c r="S11" s="664"/>
      <c r="T11" s="664"/>
      <c r="U11" s="664"/>
      <c r="V11" s="664"/>
      <c r="W11" s="664"/>
      <c r="X11" s="664"/>
      <c r="Y11" s="665"/>
      <c r="Z11" s="723" t="s">
        <v>144</v>
      </c>
      <c r="AA11" s="723"/>
      <c r="AB11" s="723"/>
      <c r="AC11" s="723"/>
      <c r="AD11" s="724" t="s">
        <v>144</v>
      </c>
      <c r="AE11" s="724"/>
      <c r="AF11" s="724"/>
      <c r="AG11" s="724"/>
      <c r="AH11" s="724"/>
      <c r="AI11" s="724"/>
      <c r="AJ11" s="724"/>
      <c r="AK11" s="724"/>
      <c r="AL11" s="666" t="s">
        <v>226</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270513</v>
      </c>
      <c r="BH11" s="664"/>
      <c r="BI11" s="664"/>
      <c r="BJ11" s="664"/>
      <c r="BK11" s="664"/>
      <c r="BL11" s="664"/>
      <c r="BM11" s="664"/>
      <c r="BN11" s="665"/>
      <c r="BO11" s="723">
        <v>10.5</v>
      </c>
      <c r="BP11" s="723"/>
      <c r="BQ11" s="723"/>
      <c r="BR11" s="723"/>
      <c r="BS11" s="669" t="s">
        <v>226</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1155082</v>
      </c>
      <c r="CS11" s="664"/>
      <c r="CT11" s="664"/>
      <c r="CU11" s="664"/>
      <c r="CV11" s="664"/>
      <c r="CW11" s="664"/>
      <c r="CX11" s="664"/>
      <c r="CY11" s="665"/>
      <c r="CZ11" s="723">
        <v>8.1</v>
      </c>
      <c r="DA11" s="723"/>
      <c r="DB11" s="723"/>
      <c r="DC11" s="723"/>
      <c r="DD11" s="669">
        <v>430760</v>
      </c>
      <c r="DE11" s="664"/>
      <c r="DF11" s="664"/>
      <c r="DG11" s="664"/>
      <c r="DH11" s="664"/>
      <c r="DI11" s="664"/>
      <c r="DJ11" s="664"/>
      <c r="DK11" s="664"/>
      <c r="DL11" s="664"/>
      <c r="DM11" s="664"/>
      <c r="DN11" s="664"/>
      <c r="DO11" s="664"/>
      <c r="DP11" s="665"/>
      <c r="DQ11" s="669">
        <v>736453</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428346</v>
      </c>
      <c r="S12" s="664"/>
      <c r="T12" s="664"/>
      <c r="U12" s="664"/>
      <c r="V12" s="664"/>
      <c r="W12" s="664"/>
      <c r="X12" s="664"/>
      <c r="Y12" s="665"/>
      <c r="Z12" s="723">
        <v>2.8</v>
      </c>
      <c r="AA12" s="723"/>
      <c r="AB12" s="723"/>
      <c r="AC12" s="723"/>
      <c r="AD12" s="724">
        <v>428346</v>
      </c>
      <c r="AE12" s="724"/>
      <c r="AF12" s="724"/>
      <c r="AG12" s="724"/>
      <c r="AH12" s="724"/>
      <c r="AI12" s="724"/>
      <c r="AJ12" s="724"/>
      <c r="AK12" s="724"/>
      <c r="AL12" s="666">
        <v>5.4</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1348022</v>
      </c>
      <c r="BH12" s="664"/>
      <c r="BI12" s="664"/>
      <c r="BJ12" s="664"/>
      <c r="BK12" s="664"/>
      <c r="BL12" s="664"/>
      <c r="BM12" s="664"/>
      <c r="BN12" s="665"/>
      <c r="BO12" s="723">
        <v>52.2</v>
      </c>
      <c r="BP12" s="723"/>
      <c r="BQ12" s="723"/>
      <c r="BR12" s="723"/>
      <c r="BS12" s="669" t="s">
        <v>128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520604</v>
      </c>
      <c r="CS12" s="664"/>
      <c r="CT12" s="664"/>
      <c r="CU12" s="664"/>
      <c r="CV12" s="664"/>
      <c r="CW12" s="664"/>
      <c r="CX12" s="664"/>
      <c r="CY12" s="665"/>
      <c r="CZ12" s="723">
        <v>3.6</v>
      </c>
      <c r="DA12" s="723"/>
      <c r="DB12" s="723"/>
      <c r="DC12" s="723"/>
      <c r="DD12" s="669">
        <v>199151</v>
      </c>
      <c r="DE12" s="664"/>
      <c r="DF12" s="664"/>
      <c r="DG12" s="664"/>
      <c r="DH12" s="664"/>
      <c r="DI12" s="664"/>
      <c r="DJ12" s="664"/>
      <c r="DK12" s="664"/>
      <c r="DL12" s="664"/>
      <c r="DM12" s="664"/>
      <c r="DN12" s="664"/>
      <c r="DO12" s="664"/>
      <c r="DP12" s="665"/>
      <c r="DQ12" s="669">
        <v>288886</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9194</v>
      </c>
      <c r="S13" s="664"/>
      <c r="T13" s="664"/>
      <c r="U13" s="664"/>
      <c r="V13" s="664"/>
      <c r="W13" s="664"/>
      <c r="X13" s="664"/>
      <c r="Y13" s="665"/>
      <c r="Z13" s="723">
        <v>0.1</v>
      </c>
      <c r="AA13" s="723"/>
      <c r="AB13" s="723"/>
      <c r="AC13" s="723"/>
      <c r="AD13" s="724">
        <v>9194</v>
      </c>
      <c r="AE13" s="724"/>
      <c r="AF13" s="724"/>
      <c r="AG13" s="724"/>
      <c r="AH13" s="724"/>
      <c r="AI13" s="724"/>
      <c r="AJ13" s="724"/>
      <c r="AK13" s="724"/>
      <c r="AL13" s="666">
        <v>0.1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1303845</v>
      </c>
      <c r="BH13" s="664"/>
      <c r="BI13" s="664"/>
      <c r="BJ13" s="664"/>
      <c r="BK13" s="664"/>
      <c r="BL13" s="664"/>
      <c r="BM13" s="664"/>
      <c r="BN13" s="665"/>
      <c r="BO13" s="723">
        <v>50.5</v>
      </c>
      <c r="BP13" s="723"/>
      <c r="BQ13" s="723"/>
      <c r="BR13" s="723"/>
      <c r="BS13" s="669" t="s">
        <v>128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1095331</v>
      </c>
      <c r="CS13" s="664"/>
      <c r="CT13" s="664"/>
      <c r="CU13" s="664"/>
      <c r="CV13" s="664"/>
      <c r="CW13" s="664"/>
      <c r="CX13" s="664"/>
      <c r="CY13" s="665"/>
      <c r="CZ13" s="723">
        <v>7.7</v>
      </c>
      <c r="DA13" s="723"/>
      <c r="DB13" s="723"/>
      <c r="DC13" s="723"/>
      <c r="DD13" s="669">
        <v>891031</v>
      </c>
      <c r="DE13" s="664"/>
      <c r="DF13" s="664"/>
      <c r="DG13" s="664"/>
      <c r="DH13" s="664"/>
      <c r="DI13" s="664"/>
      <c r="DJ13" s="664"/>
      <c r="DK13" s="664"/>
      <c r="DL13" s="664"/>
      <c r="DM13" s="664"/>
      <c r="DN13" s="664"/>
      <c r="DO13" s="664"/>
      <c r="DP13" s="665"/>
      <c r="DQ13" s="669">
        <v>505662</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226</v>
      </c>
      <c r="S14" s="664"/>
      <c r="T14" s="664"/>
      <c r="U14" s="664"/>
      <c r="V14" s="664"/>
      <c r="W14" s="664"/>
      <c r="X14" s="664"/>
      <c r="Y14" s="665"/>
      <c r="Z14" s="723" t="s">
        <v>128</v>
      </c>
      <c r="AA14" s="723"/>
      <c r="AB14" s="723"/>
      <c r="AC14" s="723"/>
      <c r="AD14" s="724" t="s">
        <v>144</v>
      </c>
      <c r="AE14" s="724"/>
      <c r="AF14" s="724"/>
      <c r="AG14" s="724"/>
      <c r="AH14" s="724"/>
      <c r="AI14" s="724"/>
      <c r="AJ14" s="724"/>
      <c r="AK14" s="724"/>
      <c r="AL14" s="666" t="s">
        <v>226</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91167</v>
      </c>
      <c r="BH14" s="664"/>
      <c r="BI14" s="664"/>
      <c r="BJ14" s="664"/>
      <c r="BK14" s="664"/>
      <c r="BL14" s="664"/>
      <c r="BM14" s="664"/>
      <c r="BN14" s="665"/>
      <c r="BO14" s="723">
        <v>3.5</v>
      </c>
      <c r="BP14" s="723"/>
      <c r="BQ14" s="723"/>
      <c r="BR14" s="723"/>
      <c r="BS14" s="669" t="s">
        <v>128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1186894</v>
      </c>
      <c r="CS14" s="664"/>
      <c r="CT14" s="664"/>
      <c r="CU14" s="664"/>
      <c r="CV14" s="664"/>
      <c r="CW14" s="664"/>
      <c r="CX14" s="664"/>
      <c r="CY14" s="665"/>
      <c r="CZ14" s="723">
        <v>8.3000000000000007</v>
      </c>
      <c r="DA14" s="723"/>
      <c r="DB14" s="723"/>
      <c r="DC14" s="723"/>
      <c r="DD14" s="669">
        <v>702821</v>
      </c>
      <c r="DE14" s="664"/>
      <c r="DF14" s="664"/>
      <c r="DG14" s="664"/>
      <c r="DH14" s="664"/>
      <c r="DI14" s="664"/>
      <c r="DJ14" s="664"/>
      <c r="DK14" s="664"/>
      <c r="DL14" s="664"/>
      <c r="DM14" s="664"/>
      <c r="DN14" s="664"/>
      <c r="DO14" s="664"/>
      <c r="DP14" s="665"/>
      <c r="DQ14" s="669">
        <v>520542</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35970</v>
      </c>
      <c r="S15" s="664"/>
      <c r="T15" s="664"/>
      <c r="U15" s="664"/>
      <c r="V15" s="664"/>
      <c r="W15" s="664"/>
      <c r="X15" s="664"/>
      <c r="Y15" s="665"/>
      <c r="Z15" s="723">
        <v>0.2</v>
      </c>
      <c r="AA15" s="723"/>
      <c r="AB15" s="723"/>
      <c r="AC15" s="723"/>
      <c r="AD15" s="724">
        <v>35970</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132691</v>
      </c>
      <c r="BH15" s="664"/>
      <c r="BI15" s="664"/>
      <c r="BJ15" s="664"/>
      <c r="BK15" s="664"/>
      <c r="BL15" s="664"/>
      <c r="BM15" s="664"/>
      <c r="BN15" s="665"/>
      <c r="BO15" s="723">
        <v>5.0999999999999996</v>
      </c>
      <c r="BP15" s="723"/>
      <c r="BQ15" s="723"/>
      <c r="BR15" s="723"/>
      <c r="BS15" s="669" t="s">
        <v>226</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1801237</v>
      </c>
      <c r="CS15" s="664"/>
      <c r="CT15" s="664"/>
      <c r="CU15" s="664"/>
      <c r="CV15" s="664"/>
      <c r="CW15" s="664"/>
      <c r="CX15" s="664"/>
      <c r="CY15" s="665"/>
      <c r="CZ15" s="723">
        <v>12.6</v>
      </c>
      <c r="DA15" s="723"/>
      <c r="DB15" s="723"/>
      <c r="DC15" s="723"/>
      <c r="DD15" s="669">
        <v>490198</v>
      </c>
      <c r="DE15" s="664"/>
      <c r="DF15" s="664"/>
      <c r="DG15" s="664"/>
      <c r="DH15" s="664"/>
      <c r="DI15" s="664"/>
      <c r="DJ15" s="664"/>
      <c r="DK15" s="664"/>
      <c r="DL15" s="664"/>
      <c r="DM15" s="664"/>
      <c r="DN15" s="664"/>
      <c r="DO15" s="664"/>
      <c r="DP15" s="665"/>
      <c r="DQ15" s="669">
        <v>1321019</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226</v>
      </c>
      <c r="BH16" s="664"/>
      <c r="BI16" s="664"/>
      <c r="BJ16" s="664"/>
      <c r="BK16" s="664"/>
      <c r="BL16" s="664"/>
      <c r="BM16" s="664"/>
      <c r="BN16" s="665"/>
      <c r="BO16" s="723" t="s">
        <v>144</v>
      </c>
      <c r="BP16" s="723"/>
      <c r="BQ16" s="723"/>
      <c r="BR16" s="723"/>
      <c r="BS16" s="669" t="s">
        <v>226</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162893</v>
      </c>
      <c r="CS16" s="664"/>
      <c r="CT16" s="664"/>
      <c r="CU16" s="664"/>
      <c r="CV16" s="664"/>
      <c r="CW16" s="664"/>
      <c r="CX16" s="664"/>
      <c r="CY16" s="665"/>
      <c r="CZ16" s="723">
        <v>1.1000000000000001</v>
      </c>
      <c r="DA16" s="723"/>
      <c r="DB16" s="723"/>
      <c r="DC16" s="723"/>
      <c r="DD16" s="669" t="s">
        <v>144</v>
      </c>
      <c r="DE16" s="664"/>
      <c r="DF16" s="664"/>
      <c r="DG16" s="664"/>
      <c r="DH16" s="664"/>
      <c r="DI16" s="664"/>
      <c r="DJ16" s="664"/>
      <c r="DK16" s="664"/>
      <c r="DL16" s="664"/>
      <c r="DM16" s="664"/>
      <c r="DN16" s="664"/>
      <c r="DO16" s="664"/>
      <c r="DP16" s="665"/>
      <c r="DQ16" s="669">
        <v>9765</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8849</v>
      </c>
      <c r="S17" s="664"/>
      <c r="T17" s="664"/>
      <c r="U17" s="664"/>
      <c r="V17" s="664"/>
      <c r="W17" s="664"/>
      <c r="X17" s="664"/>
      <c r="Y17" s="665"/>
      <c r="Z17" s="723">
        <v>0.1</v>
      </c>
      <c r="AA17" s="723"/>
      <c r="AB17" s="723"/>
      <c r="AC17" s="723"/>
      <c r="AD17" s="724">
        <v>8849</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226</v>
      </c>
      <c r="BH17" s="664"/>
      <c r="BI17" s="664"/>
      <c r="BJ17" s="664"/>
      <c r="BK17" s="664"/>
      <c r="BL17" s="664"/>
      <c r="BM17" s="664"/>
      <c r="BN17" s="665"/>
      <c r="BO17" s="723" t="s">
        <v>226</v>
      </c>
      <c r="BP17" s="723"/>
      <c r="BQ17" s="723"/>
      <c r="BR17" s="723"/>
      <c r="BS17" s="669" t="s">
        <v>226</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1565406</v>
      </c>
      <c r="CS17" s="664"/>
      <c r="CT17" s="664"/>
      <c r="CU17" s="664"/>
      <c r="CV17" s="664"/>
      <c r="CW17" s="664"/>
      <c r="CX17" s="664"/>
      <c r="CY17" s="665"/>
      <c r="CZ17" s="723">
        <v>11</v>
      </c>
      <c r="DA17" s="723"/>
      <c r="DB17" s="723"/>
      <c r="DC17" s="723"/>
      <c r="DD17" s="669" t="s">
        <v>144</v>
      </c>
      <c r="DE17" s="664"/>
      <c r="DF17" s="664"/>
      <c r="DG17" s="664"/>
      <c r="DH17" s="664"/>
      <c r="DI17" s="664"/>
      <c r="DJ17" s="664"/>
      <c r="DK17" s="664"/>
      <c r="DL17" s="664"/>
      <c r="DM17" s="664"/>
      <c r="DN17" s="664"/>
      <c r="DO17" s="664"/>
      <c r="DP17" s="665"/>
      <c r="DQ17" s="669">
        <v>1511981</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5004091</v>
      </c>
      <c r="S18" s="664"/>
      <c r="T18" s="664"/>
      <c r="U18" s="664"/>
      <c r="V18" s="664"/>
      <c r="W18" s="664"/>
      <c r="X18" s="664"/>
      <c r="Y18" s="665"/>
      <c r="Z18" s="723">
        <v>33</v>
      </c>
      <c r="AA18" s="723"/>
      <c r="AB18" s="723"/>
      <c r="AC18" s="723"/>
      <c r="AD18" s="724">
        <v>4540716</v>
      </c>
      <c r="AE18" s="724"/>
      <c r="AF18" s="724"/>
      <c r="AG18" s="724"/>
      <c r="AH18" s="724"/>
      <c r="AI18" s="724"/>
      <c r="AJ18" s="724"/>
      <c r="AK18" s="724"/>
      <c r="AL18" s="666">
        <v>57.7</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226</v>
      </c>
      <c r="BH18" s="664"/>
      <c r="BI18" s="664"/>
      <c r="BJ18" s="664"/>
      <c r="BK18" s="664"/>
      <c r="BL18" s="664"/>
      <c r="BM18" s="664"/>
      <c r="BN18" s="665"/>
      <c r="BO18" s="723" t="s">
        <v>144</v>
      </c>
      <c r="BP18" s="723"/>
      <c r="BQ18" s="723"/>
      <c r="BR18" s="723"/>
      <c r="BS18" s="669" t="s">
        <v>226</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v>85020</v>
      </c>
      <c r="CS18" s="664"/>
      <c r="CT18" s="664"/>
      <c r="CU18" s="664"/>
      <c r="CV18" s="664"/>
      <c r="CW18" s="664"/>
      <c r="CX18" s="664"/>
      <c r="CY18" s="665"/>
      <c r="CZ18" s="723">
        <v>0.6</v>
      </c>
      <c r="DA18" s="723"/>
      <c r="DB18" s="723"/>
      <c r="DC18" s="723"/>
      <c r="DD18" s="669">
        <v>85020</v>
      </c>
      <c r="DE18" s="664"/>
      <c r="DF18" s="664"/>
      <c r="DG18" s="664"/>
      <c r="DH18" s="664"/>
      <c r="DI18" s="664"/>
      <c r="DJ18" s="664"/>
      <c r="DK18" s="664"/>
      <c r="DL18" s="664"/>
      <c r="DM18" s="664"/>
      <c r="DN18" s="664"/>
      <c r="DO18" s="664"/>
      <c r="DP18" s="665"/>
      <c r="DQ18" s="669" t="s">
        <v>226</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4540716</v>
      </c>
      <c r="S19" s="664"/>
      <c r="T19" s="664"/>
      <c r="U19" s="664"/>
      <c r="V19" s="664"/>
      <c r="W19" s="664"/>
      <c r="X19" s="664"/>
      <c r="Y19" s="665"/>
      <c r="Z19" s="723">
        <v>29.9</v>
      </c>
      <c r="AA19" s="723"/>
      <c r="AB19" s="723"/>
      <c r="AC19" s="723"/>
      <c r="AD19" s="724">
        <v>4540716</v>
      </c>
      <c r="AE19" s="724"/>
      <c r="AF19" s="724"/>
      <c r="AG19" s="724"/>
      <c r="AH19" s="724"/>
      <c r="AI19" s="724"/>
      <c r="AJ19" s="724"/>
      <c r="AK19" s="724"/>
      <c r="AL19" s="666">
        <v>57.7</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5045</v>
      </c>
      <c r="BH19" s="664"/>
      <c r="BI19" s="664"/>
      <c r="BJ19" s="664"/>
      <c r="BK19" s="664"/>
      <c r="BL19" s="664"/>
      <c r="BM19" s="664"/>
      <c r="BN19" s="665"/>
      <c r="BO19" s="723">
        <v>0.2</v>
      </c>
      <c r="BP19" s="723"/>
      <c r="BQ19" s="723"/>
      <c r="BR19" s="723"/>
      <c r="BS19" s="669" t="s">
        <v>128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144</v>
      </c>
      <c r="CS19" s="664"/>
      <c r="CT19" s="664"/>
      <c r="CU19" s="664"/>
      <c r="CV19" s="664"/>
      <c r="CW19" s="664"/>
      <c r="CX19" s="664"/>
      <c r="CY19" s="665"/>
      <c r="CZ19" s="723" t="s">
        <v>226</v>
      </c>
      <c r="DA19" s="723"/>
      <c r="DB19" s="723"/>
      <c r="DC19" s="723"/>
      <c r="DD19" s="669" t="s">
        <v>226</v>
      </c>
      <c r="DE19" s="664"/>
      <c r="DF19" s="664"/>
      <c r="DG19" s="664"/>
      <c r="DH19" s="664"/>
      <c r="DI19" s="664"/>
      <c r="DJ19" s="664"/>
      <c r="DK19" s="664"/>
      <c r="DL19" s="664"/>
      <c r="DM19" s="664"/>
      <c r="DN19" s="664"/>
      <c r="DO19" s="664"/>
      <c r="DP19" s="665"/>
      <c r="DQ19" s="669" t="s">
        <v>226</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463324</v>
      </c>
      <c r="S20" s="664"/>
      <c r="T20" s="664"/>
      <c r="U20" s="664"/>
      <c r="V20" s="664"/>
      <c r="W20" s="664"/>
      <c r="X20" s="664"/>
      <c r="Y20" s="665"/>
      <c r="Z20" s="723">
        <v>3.1</v>
      </c>
      <c r="AA20" s="723"/>
      <c r="AB20" s="723"/>
      <c r="AC20" s="723"/>
      <c r="AD20" s="724" t="s">
        <v>226</v>
      </c>
      <c r="AE20" s="724"/>
      <c r="AF20" s="724"/>
      <c r="AG20" s="724"/>
      <c r="AH20" s="724"/>
      <c r="AI20" s="724"/>
      <c r="AJ20" s="724"/>
      <c r="AK20" s="724"/>
      <c r="AL20" s="666" t="s">
        <v>144</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5045</v>
      </c>
      <c r="BH20" s="664"/>
      <c r="BI20" s="664"/>
      <c r="BJ20" s="664"/>
      <c r="BK20" s="664"/>
      <c r="BL20" s="664"/>
      <c r="BM20" s="664"/>
      <c r="BN20" s="665"/>
      <c r="BO20" s="723">
        <v>0.2</v>
      </c>
      <c r="BP20" s="723"/>
      <c r="BQ20" s="723"/>
      <c r="BR20" s="723"/>
      <c r="BS20" s="669" t="s">
        <v>128</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14291325</v>
      </c>
      <c r="CS20" s="664"/>
      <c r="CT20" s="664"/>
      <c r="CU20" s="664"/>
      <c r="CV20" s="664"/>
      <c r="CW20" s="664"/>
      <c r="CX20" s="664"/>
      <c r="CY20" s="665"/>
      <c r="CZ20" s="723">
        <v>100</v>
      </c>
      <c r="DA20" s="723"/>
      <c r="DB20" s="723"/>
      <c r="DC20" s="723"/>
      <c r="DD20" s="669">
        <v>2931236</v>
      </c>
      <c r="DE20" s="664"/>
      <c r="DF20" s="664"/>
      <c r="DG20" s="664"/>
      <c r="DH20" s="664"/>
      <c r="DI20" s="664"/>
      <c r="DJ20" s="664"/>
      <c r="DK20" s="664"/>
      <c r="DL20" s="664"/>
      <c r="DM20" s="664"/>
      <c r="DN20" s="664"/>
      <c r="DO20" s="664"/>
      <c r="DP20" s="665"/>
      <c r="DQ20" s="669">
        <v>9615102</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51</v>
      </c>
      <c r="S21" s="664"/>
      <c r="T21" s="664"/>
      <c r="U21" s="664"/>
      <c r="V21" s="664"/>
      <c r="W21" s="664"/>
      <c r="X21" s="664"/>
      <c r="Y21" s="665"/>
      <c r="Z21" s="723">
        <v>0</v>
      </c>
      <c r="AA21" s="723"/>
      <c r="AB21" s="723"/>
      <c r="AC21" s="723"/>
      <c r="AD21" s="724" t="s">
        <v>226</v>
      </c>
      <c r="AE21" s="724"/>
      <c r="AF21" s="724"/>
      <c r="AG21" s="724"/>
      <c r="AH21" s="724"/>
      <c r="AI21" s="724"/>
      <c r="AJ21" s="724"/>
      <c r="AK21" s="724"/>
      <c r="AL21" s="666" t="s">
        <v>226</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5045</v>
      </c>
      <c r="BH21" s="664"/>
      <c r="BI21" s="664"/>
      <c r="BJ21" s="664"/>
      <c r="BK21" s="664"/>
      <c r="BL21" s="664"/>
      <c r="BM21" s="664"/>
      <c r="BN21" s="665"/>
      <c r="BO21" s="723">
        <v>0.2</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8282892</v>
      </c>
      <c r="S22" s="664"/>
      <c r="T22" s="664"/>
      <c r="U22" s="664"/>
      <c r="V22" s="664"/>
      <c r="W22" s="664"/>
      <c r="X22" s="664"/>
      <c r="Y22" s="665"/>
      <c r="Z22" s="723">
        <v>54.6</v>
      </c>
      <c r="AA22" s="723"/>
      <c r="AB22" s="723"/>
      <c r="AC22" s="723"/>
      <c r="AD22" s="724">
        <v>7819517</v>
      </c>
      <c r="AE22" s="724"/>
      <c r="AF22" s="724"/>
      <c r="AG22" s="724"/>
      <c r="AH22" s="724"/>
      <c r="AI22" s="724"/>
      <c r="AJ22" s="724"/>
      <c r="AK22" s="724"/>
      <c r="AL22" s="666">
        <v>99.4</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226</v>
      </c>
      <c r="BP22" s="723"/>
      <c r="BQ22" s="723"/>
      <c r="BR22" s="723"/>
      <c r="BS22" s="669" t="s">
        <v>226</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3252</v>
      </c>
      <c r="S23" s="664"/>
      <c r="T23" s="664"/>
      <c r="U23" s="664"/>
      <c r="V23" s="664"/>
      <c r="W23" s="664"/>
      <c r="X23" s="664"/>
      <c r="Y23" s="665"/>
      <c r="Z23" s="723">
        <v>0</v>
      </c>
      <c r="AA23" s="723"/>
      <c r="AB23" s="723"/>
      <c r="AC23" s="723"/>
      <c r="AD23" s="724">
        <v>3252</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226</v>
      </c>
      <c r="BH23" s="664"/>
      <c r="BI23" s="664"/>
      <c r="BJ23" s="664"/>
      <c r="BK23" s="664"/>
      <c r="BL23" s="664"/>
      <c r="BM23" s="664"/>
      <c r="BN23" s="665"/>
      <c r="BO23" s="723" t="s">
        <v>226</v>
      </c>
      <c r="BP23" s="723"/>
      <c r="BQ23" s="723"/>
      <c r="BR23" s="723"/>
      <c r="BS23" s="669" t="s">
        <v>128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117549</v>
      </c>
      <c r="S24" s="664"/>
      <c r="T24" s="664"/>
      <c r="U24" s="664"/>
      <c r="V24" s="664"/>
      <c r="W24" s="664"/>
      <c r="X24" s="664"/>
      <c r="Y24" s="665"/>
      <c r="Z24" s="723">
        <v>0.8</v>
      </c>
      <c r="AA24" s="723"/>
      <c r="AB24" s="723"/>
      <c r="AC24" s="723"/>
      <c r="AD24" s="724" t="s">
        <v>128</v>
      </c>
      <c r="AE24" s="724"/>
      <c r="AF24" s="724"/>
      <c r="AG24" s="724"/>
      <c r="AH24" s="724"/>
      <c r="AI24" s="724"/>
      <c r="AJ24" s="724"/>
      <c r="AK24" s="724"/>
      <c r="AL24" s="666" t="s">
        <v>144</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226</v>
      </c>
      <c r="BH24" s="664"/>
      <c r="BI24" s="664"/>
      <c r="BJ24" s="664"/>
      <c r="BK24" s="664"/>
      <c r="BL24" s="664"/>
      <c r="BM24" s="664"/>
      <c r="BN24" s="665"/>
      <c r="BO24" s="723" t="s">
        <v>226</v>
      </c>
      <c r="BP24" s="723"/>
      <c r="BQ24" s="723"/>
      <c r="BR24" s="723"/>
      <c r="BS24" s="669" t="s">
        <v>128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6455542</v>
      </c>
      <c r="CS24" s="727"/>
      <c r="CT24" s="727"/>
      <c r="CU24" s="727"/>
      <c r="CV24" s="727"/>
      <c r="CW24" s="727"/>
      <c r="CX24" s="727"/>
      <c r="CY24" s="773"/>
      <c r="CZ24" s="774">
        <v>45.2</v>
      </c>
      <c r="DA24" s="743"/>
      <c r="DB24" s="743"/>
      <c r="DC24" s="777"/>
      <c r="DD24" s="772">
        <v>4892634</v>
      </c>
      <c r="DE24" s="727"/>
      <c r="DF24" s="727"/>
      <c r="DG24" s="727"/>
      <c r="DH24" s="727"/>
      <c r="DI24" s="727"/>
      <c r="DJ24" s="727"/>
      <c r="DK24" s="773"/>
      <c r="DL24" s="772">
        <v>4874030</v>
      </c>
      <c r="DM24" s="727"/>
      <c r="DN24" s="727"/>
      <c r="DO24" s="727"/>
      <c r="DP24" s="727"/>
      <c r="DQ24" s="727"/>
      <c r="DR24" s="727"/>
      <c r="DS24" s="727"/>
      <c r="DT24" s="727"/>
      <c r="DU24" s="727"/>
      <c r="DV24" s="773"/>
      <c r="DW24" s="774">
        <v>59.4</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108957</v>
      </c>
      <c r="S25" s="664"/>
      <c r="T25" s="664"/>
      <c r="U25" s="664"/>
      <c r="V25" s="664"/>
      <c r="W25" s="664"/>
      <c r="X25" s="664"/>
      <c r="Y25" s="665"/>
      <c r="Z25" s="723">
        <v>0.7</v>
      </c>
      <c r="AA25" s="723"/>
      <c r="AB25" s="723"/>
      <c r="AC25" s="723"/>
      <c r="AD25" s="724">
        <v>7074</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144</v>
      </c>
      <c r="BP25" s="723"/>
      <c r="BQ25" s="723"/>
      <c r="BR25" s="723"/>
      <c r="BS25" s="669" t="s">
        <v>144</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2737388</v>
      </c>
      <c r="CS25" s="662"/>
      <c r="CT25" s="662"/>
      <c r="CU25" s="662"/>
      <c r="CV25" s="662"/>
      <c r="CW25" s="662"/>
      <c r="CX25" s="662"/>
      <c r="CY25" s="663"/>
      <c r="CZ25" s="666">
        <v>19.2</v>
      </c>
      <c r="DA25" s="695"/>
      <c r="DB25" s="695"/>
      <c r="DC25" s="696"/>
      <c r="DD25" s="669">
        <v>2658822</v>
      </c>
      <c r="DE25" s="662"/>
      <c r="DF25" s="662"/>
      <c r="DG25" s="662"/>
      <c r="DH25" s="662"/>
      <c r="DI25" s="662"/>
      <c r="DJ25" s="662"/>
      <c r="DK25" s="663"/>
      <c r="DL25" s="669">
        <v>2645643</v>
      </c>
      <c r="DM25" s="662"/>
      <c r="DN25" s="662"/>
      <c r="DO25" s="662"/>
      <c r="DP25" s="662"/>
      <c r="DQ25" s="662"/>
      <c r="DR25" s="662"/>
      <c r="DS25" s="662"/>
      <c r="DT25" s="662"/>
      <c r="DU25" s="662"/>
      <c r="DV25" s="663"/>
      <c r="DW25" s="666">
        <v>32.200000000000003</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77777</v>
      </c>
      <c r="S26" s="664"/>
      <c r="T26" s="664"/>
      <c r="U26" s="664"/>
      <c r="V26" s="664"/>
      <c r="W26" s="664"/>
      <c r="X26" s="664"/>
      <c r="Y26" s="665"/>
      <c r="Z26" s="723">
        <v>0.5</v>
      </c>
      <c r="AA26" s="723"/>
      <c r="AB26" s="723"/>
      <c r="AC26" s="723"/>
      <c r="AD26" s="724" t="s">
        <v>144</v>
      </c>
      <c r="AE26" s="724"/>
      <c r="AF26" s="724"/>
      <c r="AG26" s="724"/>
      <c r="AH26" s="724"/>
      <c r="AI26" s="724"/>
      <c r="AJ26" s="724"/>
      <c r="AK26" s="724"/>
      <c r="AL26" s="666" t="s">
        <v>226</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226</v>
      </c>
      <c r="BP26" s="723"/>
      <c r="BQ26" s="723"/>
      <c r="BR26" s="723"/>
      <c r="BS26" s="669" t="s">
        <v>226</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1699172</v>
      </c>
      <c r="CS26" s="664"/>
      <c r="CT26" s="664"/>
      <c r="CU26" s="664"/>
      <c r="CV26" s="664"/>
      <c r="CW26" s="664"/>
      <c r="CX26" s="664"/>
      <c r="CY26" s="665"/>
      <c r="CZ26" s="666">
        <v>11.9</v>
      </c>
      <c r="DA26" s="695"/>
      <c r="DB26" s="695"/>
      <c r="DC26" s="696"/>
      <c r="DD26" s="669">
        <v>1637631</v>
      </c>
      <c r="DE26" s="664"/>
      <c r="DF26" s="664"/>
      <c r="DG26" s="664"/>
      <c r="DH26" s="664"/>
      <c r="DI26" s="664"/>
      <c r="DJ26" s="664"/>
      <c r="DK26" s="665"/>
      <c r="DL26" s="669" t="s">
        <v>226</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1432321</v>
      </c>
      <c r="S27" s="664"/>
      <c r="T27" s="664"/>
      <c r="U27" s="664"/>
      <c r="V27" s="664"/>
      <c r="W27" s="664"/>
      <c r="X27" s="664"/>
      <c r="Y27" s="665"/>
      <c r="Z27" s="723">
        <v>9.4</v>
      </c>
      <c r="AA27" s="723"/>
      <c r="AB27" s="723"/>
      <c r="AC27" s="723"/>
      <c r="AD27" s="724" t="s">
        <v>128</v>
      </c>
      <c r="AE27" s="724"/>
      <c r="AF27" s="724"/>
      <c r="AG27" s="724"/>
      <c r="AH27" s="724"/>
      <c r="AI27" s="724"/>
      <c r="AJ27" s="724"/>
      <c r="AK27" s="724"/>
      <c r="AL27" s="666" t="s">
        <v>128</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2581081</v>
      </c>
      <c r="BH27" s="664"/>
      <c r="BI27" s="664"/>
      <c r="BJ27" s="664"/>
      <c r="BK27" s="664"/>
      <c r="BL27" s="664"/>
      <c r="BM27" s="664"/>
      <c r="BN27" s="665"/>
      <c r="BO27" s="723">
        <v>100</v>
      </c>
      <c r="BP27" s="723"/>
      <c r="BQ27" s="723"/>
      <c r="BR27" s="723"/>
      <c r="BS27" s="669" t="s">
        <v>144</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2152748</v>
      </c>
      <c r="CS27" s="662"/>
      <c r="CT27" s="662"/>
      <c r="CU27" s="662"/>
      <c r="CV27" s="662"/>
      <c r="CW27" s="662"/>
      <c r="CX27" s="662"/>
      <c r="CY27" s="663"/>
      <c r="CZ27" s="666">
        <v>15.1</v>
      </c>
      <c r="DA27" s="695"/>
      <c r="DB27" s="695"/>
      <c r="DC27" s="696"/>
      <c r="DD27" s="669">
        <v>721831</v>
      </c>
      <c r="DE27" s="662"/>
      <c r="DF27" s="662"/>
      <c r="DG27" s="662"/>
      <c r="DH27" s="662"/>
      <c r="DI27" s="662"/>
      <c r="DJ27" s="662"/>
      <c r="DK27" s="663"/>
      <c r="DL27" s="669">
        <v>716406</v>
      </c>
      <c r="DM27" s="662"/>
      <c r="DN27" s="662"/>
      <c r="DO27" s="662"/>
      <c r="DP27" s="662"/>
      <c r="DQ27" s="662"/>
      <c r="DR27" s="662"/>
      <c r="DS27" s="662"/>
      <c r="DT27" s="662"/>
      <c r="DU27" s="662"/>
      <c r="DV27" s="663"/>
      <c r="DW27" s="666">
        <v>8.6999999999999993</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226</v>
      </c>
      <c r="S28" s="664"/>
      <c r="T28" s="664"/>
      <c r="U28" s="664"/>
      <c r="V28" s="664"/>
      <c r="W28" s="664"/>
      <c r="X28" s="664"/>
      <c r="Y28" s="665"/>
      <c r="Z28" s="723" t="s">
        <v>128</v>
      </c>
      <c r="AA28" s="723"/>
      <c r="AB28" s="723"/>
      <c r="AC28" s="723"/>
      <c r="AD28" s="724" t="s">
        <v>226</v>
      </c>
      <c r="AE28" s="724"/>
      <c r="AF28" s="724"/>
      <c r="AG28" s="724"/>
      <c r="AH28" s="724"/>
      <c r="AI28" s="724"/>
      <c r="AJ28" s="724"/>
      <c r="AK28" s="724"/>
      <c r="AL28" s="666" t="s">
        <v>144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1565406</v>
      </c>
      <c r="CS28" s="664"/>
      <c r="CT28" s="664"/>
      <c r="CU28" s="664"/>
      <c r="CV28" s="664"/>
      <c r="CW28" s="664"/>
      <c r="CX28" s="664"/>
      <c r="CY28" s="665"/>
      <c r="CZ28" s="666">
        <v>11</v>
      </c>
      <c r="DA28" s="695"/>
      <c r="DB28" s="695"/>
      <c r="DC28" s="696"/>
      <c r="DD28" s="669">
        <v>1511981</v>
      </c>
      <c r="DE28" s="664"/>
      <c r="DF28" s="664"/>
      <c r="DG28" s="664"/>
      <c r="DH28" s="664"/>
      <c r="DI28" s="664"/>
      <c r="DJ28" s="664"/>
      <c r="DK28" s="665"/>
      <c r="DL28" s="669">
        <v>1511981</v>
      </c>
      <c r="DM28" s="664"/>
      <c r="DN28" s="664"/>
      <c r="DO28" s="664"/>
      <c r="DP28" s="664"/>
      <c r="DQ28" s="664"/>
      <c r="DR28" s="664"/>
      <c r="DS28" s="664"/>
      <c r="DT28" s="664"/>
      <c r="DU28" s="664"/>
      <c r="DV28" s="665"/>
      <c r="DW28" s="666">
        <v>18.399999999999999</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1306082</v>
      </c>
      <c r="S29" s="664"/>
      <c r="T29" s="664"/>
      <c r="U29" s="664"/>
      <c r="V29" s="664"/>
      <c r="W29" s="664"/>
      <c r="X29" s="664"/>
      <c r="Y29" s="665"/>
      <c r="Z29" s="723">
        <v>8.6</v>
      </c>
      <c r="AA29" s="723"/>
      <c r="AB29" s="723"/>
      <c r="AC29" s="723"/>
      <c r="AD29" s="724" t="s">
        <v>226</v>
      </c>
      <c r="AE29" s="724"/>
      <c r="AF29" s="724"/>
      <c r="AG29" s="724"/>
      <c r="AH29" s="724"/>
      <c r="AI29" s="724"/>
      <c r="AJ29" s="724"/>
      <c r="AK29" s="724"/>
      <c r="AL29" s="666" t="s">
        <v>128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1565370</v>
      </c>
      <c r="CS29" s="662"/>
      <c r="CT29" s="662"/>
      <c r="CU29" s="662"/>
      <c r="CV29" s="662"/>
      <c r="CW29" s="662"/>
      <c r="CX29" s="662"/>
      <c r="CY29" s="663"/>
      <c r="CZ29" s="666">
        <v>11</v>
      </c>
      <c r="DA29" s="695"/>
      <c r="DB29" s="695"/>
      <c r="DC29" s="696"/>
      <c r="DD29" s="669">
        <v>1511945</v>
      </c>
      <c r="DE29" s="662"/>
      <c r="DF29" s="662"/>
      <c r="DG29" s="662"/>
      <c r="DH29" s="662"/>
      <c r="DI29" s="662"/>
      <c r="DJ29" s="662"/>
      <c r="DK29" s="663"/>
      <c r="DL29" s="669">
        <v>1511945</v>
      </c>
      <c r="DM29" s="662"/>
      <c r="DN29" s="662"/>
      <c r="DO29" s="662"/>
      <c r="DP29" s="662"/>
      <c r="DQ29" s="662"/>
      <c r="DR29" s="662"/>
      <c r="DS29" s="662"/>
      <c r="DT29" s="662"/>
      <c r="DU29" s="662"/>
      <c r="DV29" s="663"/>
      <c r="DW29" s="666">
        <v>18.399999999999999</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112441</v>
      </c>
      <c r="S30" s="664"/>
      <c r="T30" s="664"/>
      <c r="U30" s="664"/>
      <c r="V30" s="664"/>
      <c r="W30" s="664"/>
      <c r="X30" s="664"/>
      <c r="Y30" s="665"/>
      <c r="Z30" s="723">
        <v>0.7</v>
      </c>
      <c r="AA30" s="723"/>
      <c r="AB30" s="723"/>
      <c r="AC30" s="723"/>
      <c r="AD30" s="724">
        <v>36486</v>
      </c>
      <c r="AE30" s="724"/>
      <c r="AF30" s="724"/>
      <c r="AG30" s="724"/>
      <c r="AH30" s="724"/>
      <c r="AI30" s="724"/>
      <c r="AJ30" s="724"/>
      <c r="AK30" s="724"/>
      <c r="AL30" s="666">
        <v>0.5</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99.4</v>
      </c>
      <c r="BH30" s="742"/>
      <c r="BI30" s="742"/>
      <c r="BJ30" s="742"/>
      <c r="BK30" s="742"/>
      <c r="BL30" s="742"/>
      <c r="BM30" s="743">
        <v>95.8</v>
      </c>
      <c r="BN30" s="742"/>
      <c r="BO30" s="742"/>
      <c r="BP30" s="742"/>
      <c r="BQ30" s="744"/>
      <c r="BR30" s="741">
        <v>99.3</v>
      </c>
      <c r="BS30" s="742"/>
      <c r="BT30" s="742"/>
      <c r="BU30" s="742"/>
      <c r="BV30" s="742"/>
      <c r="BW30" s="742"/>
      <c r="BX30" s="743">
        <v>95.4</v>
      </c>
      <c r="BY30" s="742"/>
      <c r="BZ30" s="742"/>
      <c r="CA30" s="742"/>
      <c r="CB30" s="744"/>
      <c r="CD30" s="747"/>
      <c r="CE30" s="748"/>
      <c r="CF30" s="705" t="s">
        <v>309</v>
      </c>
      <c r="CG30" s="702"/>
      <c r="CH30" s="702"/>
      <c r="CI30" s="702"/>
      <c r="CJ30" s="702"/>
      <c r="CK30" s="702"/>
      <c r="CL30" s="702"/>
      <c r="CM30" s="702"/>
      <c r="CN30" s="702"/>
      <c r="CO30" s="702"/>
      <c r="CP30" s="702"/>
      <c r="CQ30" s="703"/>
      <c r="CR30" s="661">
        <v>1471030</v>
      </c>
      <c r="CS30" s="664"/>
      <c r="CT30" s="664"/>
      <c r="CU30" s="664"/>
      <c r="CV30" s="664"/>
      <c r="CW30" s="664"/>
      <c r="CX30" s="664"/>
      <c r="CY30" s="665"/>
      <c r="CZ30" s="666">
        <v>10.3</v>
      </c>
      <c r="DA30" s="695"/>
      <c r="DB30" s="695"/>
      <c r="DC30" s="696"/>
      <c r="DD30" s="669">
        <v>1417605</v>
      </c>
      <c r="DE30" s="664"/>
      <c r="DF30" s="664"/>
      <c r="DG30" s="664"/>
      <c r="DH30" s="664"/>
      <c r="DI30" s="664"/>
      <c r="DJ30" s="664"/>
      <c r="DK30" s="665"/>
      <c r="DL30" s="669">
        <v>1417605</v>
      </c>
      <c r="DM30" s="664"/>
      <c r="DN30" s="664"/>
      <c r="DO30" s="664"/>
      <c r="DP30" s="664"/>
      <c r="DQ30" s="664"/>
      <c r="DR30" s="664"/>
      <c r="DS30" s="664"/>
      <c r="DT30" s="664"/>
      <c r="DU30" s="664"/>
      <c r="DV30" s="665"/>
      <c r="DW30" s="666">
        <v>17.3</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99097</v>
      </c>
      <c r="S31" s="664"/>
      <c r="T31" s="664"/>
      <c r="U31" s="664"/>
      <c r="V31" s="664"/>
      <c r="W31" s="664"/>
      <c r="X31" s="664"/>
      <c r="Y31" s="665"/>
      <c r="Z31" s="723">
        <v>0.7</v>
      </c>
      <c r="AA31" s="723"/>
      <c r="AB31" s="723"/>
      <c r="AC31" s="723"/>
      <c r="AD31" s="724" t="s">
        <v>226</v>
      </c>
      <c r="AE31" s="724"/>
      <c r="AF31" s="724"/>
      <c r="AG31" s="724"/>
      <c r="AH31" s="724"/>
      <c r="AI31" s="724"/>
      <c r="AJ31" s="724"/>
      <c r="AK31" s="724"/>
      <c r="AL31" s="666" t="s">
        <v>226</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99.4</v>
      </c>
      <c r="BH31" s="662"/>
      <c r="BI31" s="662"/>
      <c r="BJ31" s="662"/>
      <c r="BK31" s="662"/>
      <c r="BL31" s="662"/>
      <c r="BM31" s="667">
        <v>97.5</v>
      </c>
      <c r="BN31" s="740"/>
      <c r="BO31" s="740"/>
      <c r="BP31" s="740"/>
      <c r="BQ31" s="701"/>
      <c r="BR31" s="739">
        <v>99.5</v>
      </c>
      <c r="BS31" s="662"/>
      <c r="BT31" s="662"/>
      <c r="BU31" s="662"/>
      <c r="BV31" s="662"/>
      <c r="BW31" s="662"/>
      <c r="BX31" s="667">
        <v>97.4</v>
      </c>
      <c r="BY31" s="740"/>
      <c r="BZ31" s="740"/>
      <c r="CA31" s="740"/>
      <c r="CB31" s="701"/>
      <c r="CD31" s="747"/>
      <c r="CE31" s="748"/>
      <c r="CF31" s="705" t="s">
        <v>313</v>
      </c>
      <c r="CG31" s="702"/>
      <c r="CH31" s="702"/>
      <c r="CI31" s="702"/>
      <c r="CJ31" s="702"/>
      <c r="CK31" s="702"/>
      <c r="CL31" s="702"/>
      <c r="CM31" s="702"/>
      <c r="CN31" s="702"/>
      <c r="CO31" s="702"/>
      <c r="CP31" s="702"/>
      <c r="CQ31" s="703"/>
      <c r="CR31" s="661">
        <v>94340</v>
      </c>
      <c r="CS31" s="662"/>
      <c r="CT31" s="662"/>
      <c r="CU31" s="662"/>
      <c r="CV31" s="662"/>
      <c r="CW31" s="662"/>
      <c r="CX31" s="662"/>
      <c r="CY31" s="663"/>
      <c r="CZ31" s="666">
        <v>0.7</v>
      </c>
      <c r="DA31" s="695"/>
      <c r="DB31" s="695"/>
      <c r="DC31" s="696"/>
      <c r="DD31" s="669">
        <v>94340</v>
      </c>
      <c r="DE31" s="662"/>
      <c r="DF31" s="662"/>
      <c r="DG31" s="662"/>
      <c r="DH31" s="662"/>
      <c r="DI31" s="662"/>
      <c r="DJ31" s="662"/>
      <c r="DK31" s="663"/>
      <c r="DL31" s="669">
        <v>94340</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1175396</v>
      </c>
      <c r="S32" s="664"/>
      <c r="T32" s="664"/>
      <c r="U32" s="664"/>
      <c r="V32" s="664"/>
      <c r="W32" s="664"/>
      <c r="X32" s="664"/>
      <c r="Y32" s="665"/>
      <c r="Z32" s="723">
        <v>7.7</v>
      </c>
      <c r="AA32" s="723"/>
      <c r="AB32" s="723"/>
      <c r="AC32" s="723"/>
      <c r="AD32" s="724" t="s">
        <v>226</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94</v>
      </c>
      <c r="BN32" s="677"/>
      <c r="BO32" s="677"/>
      <c r="BP32" s="677"/>
      <c r="BQ32" s="714"/>
      <c r="BR32" s="738">
        <v>99.1</v>
      </c>
      <c r="BS32" s="677"/>
      <c r="BT32" s="677"/>
      <c r="BU32" s="677"/>
      <c r="BV32" s="677"/>
      <c r="BW32" s="677"/>
      <c r="BX32" s="721">
        <v>93.4</v>
      </c>
      <c r="BY32" s="677"/>
      <c r="BZ32" s="677"/>
      <c r="CA32" s="677"/>
      <c r="CB32" s="714"/>
      <c r="CD32" s="749"/>
      <c r="CE32" s="750"/>
      <c r="CF32" s="705" t="s">
        <v>316</v>
      </c>
      <c r="CG32" s="702"/>
      <c r="CH32" s="702"/>
      <c r="CI32" s="702"/>
      <c r="CJ32" s="702"/>
      <c r="CK32" s="702"/>
      <c r="CL32" s="702"/>
      <c r="CM32" s="702"/>
      <c r="CN32" s="702"/>
      <c r="CO32" s="702"/>
      <c r="CP32" s="702"/>
      <c r="CQ32" s="703"/>
      <c r="CR32" s="661">
        <v>36</v>
      </c>
      <c r="CS32" s="664"/>
      <c r="CT32" s="664"/>
      <c r="CU32" s="664"/>
      <c r="CV32" s="664"/>
      <c r="CW32" s="664"/>
      <c r="CX32" s="664"/>
      <c r="CY32" s="665"/>
      <c r="CZ32" s="666">
        <v>0</v>
      </c>
      <c r="DA32" s="695"/>
      <c r="DB32" s="695"/>
      <c r="DC32" s="696"/>
      <c r="DD32" s="669">
        <v>36</v>
      </c>
      <c r="DE32" s="664"/>
      <c r="DF32" s="664"/>
      <c r="DG32" s="664"/>
      <c r="DH32" s="664"/>
      <c r="DI32" s="664"/>
      <c r="DJ32" s="664"/>
      <c r="DK32" s="665"/>
      <c r="DL32" s="669">
        <v>36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697321</v>
      </c>
      <c r="S33" s="664"/>
      <c r="T33" s="664"/>
      <c r="U33" s="664"/>
      <c r="V33" s="664"/>
      <c r="W33" s="664"/>
      <c r="X33" s="664"/>
      <c r="Y33" s="665"/>
      <c r="Z33" s="723">
        <v>4.5999999999999996</v>
      </c>
      <c r="AA33" s="723"/>
      <c r="AB33" s="723"/>
      <c r="AC33" s="723"/>
      <c r="AD33" s="724" t="s">
        <v>226</v>
      </c>
      <c r="AE33" s="724"/>
      <c r="AF33" s="724"/>
      <c r="AG33" s="724"/>
      <c r="AH33" s="724"/>
      <c r="AI33" s="724"/>
      <c r="AJ33" s="724"/>
      <c r="AK33" s="724"/>
      <c r="AL33" s="666" t="s">
        <v>226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4741654</v>
      </c>
      <c r="CS33" s="662"/>
      <c r="CT33" s="662"/>
      <c r="CU33" s="662"/>
      <c r="CV33" s="662"/>
      <c r="CW33" s="662"/>
      <c r="CX33" s="662"/>
      <c r="CY33" s="663"/>
      <c r="CZ33" s="666">
        <v>33.200000000000003</v>
      </c>
      <c r="DA33" s="695"/>
      <c r="DB33" s="695"/>
      <c r="DC33" s="696"/>
      <c r="DD33" s="669">
        <v>3842644</v>
      </c>
      <c r="DE33" s="662"/>
      <c r="DF33" s="662"/>
      <c r="DG33" s="662"/>
      <c r="DH33" s="662"/>
      <c r="DI33" s="662"/>
      <c r="DJ33" s="662"/>
      <c r="DK33" s="663"/>
      <c r="DL33" s="669">
        <v>2624857</v>
      </c>
      <c r="DM33" s="662"/>
      <c r="DN33" s="662"/>
      <c r="DO33" s="662"/>
      <c r="DP33" s="662"/>
      <c r="DQ33" s="662"/>
      <c r="DR33" s="662"/>
      <c r="DS33" s="662"/>
      <c r="DT33" s="662"/>
      <c r="DU33" s="662"/>
      <c r="DV33" s="663"/>
      <c r="DW33" s="666">
        <v>32</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64296</v>
      </c>
      <c r="S34" s="664"/>
      <c r="T34" s="664"/>
      <c r="U34" s="664"/>
      <c r="V34" s="664"/>
      <c r="W34" s="664"/>
      <c r="X34" s="664"/>
      <c r="Y34" s="665"/>
      <c r="Z34" s="723">
        <v>0.4</v>
      </c>
      <c r="AA34" s="723"/>
      <c r="AB34" s="723"/>
      <c r="AC34" s="723"/>
      <c r="AD34" s="724">
        <v>445</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1244636</v>
      </c>
      <c r="CS34" s="664"/>
      <c r="CT34" s="664"/>
      <c r="CU34" s="664"/>
      <c r="CV34" s="664"/>
      <c r="CW34" s="664"/>
      <c r="CX34" s="664"/>
      <c r="CY34" s="665"/>
      <c r="CZ34" s="666">
        <v>8.6999999999999993</v>
      </c>
      <c r="DA34" s="695"/>
      <c r="DB34" s="695"/>
      <c r="DC34" s="696"/>
      <c r="DD34" s="669">
        <v>1004145</v>
      </c>
      <c r="DE34" s="664"/>
      <c r="DF34" s="664"/>
      <c r="DG34" s="664"/>
      <c r="DH34" s="664"/>
      <c r="DI34" s="664"/>
      <c r="DJ34" s="664"/>
      <c r="DK34" s="665"/>
      <c r="DL34" s="669">
        <v>926565</v>
      </c>
      <c r="DM34" s="664"/>
      <c r="DN34" s="664"/>
      <c r="DO34" s="664"/>
      <c r="DP34" s="664"/>
      <c r="DQ34" s="664"/>
      <c r="DR34" s="664"/>
      <c r="DS34" s="664"/>
      <c r="DT34" s="664"/>
      <c r="DU34" s="664"/>
      <c r="DV34" s="665"/>
      <c r="DW34" s="666">
        <v>11.3</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1703162</v>
      </c>
      <c r="S35" s="664"/>
      <c r="T35" s="664"/>
      <c r="U35" s="664"/>
      <c r="V35" s="664"/>
      <c r="W35" s="664"/>
      <c r="X35" s="664"/>
      <c r="Y35" s="665"/>
      <c r="Z35" s="723">
        <v>11.2</v>
      </c>
      <c r="AA35" s="723"/>
      <c r="AB35" s="723"/>
      <c r="AC35" s="723"/>
      <c r="AD35" s="724" t="s">
        <v>144</v>
      </c>
      <c r="AE35" s="724"/>
      <c r="AF35" s="724"/>
      <c r="AG35" s="724"/>
      <c r="AH35" s="724"/>
      <c r="AI35" s="724"/>
      <c r="AJ35" s="724"/>
      <c r="AK35" s="724"/>
      <c r="AL35" s="666" t="s">
        <v>144</v>
      </c>
      <c r="AM35" s="667"/>
      <c r="AN35" s="667"/>
      <c r="AO35" s="725"/>
      <c r="AP35" s="234"/>
      <c r="AQ35" s="729" t="s">
        <v>324</v>
      </c>
      <c r="AR35" s="730"/>
      <c r="AS35" s="730"/>
      <c r="AT35" s="730"/>
      <c r="AU35" s="730"/>
      <c r="AV35" s="730"/>
      <c r="AW35" s="730"/>
      <c r="AX35" s="730"/>
      <c r="AY35" s="731"/>
      <c r="AZ35" s="726">
        <v>1484435</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186216</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98938</v>
      </c>
      <c r="CS35" s="662"/>
      <c r="CT35" s="662"/>
      <c r="CU35" s="662"/>
      <c r="CV35" s="662"/>
      <c r="CW35" s="662"/>
      <c r="CX35" s="662"/>
      <c r="CY35" s="663"/>
      <c r="CZ35" s="666">
        <v>0.7</v>
      </c>
      <c r="DA35" s="695"/>
      <c r="DB35" s="695"/>
      <c r="DC35" s="696"/>
      <c r="DD35" s="669">
        <v>89919</v>
      </c>
      <c r="DE35" s="662"/>
      <c r="DF35" s="662"/>
      <c r="DG35" s="662"/>
      <c r="DH35" s="662"/>
      <c r="DI35" s="662"/>
      <c r="DJ35" s="662"/>
      <c r="DK35" s="663"/>
      <c r="DL35" s="669">
        <v>89901</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226</v>
      </c>
      <c r="AA36" s="723"/>
      <c r="AB36" s="723"/>
      <c r="AC36" s="723"/>
      <c r="AD36" s="724" t="s">
        <v>144</v>
      </c>
      <c r="AE36" s="724"/>
      <c r="AF36" s="724"/>
      <c r="AG36" s="724"/>
      <c r="AH36" s="724"/>
      <c r="AI36" s="724"/>
      <c r="AJ36" s="724"/>
      <c r="AK36" s="724"/>
      <c r="AL36" s="666" t="s">
        <v>144</v>
      </c>
      <c r="AM36" s="667"/>
      <c r="AN36" s="667"/>
      <c r="AO36" s="725"/>
      <c r="AQ36" s="698" t="s">
        <v>328</v>
      </c>
      <c r="AR36" s="699"/>
      <c r="AS36" s="699"/>
      <c r="AT36" s="699"/>
      <c r="AU36" s="699"/>
      <c r="AV36" s="699"/>
      <c r="AW36" s="699"/>
      <c r="AX36" s="699"/>
      <c r="AY36" s="700"/>
      <c r="AZ36" s="661">
        <v>33887</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130212</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934138</v>
      </c>
      <c r="CS36" s="664"/>
      <c r="CT36" s="664"/>
      <c r="CU36" s="664"/>
      <c r="CV36" s="664"/>
      <c r="CW36" s="664"/>
      <c r="CX36" s="664"/>
      <c r="CY36" s="665"/>
      <c r="CZ36" s="666">
        <v>6.5</v>
      </c>
      <c r="DA36" s="695"/>
      <c r="DB36" s="695"/>
      <c r="DC36" s="696"/>
      <c r="DD36" s="669">
        <v>566176</v>
      </c>
      <c r="DE36" s="664"/>
      <c r="DF36" s="664"/>
      <c r="DG36" s="664"/>
      <c r="DH36" s="664"/>
      <c r="DI36" s="664"/>
      <c r="DJ36" s="664"/>
      <c r="DK36" s="665"/>
      <c r="DL36" s="669">
        <v>410133</v>
      </c>
      <c r="DM36" s="664"/>
      <c r="DN36" s="664"/>
      <c r="DO36" s="664"/>
      <c r="DP36" s="664"/>
      <c r="DQ36" s="664"/>
      <c r="DR36" s="664"/>
      <c r="DS36" s="664"/>
      <c r="DT36" s="664"/>
      <c r="DU36" s="664"/>
      <c r="DV36" s="665"/>
      <c r="DW36" s="666">
        <v>5</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338562</v>
      </c>
      <c r="S37" s="664"/>
      <c r="T37" s="664"/>
      <c r="U37" s="664"/>
      <c r="V37" s="664"/>
      <c r="W37" s="664"/>
      <c r="X37" s="664"/>
      <c r="Y37" s="665"/>
      <c r="Z37" s="723">
        <v>2.2000000000000002</v>
      </c>
      <c r="AA37" s="723"/>
      <c r="AB37" s="723"/>
      <c r="AC37" s="723"/>
      <c r="AD37" s="724" t="s">
        <v>128</v>
      </c>
      <c r="AE37" s="724"/>
      <c r="AF37" s="724"/>
      <c r="AG37" s="724"/>
      <c r="AH37" s="724"/>
      <c r="AI37" s="724"/>
      <c r="AJ37" s="724"/>
      <c r="AK37" s="724"/>
      <c r="AL37" s="666" t="s">
        <v>144</v>
      </c>
      <c r="AM37" s="667"/>
      <c r="AN37" s="667"/>
      <c r="AO37" s="725"/>
      <c r="AQ37" s="698" t="s">
        <v>332</v>
      </c>
      <c r="AR37" s="699"/>
      <c r="AS37" s="699"/>
      <c r="AT37" s="699"/>
      <c r="AU37" s="699"/>
      <c r="AV37" s="699"/>
      <c r="AW37" s="699"/>
      <c r="AX37" s="699"/>
      <c r="AY37" s="700"/>
      <c r="AZ37" s="661">
        <v>29000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3275</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11953</v>
      </c>
      <c r="CS37" s="662"/>
      <c r="CT37" s="662"/>
      <c r="CU37" s="662"/>
      <c r="CV37" s="662"/>
      <c r="CW37" s="662"/>
      <c r="CX37" s="662"/>
      <c r="CY37" s="663"/>
      <c r="CZ37" s="666">
        <v>0.1</v>
      </c>
      <c r="DA37" s="695"/>
      <c r="DB37" s="695"/>
      <c r="DC37" s="696"/>
      <c r="DD37" s="669">
        <v>11953</v>
      </c>
      <c r="DE37" s="662"/>
      <c r="DF37" s="662"/>
      <c r="DG37" s="662"/>
      <c r="DH37" s="662"/>
      <c r="DI37" s="662"/>
      <c r="DJ37" s="662"/>
      <c r="DK37" s="663"/>
      <c r="DL37" s="669">
        <v>11953</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15180543</v>
      </c>
      <c r="S38" s="713"/>
      <c r="T38" s="713"/>
      <c r="U38" s="713"/>
      <c r="V38" s="713"/>
      <c r="W38" s="713"/>
      <c r="X38" s="713"/>
      <c r="Y38" s="718"/>
      <c r="Z38" s="719">
        <v>100</v>
      </c>
      <c r="AA38" s="719"/>
      <c r="AB38" s="719"/>
      <c r="AC38" s="719"/>
      <c r="AD38" s="720">
        <v>7866774</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128</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5102</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1450548</v>
      </c>
      <c r="CS38" s="664"/>
      <c r="CT38" s="664"/>
      <c r="CU38" s="664"/>
      <c r="CV38" s="664"/>
      <c r="CW38" s="664"/>
      <c r="CX38" s="664"/>
      <c r="CY38" s="665"/>
      <c r="CZ38" s="666">
        <v>10.1</v>
      </c>
      <c r="DA38" s="695"/>
      <c r="DB38" s="695"/>
      <c r="DC38" s="696"/>
      <c r="DD38" s="669">
        <v>1235925</v>
      </c>
      <c r="DE38" s="664"/>
      <c r="DF38" s="664"/>
      <c r="DG38" s="664"/>
      <c r="DH38" s="664"/>
      <c r="DI38" s="664"/>
      <c r="DJ38" s="664"/>
      <c r="DK38" s="665"/>
      <c r="DL38" s="669">
        <v>1174509</v>
      </c>
      <c r="DM38" s="664"/>
      <c r="DN38" s="664"/>
      <c r="DO38" s="664"/>
      <c r="DP38" s="664"/>
      <c r="DQ38" s="664"/>
      <c r="DR38" s="664"/>
      <c r="DS38" s="664"/>
      <c r="DT38" s="664"/>
      <c r="DU38" s="664"/>
      <c r="DV38" s="665"/>
      <c r="DW38" s="666">
        <v>14.3</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226</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989645</v>
      </c>
      <c r="CS39" s="662"/>
      <c r="CT39" s="662"/>
      <c r="CU39" s="662"/>
      <c r="CV39" s="662"/>
      <c r="CW39" s="662"/>
      <c r="CX39" s="662"/>
      <c r="CY39" s="663"/>
      <c r="CZ39" s="666">
        <v>6.9</v>
      </c>
      <c r="DA39" s="695"/>
      <c r="DB39" s="695"/>
      <c r="DC39" s="696"/>
      <c r="DD39" s="669">
        <v>922730</v>
      </c>
      <c r="DE39" s="662"/>
      <c r="DF39" s="662"/>
      <c r="DG39" s="662"/>
      <c r="DH39" s="662"/>
      <c r="DI39" s="662"/>
      <c r="DJ39" s="662"/>
      <c r="DK39" s="663"/>
      <c r="DL39" s="669" t="s">
        <v>128</v>
      </c>
      <c r="DM39" s="662"/>
      <c r="DN39" s="662"/>
      <c r="DO39" s="662"/>
      <c r="DP39" s="662"/>
      <c r="DQ39" s="662"/>
      <c r="DR39" s="662"/>
      <c r="DS39" s="662"/>
      <c r="DT39" s="662"/>
      <c r="DU39" s="662"/>
      <c r="DV39" s="663"/>
      <c r="DW39" s="666" t="s">
        <v>226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310281</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144</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23749</v>
      </c>
      <c r="CS40" s="664"/>
      <c r="CT40" s="664"/>
      <c r="CU40" s="664"/>
      <c r="CV40" s="664"/>
      <c r="CW40" s="664"/>
      <c r="CX40" s="664"/>
      <c r="CY40" s="665"/>
      <c r="CZ40" s="666">
        <v>0.2</v>
      </c>
      <c r="DA40" s="695"/>
      <c r="DB40" s="695"/>
      <c r="DC40" s="696"/>
      <c r="DD40" s="669">
        <v>23749</v>
      </c>
      <c r="DE40" s="664"/>
      <c r="DF40" s="664"/>
      <c r="DG40" s="664"/>
      <c r="DH40" s="664"/>
      <c r="DI40" s="664"/>
      <c r="DJ40" s="664"/>
      <c r="DK40" s="665"/>
      <c r="DL40" s="669">
        <v>23749</v>
      </c>
      <c r="DM40" s="664"/>
      <c r="DN40" s="664"/>
      <c r="DO40" s="664"/>
      <c r="DP40" s="664"/>
      <c r="DQ40" s="664"/>
      <c r="DR40" s="664"/>
      <c r="DS40" s="664"/>
      <c r="DT40" s="664"/>
      <c r="DU40" s="664"/>
      <c r="DV40" s="665"/>
      <c r="DW40" s="666">
        <v>0.3</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1111267</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447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3094129</v>
      </c>
      <c r="CS42" s="664"/>
      <c r="CT42" s="664"/>
      <c r="CU42" s="664"/>
      <c r="CV42" s="664"/>
      <c r="CW42" s="664"/>
      <c r="CX42" s="664"/>
      <c r="CY42" s="665"/>
      <c r="CZ42" s="666">
        <v>21.7</v>
      </c>
      <c r="DA42" s="667"/>
      <c r="DB42" s="667"/>
      <c r="DC42" s="668"/>
      <c r="DD42" s="669">
        <v>879824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148877</v>
      </c>
      <c r="CS43" s="662"/>
      <c r="CT43" s="662"/>
      <c r="CU43" s="662"/>
      <c r="CV43" s="662"/>
      <c r="CW43" s="662"/>
      <c r="CX43" s="662"/>
      <c r="CY43" s="663"/>
      <c r="CZ43" s="666">
        <v>1</v>
      </c>
      <c r="DA43" s="695"/>
      <c r="DB43" s="695"/>
      <c r="DC43" s="696"/>
      <c r="DD43" s="669">
        <v>137440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2931236</v>
      </c>
      <c r="CS44" s="664"/>
      <c r="CT44" s="664"/>
      <c r="CU44" s="664"/>
      <c r="CV44" s="664"/>
      <c r="CW44" s="664"/>
      <c r="CX44" s="664"/>
      <c r="CY44" s="665"/>
      <c r="CZ44" s="666">
        <v>20.5</v>
      </c>
      <c r="DA44" s="667"/>
      <c r="DB44" s="667"/>
      <c r="DC44" s="668"/>
      <c r="DD44" s="669">
        <v>870059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1125308</v>
      </c>
      <c r="CS45" s="662"/>
      <c r="CT45" s="662"/>
      <c r="CU45" s="662"/>
      <c r="CV45" s="662"/>
      <c r="CW45" s="662"/>
      <c r="CX45" s="662"/>
      <c r="CY45" s="663"/>
      <c r="CZ45" s="666">
        <v>7.9</v>
      </c>
      <c r="DA45" s="695"/>
      <c r="DB45" s="695"/>
      <c r="DC45" s="696"/>
      <c r="DD45" s="669">
        <v>172287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1748636</v>
      </c>
      <c r="CS46" s="664"/>
      <c r="CT46" s="664"/>
      <c r="CU46" s="664"/>
      <c r="CV46" s="664"/>
      <c r="CW46" s="664"/>
      <c r="CX46" s="664"/>
      <c r="CY46" s="665"/>
      <c r="CZ46" s="666">
        <v>12.2</v>
      </c>
      <c r="DA46" s="667"/>
      <c r="DB46" s="667"/>
      <c r="DC46" s="668"/>
      <c r="DD46" s="669">
        <v>656221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162893</v>
      </c>
      <c r="CS47" s="662"/>
      <c r="CT47" s="662"/>
      <c r="CU47" s="662"/>
      <c r="CV47" s="662"/>
      <c r="CW47" s="662"/>
      <c r="CX47" s="662"/>
      <c r="CY47" s="663"/>
      <c r="CZ47" s="666">
        <v>1.1000000000000001</v>
      </c>
      <c r="DA47" s="695"/>
      <c r="DB47" s="695"/>
      <c r="DC47" s="696"/>
      <c r="DD47" s="669">
        <v>9765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226</v>
      </c>
      <c r="CS48" s="664"/>
      <c r="CT48" s="664"/>
      <c r="CU48" s="664"/>
      <c r="CV48" s="664"/>
      <c r="CW48" s="664"/>
      <c r="CX48" s="664"/>
      <c r="CY48" s="665"/>
      <c r="CZ48" s="666" t="s">
        <v>226</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14291325</v>
      </c>
      <c r="CS49" s="677"/>
      <c r="CT49" s="677"/>
      <c r="CU49" s="677"/>
      <c r="CV49" s="677"/>
      <c r="CW49" s="677"/>
      <c r="CX49" s="677"/>
      <c r="CY49" s="678"/>
      <c r="CZ49" s="679">
        <v>100</v>
      </c>
      <c r="DA49" s="680"/>
      <c r="DB49" s="680"/>
      <c r="DC49" s="681"/>
      <c r="DD49" s="682">
        <v>9615102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4DFIpEPuZTfRmfY8qFuiS3zYNMrbJgLizWkZ/RALVDFZ+asSNlGX/HEFCD1e/1xPkssNS6F8PVjSE1uxiQ0tbg==" saltValue="Mdn7yBZj/PC2+bROo/Xs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15181</v>
      </c>
      <c r="R7" s="1194"/>
      <c r="S7" s="1194"/>
      <c r="T7" s="1194"/>
      <c r="U7" s="1194"/>
      <c r="V7" s="1194">
        <v>14291</v>
      </c>
      <c r="W7" s="1194"/>
      <c r="X7" s="1194"/>
      <c r="Y7" s="1194"/>
      <c r="Z7" s="1194"/>
      <c r="AA7" s="1194">
        <v>889</v>
      </c>
      <c r="AB7" s="1194"/>
      <c r="AC7" s="1194"/>
      <c r="AD7" s="1194"/>
      <c r="AE7" s="1195"/>
      <c r="AF7" s="1196">
        <v>822</v>
      </c>
      <c r="AG7" s="1197"/>
      <c r="AH7" s="1197"/>
      <c r="AI7" s="1197"/>
      <c r="AJ7" s="1198"/>
      <c r="AK7" s="1180">
        <v>1175</v>
      </c>
      <c r="AL7" s="1181"/>
      <c r="AM7" s="1181"/>
      <c r="AN7" s="1181"/>
      <c r="AO7" s="1181"/>
      <c r="AP7" s="1181">
        <v>13439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577</v>
      </c>
      <c r="BT7" s="1185"/>
      <c r="BU7" s="1185"/>
      <c r="BV7" s="1185"/>
      <c r="BW7" s="1185"/>
      <c r="BX7" s="1185"/>
      <c r="BY7" s="1185"/>
      <c r="BZ7" s="1185"/>
      <c r="CA7" s="1185"/>
      <c r="CB7" s="1185"/>
      <c r="CC7" s="1185"/>
      <c r="CD7" s="1185"/>
      <c r="CE7" s="1185"/>
      <c r="CF7" s="1185"/>
      <c r="CG7" s="1186"/>
      <c r="CH7" s="1177">
        <v>1</v>
      </c>
      <c r="CI7" s="1178"/>
      <c r="CJ7" s="1178"/>
      <c r="CK7" s="1178"/>
      <c r="CL7" s="1179"/>
      <c r="CM7" s="1177">
        <v>63</v>
      </c>
      <c r="CN7" s="1178"/>
      <c r="CO7" s="1178"/>
      <c r="CP7" s="1178"/>
      <c r="CQ7" s="1179"/>
      <c r="CR7" s="1177">
        <v>2</v>
      </c>
      <c r="CS7" s="1178"/>
      <c r="CT7" s="1178"/>
      <c r="CU7" s="1178"/>
      <c r="CV7" s="1179"/>
      <c r="CW7" s="1177" t="s">
        <v>578</v>
      </c>
      <c r="CX7" s="1178"/>
      <c r="CY7" s="1178"/>
      <c r="CZ7" s="1178"/>
      <c r="DA7" s="1179"/>
      <c r="DB7" s="1177" t="s">
        <v>578</v>
      </c>
      <c r="DC7" s="1178"/>
      <c r="DD7" s="1178"/>
      <c r="DE7" s="1178"/>
      <c r="DF7" s="1179"/>
      <c r="DG7" s="1177">
        <v>379</v>
      </c>
      <c r="DH7" s="1178"/>
      <c r="DI7" s="1178"/>
      <c r="DJ7" s="1178"/>
      <c r="DK7" s="1179"/>
      <c r="DL7" s="1177" t="s">
        <v>578</v>
      </c>
      <c r="DM7" s="1178"/>
      <c r="DN7" s="1178"/>
      <c r="DO7" s="1178"/>
      <c r="DP7" s="1179"/>
      <c r="DQ7" s="1177" t="s">
        <v>580</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15181</v>
      </c>
      <c r="R23" s="1158"/>
      <c r="S23" s="1158"/>
      <c r="T23" s="1158"/>
      <c r="U23" s="1158"/>
      <c r="V23" s="1158">
        <v>14291</v>
      </c>
      <c r="W23" s="1158"/>
      <c r="X23" s="1158"/>
      <c r="Y23" s="1158"/>
      <c r="Z23" s="1158"/>
      <c r="AA23" s="1158">
        <v>889</v>
      </c>
      <c r="AB23" s="1158"/>
      <c r="AC23" s="1158"/>
      <c r="AD23" s="1158"/>
      <c r="AE23" s="1159"/>
      <c r="AF23" s="1160">
        <v>822</v>
      </c>
      <c r="AG23" s="1158"/>
      <c r="AH23" s="1158"/>
      <c r="AI23" s="1158"/>
      <c r="AJ23" s="1161"/>
      <c r="AK23" s="1162"/>
      <c r="AL23" s="1163"/>
      <c r="AM23" s="1163"/>
      <c r="AN23" s="1163"/>
      <c r="AO23" s="1163"/>
      <c r="AP23" s="1158">
        <v>13439</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3326</v>
      </c>
      <c r="R28" s="1143"/>
      <c r="S28" s="1143"/>
      <c r="T28" s="1143"/>
      <c r="U28" s="1143"/>
      <c r="V28" s="1143">
        <v>3139</v>
      </c>
      <c r="W28" s="1143"/>
      <c r="X28" s="1143"/>
      <c r="Y28" s="1143"/>
      <c r="Z28" s="1143"/>
      <c r="AA28" s="1143">
        <v>186</v>
      </c>
      <c r="AB28" s="1143"/>
      <c r="AC28" s="1143"/>
      <c r="AD28" s="1143"/>
      <c r="AE28" s="1144"/>
      <c r="AF28" s="1145">
        <v>186</v>
      </c>
      <c r="AG28" s="1143"/>
      <c r="AH28" s="1143"/>
      <c r="AI28" s="1143"/>
      <c r="AJ28" s="1146"/>
      <c r="AK28" s="1147">
        <v>310</v>
      </c>
      <c r="AL28" s="1135"/>
      <c r="AM28" s="1135"/>
      <c r="AN28" s="1135"/>
      <c r="AO28" s="1135"/>
      <c r="AP28" s="1135" t="s">
        <v>575</v>
      </c>
      <c r="AQ28" s="1135"/>
      <c r="AR28" s="1135"/>
      <c r="AS28" s="1135"/>
      <c r="AT28" s="1135"/>
      <c r="AU28" s="1135" t="s">
        <v>575</v>
      </c>
      <c r="AV28" s="1135"/>
      <c r="AW28" s="1135"/>
      <c r="AX28" s="1135"/>
      <c r="AY28" s="1135"/>
      <c r="AZ28" s="1136" t="s">
        <v>575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3381</v>
      </c>
      <c r="R29" s="1133"/>
      <c r="S29" s="1133"/>
      <c r="T29" s="1133"/>
      <c r="U29" s="1133"/>
      <c r="V29" s="1133">
        <v>3199</v>
      </c>
      <c r="W29" s="1133"/>
      <c r="X29" s="1133"/>
      <c r="Y29" s="1133"/>
      <c r="Z29" s="1133"/>
      <c r="AA29" s="1133">
        <v>182</v>
      </c>
      <c r="AB29" s="1133"/>
      <c r="AC29" s="1133"/>
      <c r="AD29" s="1133"/>
      <c r="AE29" s="1134"/>
      <c r="AF29" s="1108">
        <v>182</v>
      </c>
      <c r="AG29" s="1109"/>
      <c r="AH29" s="1109"/>
      <c r="AI29" s="1109"/>
      <c r="AJ29" s="1110"/>
      <c r="AK29" s="1069">
        <v>513</v>
      </c>
      <c r="AL29" s="1060"/>
      <c r="AM29" s="1060"/>
      <c r="AN29" s="1060"/>
      <c r="AO29" s="1060"/>
      <c r="AP29" s="1060" t="s">
        <v>576</v>
      </c>
      <c r="AQ29" s="1060"/>
      <c r="AR29" s="1060"/>
      <c r="AS29" s="1060"/>
      <c r="AT29" s="1060"/>
      <c r="AU29" s="1060" t="s">
        <v>575</v>
      </c>
      <c r="AV29" s="1060"/>
      <c r="AW29" s="1060"/>
      <c r="AX29" s="1060"/>
      <c r="AY29" s="1060"/>
      <c r="AZ29" s="1131" t="s">
        <v>575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328</v>
      </c>
      <c r="R30" s="1133"/>
      <c r="S30" s="1133"/>
      <c r="T30" s="1133"/>
      <c r="U30" s="1133"/>
      <c r="V30" s="1133">
        <v>326</v>
      </c>
      <c r="W30" s="1133"/>
      <c r="X30" s="1133"/>
      <c r="Y30" s="1133"/>
      <c r="Z30" s="1133"/>
      <c r="AA30" s="1133">
        <v>2</v>
      </c>
      <c r="AB30" s="1133"/>
      <c r="AC30" s="1133"/>
      <c r="AD30" s="1133"/>
      <c r="AE30" s="1134"/>
      <c r="AF30" s="1108">
        <v>2</v>
      </c>
      <c r="AG30" s="1109"/>
      <c r="AH30" s="1109"/>
      <c r="AI30" s="1109"/>
      <c r="AJ30" s="1110"/>
      <c r="AK30" s="1069">
        <v>152</v>
      </c>
      <c r="AL30" s="1060"/>
      <c r="AM30" s="1060"/>
      <c r="AN30" s="1060"/>
      <c r="AO30" s="1060"/>
      <c r="AP30" s="1060" t="s">
        <v>575</v>
      </c>
      <c r="AQ30" s="1060"/>
      <c r="AR30" s="1060"/>
      <c r="AS30" s="1060"/>
      <c r="AT30" s="1060"/>
      <c r="AU30" s="1060" t="s">
        <v>575</v>
      </c>
      <c r="AV30" s="1060"/>
      <c r="AW30" s="1060"/>
      <c r="AX30" s="1060"/>
      <c r="AY30" s="1060"/>
      <c r="AZ30" s="1131" t="s">
        <v>575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411</v>
      </c>
      <c r="R31" s="1133"/>
      <c r="S31" s="1133"/>
      <c r="T31" s="1133"/>
      <c r="U31" s="1133"/>
      <c r="V31" s="1133">
        <v>405</v>
      </c>
      <c r="W31" s="1133"/>
      <c r="X31" s="1133"/>
      <c r="Y31" s="1133"/>
      <c r="Z31" s="1133"/>
      <c r="AA31" s="1133">
        <v>6</v>
      </c>
      <c r="AB31" s="1133"/>
      <c r="AC31" s="1133"/>
      <c r="AD31" s="1133"/>
      <c r="AE31" s="1134"/>
      <c r="AF31" s="1108">
        <v>513</v>
      </c>
      <c r="AG31" s="1109"/>
      <c r="AH31" s="1109"/>
      <c r="AI31" s="1109"/>
      <c r="AJ31" s="1110"/>
      <c r="AK31" s="1069">
        <v>34</v>
      </c>
      <c r="AL31" s="1060"/>
      <c r="AM31" s="1060"/>
      <c r="AN31" s="1060"/>
      <c r="AO31" s="1060"/>
      <c r="AP31" s="1060">
        <v>1043</v>
      </c>
      <c r="AQ31" s="1060"/>
      <c r="AR31" s="1060"/>
      <c r="AS31" s="1060"/>
      <c r="AT31" s="1060"/>
      <c r="AU31" s="1060">
        <v>433</v>
      </c>
      <c r="AV31" s="1060"/>
      <c r="AW31" s="1060"/>
      <c r="AX31" s="1060"/>
      <c r="AY31" s="1060"/>
      <c r="AZ31" s="1131" t="s">
        <v>578</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51</v>
      </c>
      <c r="R32" s="1133"/>
      <c r="S32" s="1133"/>
      <c r="T32" s="1133"/>
      <c r="U32" s="1133"/>
      <c r="V32" s="1133">
        <v>44</v>
      </c>
      <c r="W32" s="1133"/>
      <c r="X32" s="1133"/>
      <c r="Y32" s="1133"/>
      <c r="Z32" s="1133"/>
      <c r="AA32" s="1133">
        <v>6</v>
      </c>
      <c r="AB32" s="1133"/>
      <c r="AC32" s="1133"/>
      <c r="AD32" s="1133"/>
      <c r="AE32" s="1134"/>
      <c r="AF32" s="1108">
        <v>6</v>
      </c>
      <c r="AG32" s="1109"/>
      <c r="AH32" s="1109"/>
      <c r="AI32" s="1109"/>
      <c r="AJ32" s="1110"/>
      <c r="AK32" s="1069">
        <v>29</v>
      </c>
      <c r="AL32" s="1060"/>
      <c r="AM32" s="1060"/>
      <c r="AN32" s="1060"/>
      <c r="AO32" s="1060"/>
      <c r="AP32" s="1060">
        <v>163</v>
      </c>
      <c r="AQ32" s="1060"/>
      <c r="AR32" s="1060"/>
      <c r="AS32" s="1060"/>
      <c r="AT32" s="1060"/>
      <c r="AU32" s="1060">
        <v>145</v>
      </c>
      <c r="AV32" s="1060"/>
      <c r="AW32" s="1060"/>
      <c r="AX32" s="1060"/>
      <c r="AY32" s="1060"/>
      <c r="AZ32" s="1131" t="s">
        <v>578</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891</v>
      </c>
      <c r="AG63" s="1048"/>
      <c r="AH63" s="1048"/>
      <c r="AI63" s="1048"/>
      <c r="AJ63" s="1119"/>
      <c r="AK63" s="1120"/>
      <c r="AL63" s="1052"/>
      <c r="AM63" s="1052"/>
      <c r="AN63" s="1052"/>
      <c r="AO63" s="1052"/>
      <c r="AP63" s="1048">
        <v>1206</v>
      </c>
      <c r="AQ63" s="1048"/>
      <c r="AR63" s="1048"/>
      <c r="AS63" s="1048"/>
      <c r="AT63" s="1048"/>
      <c r="AU63" s="1048">
        <v>578</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390</v>
      </c>
      <c r="W66" s="1091"/>
      <c r="X66" s="1091"/>
      <c r="Y66" s="1091"/>
      <c r="Z66" s="1092"/>
      <c r="AA66" s="1090" t="s">
        <v>391</v>
      </c>
      <c r="AB66" s="1091"/>
      <c r="AC66" s="1091"/>
      <c r="AD66" s="1091"/>
      <c r="AE66" s="1092"/>
      <c r="AF66" s="1096" t="s">
        <v>409</v>
      </c>
      <c r="AG66" s="1097"/>
      <c r="AH66" s="1097"/>
      <c r="AI66" s="1097"/>
      <c r="AJ66" s="1098"/>
      <c r="AK66" s="1090" t="s">
        <v>393</v>
      </c>
      <c r="AL66" s="1085"/>
      <c r="AM66" s="1085"/>
      <c r="AN66" s="1085"/>
      <c r="AO66" s="1086"/>
      <c r="AP66" s="1090" t="s">
        <v>410</v>
      </c>
      <c r="AQ66" s="1091"/>
      <c r="AR66" s="1091"/>
      <c r="AS66" s="1091"/>
      <c r="AT66" s="1092"/>
      <c r="AU66" s="1090" t="s">
        <v>411</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572</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578</v>
      </c>
      <c r="AQ68" s="1071"/>
      <c r="AR68" s="1071"/>
      <c r="AS68" s="1071"/>
      <c r="AT68" s="1071"/>
      <c r="AU68" s="1071" t="s">
        <v>578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1507</v>
      </c>
      <c r="R69" s="1060"/>
      <c r="S69" s="1060"/>
      <c r="T69" s="1060"/>
      <c r="U69" s="1060"/>
      <c r="V69" s="1060">
        <v>1503</v>
      </c>
      <c r="W69" s="1060"/>
      <c r="X69" s="1060"/>
      <c r="Y69" s="1060"/>
      <c r="Z69" s="1060"/>
      <c r="AA69" s="1060">
        <v>4</v>
      </c>
      <c r="AB69" s="1060"/>
      <c r="AC69" s="1060"/>
      <c r="AD69" s="1060"/>
      <c r="AE69" s="1060"/>
      <c r="AF69" s="1060">
        <v>4</v>
      </c>
      <c r="AG69" s="1060"/>
      <c r="AH69" s="1060"/>
      <c r="AI69" s="1060"/>
      <c r="AJ69" s="1060"/>
      <c r="AK69" s="1060">
        <v>1</v>
      </c>
      <c r="AL69" s="1060"/>
      <c r="AM69" s="1060"/>
      <c r="AN69" s="1060"/>
      <c r="AO69" s="1060"/>
      <c r="AP69" s="1060" t="s">
        <v>579</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282568</v>
      </c>
      <c r="R70" s="1060"/>
      <c r="S70" s="1060"/>
      <c r="T70" s="1060"/>
      <c r="U70" s="1060"/>
      <c r="V70" s="1060">
        <v>273461</v>
      </c>
      <c r="W70" s="1060"/>
      <c r="X70" s="1060"/>
      <c r="Y70" s="1060"/>
      <c r="Z70" s="1060"/>
      <c r="AA70" s="1060">
        <v>9107</v>
      </c>
      <c r="AB70" s="1060"/>
      <c r="AC70" s="1060"/>
      <c r="AD70" s="1060"/>
      <c r="AE70" s="1060"/>
      <c r="AF70" s="1060">
        <v>9107</v>
      </c>
      <c r="AG70" s="1060"/>
      <c r="AH70" s="1060"/>
      <c r="AI70" s="1060"/>
      <c r="AJ70" s="1060"/>
      <c r="AK70" s="1060">
        <v>1429</v>
      </c>
      <c r="AL70" s="1060"/>
      <c r="AM70" s="1060"/>
      <c r="AN70" s="1060"/>
      <c r="AO70" s="1060"/>
      <c r="AP70" s="1060" t="s">
        <v>578</v>
      </c>
      <c r="AQ70" s="1060"/>
      <c r="AR70" s="1060"/>
      <c r="AS70" s="1060"/>
      <c r="AT70" s="1060"/>
      <c r="AU70" s="1060" t="s">
        <v>578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9490</v>
      </c>
      <c r="AG88" s="1048"/>
      <c r="AH88" s="1048"/>
      <c r="AI88" s="1048"/>
      <c r="AJ88" s="1048"/>
      <c r="AK88" s="1052"/>
      <c r="AL88" s="1052"/>
      <c r="AM88" s="1052"/>
      <c r="AN88" s="1052"/>
      <c r="AO88" s="1052"/>
      <c r="AP88" s="1048" t="s">
        <v>502</v>
      </c>
      <c r="AQ88" s="1048"/>
      <c r="AR88" s="1048"/>
      <c r="AS88" s="1048"/>
      <c r="AT88" s="1048"/>
      <c r="AU88" s="1048" t="s">
        <v>502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v>
      </c>
      <c r="CS102" s="1040"/>
      <c r="CT102" s="1040"/>
      <c r="CU102" s="1040"/>
      <c r="CV102" s="1041"/>
      <c r="CW102" s="1039" t="s">
        <v>502</v>
      </c>
      <c r="CX102" s="1040"/>
      <c r="CY102" s="1040"/>
      <c r="CZ102" s="1040"/>
      <c r="DA102" s="1041"/>
      <c r="DB102" s="1039" t="s">
        <v>502</v>
      </c>
      <c r="DC102" s="1040"/>
      <c r="DD102" s="1040"/>
      <c r="DE102" s="1040"/>
      <c r="DF102" s="1041"/>
      <c r="DG102" s="1039">
        <v>379</v>
      </c>
      <c r="DH102" s="1040"/>
      <c r="DI102" s="1040"/>
      <c r="DJ102" s="1040"/>
      <c r="DK102" s="1041"/>
      <c r="DL102" s="1039" t="s">
        <v>502</v>
      </c>
      <c r="DM102" s="1040"/>
      <c r="DN102" s="1040"/>
      <c r="DO102" s="1040"/>
      <c r="DP102" s="1041"/>
      <c r="DQ102" s="1039" t="s">
        <v>502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303</v>
      </c>
      <c r="AG109" s="983"/>
      <c r="AH109" s="983"/>
      <c r="AI109" s="983"/>
      <c r="AJ109" s="984"/>
      <c r="AK109" s="985" t="s">
        <v>302</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303</v>
      </c>
      <c r="BW109" s="983"/>
      <c r="BX109" s="983"/>
      <c r="BY109" s="983"/>
      <c r="BZ109" s="984"/>
      <c r="CA109" s="985" t="s">
        <v>302</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303</v>
      </c>
      <c r="DM109" s="983"/>
      <c r="DN109" s="983"/>
      <c r="DO109" s="983"/>
      <c r="DP109" s="984"/>
      <c r="DQ109" s="985" t="s">
        <v>302</v>
      </c>
      <c r="DR109" s="983"/>
      <c r="DS109" s="983"/>
      <c r="DT109" s="983"/>
      <c r="DU109" s="984"/>
      <c r="DV109" s="985" t="s">
        <v>422</v>
      </c>
      <c r="DW109" s="983"/>
      <c r="DX109" s="983"/>
      <c r="DY109" s="983"/>
      <c r="DZ109" s="1014"/>
    </row>
    <row r="110" spans="1:131" s="24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1839140</v>
      </c>
      <c r="AB110" s="976"/>
      <c r="AC110" s="976"/>
      <c r="AD110" s="976"/>
      <c r="AE110" s="977"/>
      <c r="AF110" s="978">
        <v>1683140</v>
      </c>
      <c r="AG110" s="976"/>
      <c r="AH110" s="976"/>
      <c r="AI110" s="976"/>
      <c r="AJ110" s="977"/>
      <c r="AK110" s="978">
        <v>1565370</v>
      </c>
      <c r="AL110" s="976"/>
      <c r="AM110" s="976"/>
      <c r="AN110" s="976"/>
      <c r="AO110" s="977"/>
      <c r="AP110" s="979">
        <v>23</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13583361</v>
      </c>
      <c r="BR110" s="923"/>
      <c r="BS110" s="923"/>
      <c r="BT110" s="923"/>
      <c r="BU110" s="923"/>
      <c r="BV110" s="923">
        <v>13206896</v>
      </c>
      <c r="BW110" s="923"/>
      <c r="BX110" s="923"/>
      <c r="BY110" s="923"/>
      <c r="BZ110" s="923"/>
      <c r="CA110" s="923">
        <v>13439028</v>
      </c>
      <c r="CB110" s="923"/>
      <c r="CC110" s="923"/>
      <c r="CD110" s="923"/>
      <c r="CE110" s="923"/>
      <c r="CF110" s="947">
        <v>197.9</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406</v>
      </c>
      <c r="DH110" s="923"/>
      <c r="DI110" s="923"/>
      <c r="DJ110" s="923"/>
      <c r="DK110" s="923"/>
      <c r="DL110" s="923" t="s">
        <v>406</v>
      </c>
      <c r="DM110" s="923"/>
      <c r="DN110" s="923"/>
      <c r="DO110" s="923"/>
      <c r="DP110" s="923"/>
      <c r="DQ110" s="923" t="s">
        <v>406</v>
      </c>
      <c r="DR110" s="923"/>
      <c r="DS110" s="923"/>
      <c r="DT110" s="923"/>
      <c r="DU110" s="923"/>
      <c r="DV110" s="924" t="s">
        <v>428</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406</v>
      </c>
      <c r="AB111" s="1004"/>
      <c r="AC111" s="1004"/>
      <c r="AD111" s="1004"/>
      <c r="AE111" s="1005"/>
      <c r="AF111" s="1006" t="s">
        <v>406</v>
      </c>
      <c r="AG111" s="1004"/>
      <c r="AH111" s="1004"/>
      <c r="AI111" s="1004"/>
      <c r="AJ111" s="1005"/>
      <c r="AK111" s="1006" t="s">
        <v>128</v>
      </c>
      <c r="AL111" s="1004"/>
      <c r="AM111" s="1004"/>
      <c r="AN111" s="1004"/>
      <c r="AO111" s="1005"/>
      <c r="AP111" s="1007" t="s">
        <v>386</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t="s">
        <v>406</v>
      </c>
      <c r="BR111" s="895"/>
      <c r="BS111" s="895"/>
      <c r="BT111" s="895"/>
      <c r="BU111" s="895"/>
      <c r="BV111" s="895" t="s">
        <v>406</v>
      </c>
      <c r="BW111" s="895"/>
      <c r="BX111" s="895"/>
      <c r="BY111" s="895"/>
      <c r="BZ111" s="895"/>
      <c r="CA111" s="895" t="s">
        <v>128</v>
      </c>
      <c r="CB111" s="895"/>
      <c r="CC111" s="895"/>
      <c r="CD111" s="895"/>
      <c r="CE111" s="895"/>
      <c r="CF111" s="956" t="s">
        <v>406</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386</v>
      </c>
      <c r="DM111" s="895"/>
      <c r="DN111" s="895"/>
      <c r="DO111" s="895"/>
      <c r="DP111" s="895"/>
      <c r="DQ111" s="895" t="s">
        <v>128</v>
      </c>
      <c r="DR111" s="895"/>
      <c r="DS111" s="895"/>
      <c r="DT111" s="895"/>
      <c r="DU111" s="895"/>
      <c r="DV111" s="872" t="s">
        <v>406</v>
      </c>
      <c r="DW111" s="872"/>
      <c r="DX111" s="872"/>
      <c r="DY111" s="872"/>
      <c r="DZ111" s="873"/>
    </row>
    <row r="112" spans="1:131" s="246" customFormat="1" ht="26.25" customHeight="1" x14ac:dyDescent="0.15">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386</v>
      </c>
      <c r="AB112" s="858"/>
      <c r="AC112" s="858"/>
      <c r="AD112" s="858"/>
      <c r="AE112" s="859"/>
      <c r="AF112" s="860" t="s">
        <v>406</v>
      </c>
      <c r="AG112" s="858"/>
      <c r="AH112" s="858"/>
      <c r="AI112" s="858"/>
      <c r="AJ112" s="859"/>
      <c r="AK112" s="860" t="s">
        <v>428</v>
      </c>
      <c r="AL112" s="858"/>
      <c r="AM112" s="858"/>
      <c r="AN112" s="858"/>
      <c r="AO112" s="859"/>
      <c r="AP112" s="905" t="s">
        <v>406</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827721</v>
      </c>
      <c r="BR112" s="895"/>
      <c r="BS112" s="895"/>
      <c r="BT112" s="895"/>
      <c r="BU112" s="895"/>
      <c r="BV112" s="895">
        <v>729061</v>
      </c>
      <c r="BW112" s="895"/>
      <c r="BX112" s="895"/>
      <c r="BY112" s="895"/>
      <c r="BZ112" s="895"/>
      <c r="CA112" s="895">
        <v>577883</v>
      </c>
      <c r="CB112" s="895"/>
      <c r="CC112" s="895"/>
      <c r="CD112" s="895"/>
      <c r="CE112" s="895"/>
      <c r="CF112" s="956">
        <v>8.5</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406</v>
      </c>
      <c r="DH112" s="895"/>
      <c r="DI112" s="895"/>
      <c r="DJ112" s="895"/>
      <c r="DK112" s="895"/>
      <c r="DL112" s="895" t="s">
        <v>406</v>
      </c>
      <c r="DM112" s="895"/>
      <c r="DN112" s="895"/>
      <c r="DO112" s="895"/>
      <c r="DP112" s="895"/>
      <c r="DQ112" s="895" t="s">
        <v>128</v>
      </c>
      <c r="DR112" s="895"/>
      <c r="DS112" s="895"/>
      <c r="DT112" s="895"/>
      <c r="DU112" s="895"/>
      <c r="DV112" s="872" t="s">
        <v>386</v>
      </c>
      <c r="DW112" s="872"/>
      <c r="DX112" s="872"/>
      <c r="DY112" s="872"/>
      <c r="DZ112" s="873"/>
    </row>
    <row r="113" spans="1:130" s="246" customFormat="1" ht="26.25" customHeight="1" x14ac:dyDescent="0.15">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80368</v>
      </c>
      <c r="AB113" s="1004"/>
      <c r="AC113" s="1004"/>
      <c r="AD113" s="1004"/>
      <c r="AE113" s="1005"/>
      <c r="AF113" s="1006">
        <v>66123</v>
      </c>
      <c r="AG113" s="1004"/>
      <c r="AH113" s="1004"/>
      <c r="AI113" s="1004"/>
      <c r="AJ113" s="1005"/>
      <c r="AK113" s="1006">
        <v>56538</v>
      </c>
      <c r="AL113" s="1004"/>
      <c r="AM113" s="1004"/>
      <c r="AN113" s="1004"/>
      <c r="AO113" s="1005"/>
      <c r="AP113" s="1007">
        <v>0.8</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t="s">
        <v>406</v>
      </c>
      <c r="BR113" s="895"/>
      <c r="BS113" s="895"/>
      <c r="BT113" s="895"/>
      <c r="BU113" s="895"/>
      <c r="BV113" s="895" t="s">
        <v>406</v>
      </c>
      <c r="BW113" s="895"/>
      <c r="BX113" s="895"/>
      <c r="BY113" s="895"/>
      <c r="BZ113" s="895"/>
      <c r="CA113" s="895" t="s">
        <v>386</v>
      </c>
      <c r="CB113" s="895"/>
      <c r="CC113" s="895"/>
      <c r="CD113" s="895"/>
      <c r="CE113" s="895"/>
      <c r="CF113" s="956" t="s">
        <v>406</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128</v>
      </c>
      <c r="DM113" s="858"/>
      <c r="DN113" s="858"/>
      <c r="DO113" s="858"/>
      <c r="DP113" s="859"/>
      <c r="DQ113" s="860" t="s">
        <v>406</v>
      </c>
      <c r="DR113" s="858"/>
      <c r="DS113" s="858"/>
      <c r="DT113" s="858"/>
      <c r="DU113" s="859"/>
      <c r="DV113" s="905" t="s">
        <v>406</v>
      </c>
      <c r="DW113" s="906"/>
      <c r="DX113" s="906"/>
      <c r="DY113" s="906"/>
      <c r="DZ113" s="907"/>
    </row>
    <row r="114" spans="1:130" s="246" customFormat="1" ht="26.25" customHeight="1" x14ac:dyDescent="0.15">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406</v>
      </c>
      <c r="AB114" s="858"/>
      <c r="AC114" s="858"/>
      <c r="AD114" s="858"/>
      <c r="AE114" s="859"/>
      <c r="AF114" s="860" t="s">
        <v>128</v>
      </c>
      <c r="AG114" s="858"/>
      <c r="AH114" s="858"/>
      <c r="AI114" s="858"/>
      <c r="AJ114" s="859"/>
      <c r="AK114" s="860" t="s">
        <v>128</v>
      </c>
      <c r="AL114" s="858"/>
      <c r="AM114" s="858"/>
      <c r="AN114" s="858"/>
      <c r="AO114" s="859"/>
      <c r="AP114" s="905" t="s">
        <v>128</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2831964</v>
      </c>
      <c r="BR114" s="895"/>
      <c r="BS114" s="895"/>
      <c r="BT114" s="895"/>
      <c r="BU114" s="895"/>
      <c r="BV114" s="895">
        <v>2571916</v>
      </c>
      <c r="BW114" s="895"/>
      <c r="BX114" s="895"/>
      <c r="BY114" s="895"/>
      <c r="BZ114" s="895"/>
      <c r="CA114" s="895">
        <v>2442107</v>
      </c>
      <c r="CB114" s="895"/>
      <c r="CC114" s="895"/>
      <c r="CD114" s="895"/>
      <c r="CE114" s="895"/>
      <c r="CF114" s="956">
        <v>36</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386</v>
      </c>
      <c r="DH114" s="858"/>
      <c r="DI114" s="858"/>
      <c r="DJ114" s="858"/>
      <c r="DK114" s="859"/>
      <c r="DL114" s="860" t="s">
        <v>128</v>
      </c>
      <c r="DM114" s="858"/>
      <c r="DN114" s="858"/>
      <c r="DO114" s="858"/>
      <c r="DP114" s="859"/>
      <c r="DQ114" s="860" t="s">
        <v>128</v>
      </c>
      <c r="DR114" s="858"/>
      <c r="DS114" s="858"/>
      <c r="DT114" s="858"/>
      <c r="DU114" s="859"/>
      <c r="DV114" s="905" t="s">
        <v>386</v>
      </c>
      <c r="DW114" s="906"/>
      <c r="DX114" s="906"/>
      <c r="DY114" s="906"/>
      <c r="DZ114" s="907"/>
    </row>
    <row r="115" spans="1:130" s="246" customFormat="1" ht="26.25" customHeight="1" x14ac:dyDescent="0.15">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128</v>
      </c>
      <c r="AB115" s="1004"/>
      <c r="AC115" s="1004"/>
      <c r="AD115" s="1004"/>
      <c r="AE115" s="1005"/>
      <c r="AF115" s="1006" t="s">
        <v>386</v>
      </c>
      <c r="AG115" s="1004"/>
      <c r="AH115" s="1004"/>
      <c r="AI115" s="1004"/>
      <c r="AJ115" s="1005"/>
      <c r="AK115" s="1006" t="s">
        <v>406</v>
      </c>
      <c r="AL115" s="1004"/>
      <c r="AM115" s="1004"/>
      <c r="AN115" s="1004"/>
      <c r="AO115" s="1005"/>
      <c r="AP115" s="1007" t="s">
        <v>428</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406</v>
      </c>
      <c r="BR115" s="895"/>
      <c r="BS115" s="895"/>
      <c r="BT115" s="895"/>
      <c r="BU115" s="895"/>
      <c r="BV115" s="895" t="s">
        <v>406</v>
      </c>
      <c r="BW115" s="895"/>
      <c r="BX115" s="895"/>
      <c r="BY115" s="895"/>
      <c r="BZ115" s="895"/>
      <c r="CA115" s="895" t="s">
        <v>406</v>
      </c>
      <c r="CB115" s="895"/>
      <c r="CC115" s="895"/>
      <c r="CD115" s="895"/>
      <c r="CE115" s="895"/>
      <c r="CF115" s="956" t="s">
        <v>386</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386</v>
      </c>
      <c r="DH115" s="858"/>
      <c r="DI115" s="858"/>
      <c r="DJ115" s="858"/>
      <c r="DK115" s="859"/>
      <c r="DL115" s="860" t="s">
        <v>128</v>
      </c>
      <c r="DM115" s="858"/>
      <c r="DN115" s="858"/>
      <c r="DO115" s="858"/>
      <c r="DP115" s="859"/>
      <c r="DQ115" s="860" t="s">
        <v>386</v>
      </c>
      <c r="DR115" s="858"/>
      <c r="DS115" s="858"/>
      <c r="DT115" s="858"/>
      <c r="DU115" s="859"/>
      <c r="DV115" s="905" t="s">
        <v>406</v>
      </c>
      <c r="DW115" s="906"/>
      <c r="DX115" s="906"/>
      <c r="DY115" s="906"/>
      <c r="DZ115" s="907"/>
    </row>
    <row r="116" spans="1:130" s="246" customFormat="1" ht="26.25" customHeight="1" x14ac:dyDescent="0.15">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93</v>
      </c>
      <c r="AB116" s="858"/>
      <c r="AC116" s="858"/>
      <c r="AD116" s="858"/>
      <c r="AE116" s="859"/>
      <c r="AF116" s="860">
        <v>109</v>
      </c>
      <c r="AG116" s="858"/>
      <c r="AH116" s="858"/>
      <c r="AI116" s="858"/>
      <c r="AJ116" s="859"/>
      <c r="AK116" s="860">
        <v>36</v>
      </c>
      <c r="AL116" s="858"/>
      <c r="AM116" s="858"/>
      <c r="AN116" s="858"/>
      <c r="AO116" s="859"/>
      <c r="AP116" s="905">
        <v>0</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406</v>
      </c>
      <c r="BR116" s="895"/>
      <c r="BS116" s="895"/>
      <c r="BT116" s="895"/>
      <c r="BU116" s="895"/>
      <c r="BV116" s="895" t="s">
        <v>406</v>
      </c>
      <c r="BW116" s="895"/>
      <c r="BX116" s="895"/>
      <c r="BY116" s="895"/>
      <c r="BZ116" s="895"/>
      <c r="CA116" s="895" t="s">
        <v>128</v>
      </c>
      <c r="CB116" s="895"/>
      <c r="CC116" s="895"/>
      <c r="CD116" s="895"/>
      <c r="CE116" s="895"/>
      <c r="CF116" s="956" t="s">
        <v>406</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386</v>
      </c>
      <c r="DH116" s="858"/>
      <c r="DI116" s="858"/>
      <c r="DJ116" s="858"/>
      <c r="DK116" s="859"/>
      <c r="DL116" s="860" t="s">
        <v>128</v>
      </c>
      <c r="DM116" s="858"/>
      <c r="DN116" s="858"/>
      <c r="DO116" s="858"/>
      <c r="DP116" s="859"/>
      <c r="DQ116" s="860" t="s">
        <v>406</v>
      </c>
      <c r="DR116" s="858"/>
      <c r="DS116" s="858"/>
      <c r="DT116" s="858"/>
      <c r="DU116" s="859"/>
      <c r="DV116" s="905" t="s">
        <v>386</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1919601</v>
      </c>
      <c r="AB117" s="990"/>
      <c r="AC117" s="990"/>
      <c r="AD117" s="990"/>
      <c r="AE117" s="991"/>
      <c r="AF117" s="992">
        <v>1749372</v>
      </c>
      <c r="AG117" s="990"/>
      <c r="AH117" s="990"/>
      <c r="AI117" s="990"/>
      <c r="AJ117" s="991"/>
      <c r="AK117" s="992">
        <v>1621944</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386</v>
      </c>
      <c r="BR117" s="895"/>
      <c r="BS117" s="895"/>
      <c r="BT117" s="895"/>
      <c r="BU117" s="895"/>
      <c r="BV117" s="895" t="s">
        <v>386</v>
      </c>
      <c r="BW117" s="895"/>
      <c r="BX117" s="895"/>
      <c r="BY117" s="895"/>
      <c r="BZ117" s="895"/>
      <c r="CA117" s="895" t="s">
        <v>406</v>
      </c>
      <c r="CB117" s="895"/>
      <c r="CC117" s="895"/>
      <c r="CD117" s="895"/>
      <c r="CE117" s="895"/>
      <c r="CF117" s="956" t="s">
        <v>386</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406</v>
      </c>
      <c r="DM117" s="858"/>
      <c r="DN117" s="858"/>
      <c r="DO117" s="858"/>
      <c r="DP117" s="859"/>
      <c r="DQ117" s="860" t="s">
        <v>386</v>
      </c>
      <c r="DR117" s="858"/>
      <c r="DS117" s="858"/>
      <c r="DT117" s="858"/>
      <c r="DU117" s="859"/>
      <c r="DV117" s="905" t="s">
        <v>128</v>
      </c>
      <c r="DW117" s="906"/>
      <c r="DX117" s="906"/>
      <c r="DY117" s="906"/>
      <c r="DZ117" s="907"/>
    </row>
    <row r="118" spans="1:130" s="246" customFormat="1" ht="26.25" customHeight="1" x14ac:dyDescent="0.15">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303</v>
      </c>
      <c r="AG118" s="983"/>
      <c r="AH118" s="983"/>
      <c r="AI118" s="983"/>
      <c r="AJ118" s="984"/>
      <c r="AK118" s="985" t="s">
        <v>302</v>
      </c>
      <c r="AL118" s="983"/>
      <c r="AM118" s="983"/>
      <c r="AN118" s="983"/>
      <c r="AO118" s="984"/>
      <c r="AP118" s="986" t="s">
        <v>422</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406</v>
      </c>
      <c r="BR118" s="926"/>
      <c r="BS118" s="926"/>
      <c r="BT118" s="926"/>
      <c r="BU118" s="926"/>
      <c r="BV118" s="926" t="s">
        <v>428</v>
      </c>
      <c r="BW118" s="926"/>
      <c r="BX118" s="926"/>
      <c r="BY118" s="926"/>
      <c r="BZ118" s="926"/>
      <c r="CA118" s="926" t="s">
        <v>386</v>
      </c>
      <c r="CB118" s="926"/>
      <c r="CC118" s="926"/>
      <c r="CD118" s="926"/>
      <c r="CE118" s="926"/>
      <c r="CF118" s="956" t="s">
        <v>386</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406</v>
      </c>
      <c r="DH118" s="858"/>
      <c r="DI118" s="858"/>
      <c r="DJ118" s="858"/>
      <c r="DK118" s="859"/>
      <c r="DL118" s="860" t="s">
        <v>386</v>
      </c>
      <c r="DM118" s="858"/>
      <c r="DN118" s="858"/>
      <c r="DO118" s="858"/>
      <c r="DP118" s="859"/>
      <c r="DQ118" s="860" t="s">
        <v>386</v>
      </c>
      <c r="DR118" s="858"/>
      <c r="DS118" s="858"/>
      <c r="DT118" s="858"/>
      <c r="DU118" s="859"/>
      <c r="DV118" s="905" t="s">
        <v>386</v>
      </c>
      <c r="DW118" s="906"/>
      <c r="DX118" s="906"/>
      <c r="DY118" s="906"/>
      <c r="DZ118" s="907"/>
    </row>
    <row r="119" spans="1:130" s="246" customFormat="1" ht="26.25" customHeight="1" x14ac:dyDescent="0.15">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386</v>
      </c>
      <c r="AB119" s="976"/>
      <c r="AC119" s="976"/>
      <c r="AD119" s="976"/>
      <c r="AE119" s="977"/>
      <c r="AF119" s="978" t="s">
        <v>406</v>
      </c>
      <c r="AG119" s="976"/>
      <c r="AH119" s="976"/>
      <c r="AI119" s="976"/>
      <c r="AJ119" s="977"/>
      <c r="AK119" s="978" t="s">
        <v>386</v>
      </c>
      <c r="AL119" s="976"/>
      <c r="AM119" s="976"/>
      <c r="AN119" s="976"/>
      <c r="AO119" s="977"/>
      <c r="AP119" s="979" t="s">
        <v>406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453</v>
      </c>
      <c r="BP119" s="959"/>
      <c r="BQ119" s="963">
        <v>17243046</v>
      </c>
      <c r="BR119" s="926"/>
      <c r="BS119" s="926"/>
      <c r="BT119" s="926"/>
      <c r="BU119" s="926"/>
      <c r="BV119" s="926">
        <v>16507873</v>
      </c>
      <c r="BW119" s="926"/>
      <c r="BX119" s="926"/>
      <c r="BY119" s="926"/>
      <c r="BZ119" s="926"/>
      <c r="CA119" s="926">
        <v>16459018</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406</v>
      </c>
      <c r="DH119" s="841"/>
      <c r="DI119" s="841"/>
      <c r="DJ119" s="841"/>
      <c r="DK119" s="842"/>
      <c r="DL119" s="843" t="s">
        <v>406</v>
      </c>
      <c r="DM119" s="841"/>
      <c r="DN119" s="841"/>
      <c r="DO119" s="841"/>
      <c r="DP119" s="842"/>
      <c r="DQ119" s="843" t="s">
        <v>386</v>
      </c>
      <c r="DR119" s="841"/>
      <c r="DS119" s="841"/>
      <c r="DT119" s="841"/>
      <c r="DU119" s="842"/>
      <c r="DV119" s="929" t="s">
        <v>386</v>
      </c>
      <c r="DW119" s="930"/>
      <c r="DX119" s="930"/>
      <c r="DY119" s="930"/>
      <c r="DZ119" s="931"/>
    </row>
    <row r="120" spans="1:130" s="246" customFormat="1" ht="26.25" customHeight="1" x14ac:dyDescent="0.15">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386</v>
      </c>
      <c r="AB120" s="858"/>
      <c r="AC120" s="858"/>
      <c r="AD120" s="858"/>
      <c r="AE120" s="859"/>
      <c r="AF120" s="860" t="s">
        <v>406</v>
      </c>
      <c r="AG120" s="858"/>
      <c r="AH120" s="858"/>
      <c r="AI120" s="858"/>
      <c r="AJ120" s="859"/>
      <c r="AK120" s="860" t="s">
        <v>386</v>
      </c>
      <c r="AL120" s="858"/>
      <c r="AM120" s="858"/>
      <c r="AN120" s="858"/>
      <c r="AO120" s="859"/>
      <c r="AP120" s="905" t="s">
        <v>386</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7190283</v>
      </c>
      <c r="BR120" s="923"/>
      <c r="BS120" s="923"/>
      <c r="BT120" s="923"/>
      <c r="BU120" s="923"/>
      <c r="BV120" s="923">
        <v>7710973</v>
      </c>
      <c r="BW120" s="923"/>
      <c r="BX120" s="923"/>
      <c r="BY120" s="923"/>
      <c r="BZ120" s="923"/>
      <c r="CA120" s="923">
        <v>8387337</v>
      </c>
      <c r="CB120" s="923"/>
      <c r="CC120" s="923"/>
      <c r="CD120" s="923"/>
      <c r="CE120" s="923"/>
      <c r="CF120" s="947">
        <v>123.5</v>
      </c>
      <c r="CG120" s="948"/>
      <c r="CH120" s="948"/>
      <c r="CI120" s="948"/>
      <c r="CJ120" s="948"/>
      <c r="CK120" s="949" t="s">
        <v>457</v>
      </c>
      <c r="CL120" s="933"/>
      <c r="CM120" s="933"/>
      <c r="CN120" s="933"/>
      <c r="CO120" s="934"/>
      <c r="CP120" s="953" t="s">
        <v>458</v>
      </c>
      <c r="CQ120" s="954"/>
      <c r="CR120" s="954"/>
      <c r="CS120" s="954"/>
      <c r="CT120" s="954"/>
      <c r="CU120" s="954"/>
      <c r="CV120" s="954"/>
      <c r="CW120" s="954"/>
      <c r="CX120" s="954"/>
      <c r="CY120" s="954"/>
      <c r="CZ120" s="954"/>
      <c r="DA120" s="954"/>
      <c r="DB120" s="954"/>
      <c r="DC120" s="954"/>
      <c r="DD120" s="954"/>
      <c r="DE120" s="954"/>
      <c r="DF120" s="955"/>
      <c r="DG120" s="942">
        <v>635808</v>
      </c>
      <c r="DH120" s="923"/>
      <c r="DI120" s="923"/>
      <c r="DJ120" s="923"/>
      <c r="DK120" s="923"/>
      <c r="DL120" s="923">
        <v>556210</v>
      </c>
      <c r="DM120" s="923"/>
      <c r="DN120" s="923"/>
      <c r="DO120" s="923"/>
      <c r="DP120" s="923"/>
      <c r="DQ120" s="923">
        <v>432854</v>
      </c>
      <c r="DR120" s="923"/>
      <c r="DS120" s="923"/>
      <c r="DT120" s="923"/>
      <c r="DU120" s="923"/>
      <c r="DV120" s="924">
        <v>6.4</v>
      </c>
      <c r="DW120" s="924"/>
      <c r="DX120" s="924"/>
      <c r="DY120" s="924"/>
      <c r="DZ120" s="925"/>
    </row>
    <row r="121" spans="1:130" s="246" customFormat="1" ht="26.25" customHeight="1" x14ac:dyDescent="0.15">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386</v>
      </c>
      <c r="AB121" s="858"/>
      <c r="AC121" s="858"/>
      <c r="AD121" s="858"/>
      <c r="AE121" s="859"/>
      <c r="AF121" s="860" t="s">
        <v>406</v>
      </c>
      <c r="AG121" s="858"/>
      <c r="AH121" s="858"/>
      <c r="AI121" s="858"/>
      <c r="AJ121" s="859"/>
      <c r="AK121" s="860" t="s">
        <v>386</v>
      </c>
      <c r="AL121" s="858"/>
      <c r="AM121" s="858"/>
      <c r="AN121" s="858"/>
      <c r="AO121" s="859"/>
      <c r="AP121" s="905" t="s">
        <v>386</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v>367809</v>
      </c>
      <c r="BR121" s="895"/>
      <c r="BS121" s="895"/>
      <c r="BT121" s="895"/>
      <c r="BU121" s="895"/>
      <c r="BV121" s="895">
        <v>406094</v>
      </c>
      <c r="BW121" s="895"/>
      <c r="BX121" s="895"/>
      <c r="BY121" s="895"/>
      <c r="BZ121" s="895"/>
      <c r="CA121" s="895">
        <v>466177</v>
      </c>
      <c r="CB121" s="895"/>
      <c r="CC121" s="895"/>
      <c r="CD121" s="895"/>
      <c r="CE121" s="895"/>
      <c r="CF121" s="956">
        <v>6.9</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191913</v>
      </c>
      <c r="DH121" s="895"/>
      <c r="DI121" s="895"/>
      <c r="DJ121" s="895"/>
      <c r="DK121" s="895"/>
      <c r="DL121" s="895">
        <v>172851</v>
      </c>
      <c r="DM121" s="895"/>
      <c r="DN121" s="895"/>
      <c r="DO121" s="895"/>
      <c r="DP121" s="895"/>
      <c r="DQ121" s="895">
        <v>145029</v>
      </c>
      <c r="DR121" s="895"/>
      <c r="DS121" s="895"/>
      <c r="DT121" s="895"/>
      <c r="DU121" s="895"/>
      <c r="DV121" s="872">
        <v>2.1</v>
      </c>
      <c r="DW121" s="872"/>
      <c r="DX121" s="872"/>
      <c r="DY121" s="872"/>
      <c r="DZ121" s="873"/>
    </row>
    <row r="122" spans="1:130" s="246" customFormat="1" ht="26.25" customHeight="1" x14ac:dyDescent="0.15">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406</v>
      </c>
      <c r="AB122" s="858"/>
      <c r="AC122" s="858"/>
      <c r="AD122" s="858"/>
      <c r="AE122" s="859"/>
      <c r="AF122" s="860" t="s">
        <v>386</v>
      </c>
      <c r="AG122" s="858"/>
      <c r="AH122" s="858"/>
      <c r="AI122" s="858"/>
      <c r="AJ122" s="859"/>
      <c r="AK122" s="860" t="s">
        <v>386</v>
      </c>
      <c r="AL122" s="858"/>
      <c r="AM122" s="858"/>
      <c r="AN122" s="858"/>
      <c r="AO122" s="859"/>
      <c r="AP122" s="905" t="s">
        <v>386</v>
      </c>
      <c r="AQ122" s="906"/>
      <c r="AR122" s="906"/>
      <c r="AS122" s="906"/>
      <c r="AT122" s="907"/>
      <c r="AU122" s="967"/>
      <c r="AV122" s="968"/>
      <c r="AW122" s="968"/>
      <c r="AX122" s="968"/>
      <c r="AY122" s="969"/>
      <c r="AZ122" s="960" t="s">
        <v>461</v>
      </c>
      <c r="BA122" s="961"/>
      <c r="BB122" s="961"/>
      <c r="BC122" s="961"/>
      <c r="BD122" s="961"/>
      <c r="BE122" s="961"/>
      <c r="BF122" s="961"/>
      <c r="BG122" s="961"/>
      <c r="BH122" s="961"/>
      <c r="BI122" s="961"/>
      <c r="BJ122" s="961"/>
      <c r="BK122" s="961"/>
      <c r="BL122" s="961"/>
      <c r="BM122" s="961"/>
      <c r="BN122" s="961"/>
      <c r="BO122" s="961"/>
      <c r="BP122" s="962"/>
      <c r="BQ122" s="963">
        <v>11616388</v>
      </c>
      <c r="BR122" s="926"/>
      <c r="BS122" s="926"/>
      <c r="BT122" s="926"/>
      <c r="BU122" s="926"/>
      <c r="BV122" s="926">
        <v>11187545</v>
      </c>
      <c r="BW122" s="926"/>
      <c r="BX122" s="926"/>
      <c r="BY122" s="926"/>
      <c r="BZ122" s="926"/>
      <c r="CA122" s="926">
        <v>11187399</v>
      </c>
      <c r="CB122" s="926"/>
      <c r="CC122" s="926"/>
      <c r="CD122" s="926"/>
      <c r="CE122" s="926"/>
      <c r="CF122" s="927">
        <v>164.7</v>
      </c>
      <c r="CG122" s="928"/>
      <c r="CH122" s="928"/>
      <c r="CI122" s="928"/>
      <c r="CJ122" s="928"/>
      <c r="CK122" s="950"/>
      <c r="CL122" s="936"/>
      <c r="CM122" s="936"/>
      <c r="CN122" s="936"/>
      <c r="CO122" s="937"/>
      <c r="CP122" s="916" t="s">
        <v>462</v>
      </c>
      <c r="CQ122" s="917"/>
      <c r="CR122" s="917"/>
      <c r="CS122" s="917"/>
      <c r="CT122" s="917"/>
      <c r="CU122" s="917"/>
      <c r="CV122" s="917"/>
      <c r="CW122" s="917"/>
      <c r="CX122" s="917"/>
      <c r="CY122" s="917"/>
      <c r="CZ122" s="917"/>
      <c r="DA122" s="917"/>
      <c r="DB122" s="917"/>
      <c r="DC122" s="917"/>
      <c r="DD122" s="917"/>
      <c r="DE122" s="917"/>
      <c r="DF122" s="918"/>
      <c r="DG122" s="894" t="s">
        <v>406</v>
      </c>
      <c r="DH122" s="895"/>
      <c r="DI122" s="895"/>
      <c r="DJ122" s="895"/>
      <c r="DK122" s="895"/>
      <c r="DL122" s="895" t="s">
        <v>406</v>
      </c>
      <c r="DM122" s="895"/>
      <c r="DN122" s="895"/>
      <c r="DO122" s="895"/>
      <c r="DP122" s="895"/>
      <c r="DQ122" s="895" t="s">
        <v>406</v>
      </c>
      <c r="DR122" s="895"/>
      <c r="DS122" s="895"/>
      <c r="DT122" s="895"/>
      <c r="DU122" s="895"/>
      <c r="DV122" s="872" t="s">
        <v>406</v>
      </c>
      <c r="DW122" s="872"/>
      <c r="DX122" s="872"/>
      <c r="DY122" s="872"/>
      <c r="DZ122" s="873"/>
    </row>
    <row r="123" spans="1:130" s="246" customFormat="1" ht="26.25" customHeight="1" x14ac:dyDescent="0.15">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406</v>
      </c>
      <c r="AB123" s="858"/>
      <c r="AC123" s="858"/>
      <c r="AD123" s="858"/>
      <c r="AE123" s="859"/>
      <c r="AF123" s="860" t="s">
        <v>406</v>
      </c>
      <c r="AG123" s="858"/>
      <c r="AH123" s="858"/>
      <c r="AI123" s="858"/>
      <c r="AJ123" s="859"/>
      <c r="AK123" s="860" t="s">
        <v>406</v>
      </c>
      <c r="AL123" s="858"/>
      <c r="AM123" s="858"/>
      <c r="AN123" s="858"/>
      <c r="AO123" s="859"/>
      <c r="AP123" s="905" t="s">
        <v>406</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463</v>
      </c>
      <c r="BP123" s="959"/>
      <c r="BQ123" s="913">
        <v>19174480</v>
      </c>
      <c r="BR123" s="914"/>
      <c r="BS123" s="914"/>
      <c r="BT123" s="914"/>
      <c r="BU123" s="914"/>
      <c r="BV123" s="914">
        <v>19304612</v>
      </c>
      <c r="BW123" s="914"/>
      <c r="BX123" s="914"/>
      <c r="BY123" s="914"/>
      <c r="BZ123" s="914"/>
      <c r="CA123" s="914">
        <v>20040913</v>
      </c>
      <c r="CB123" s="914"/>
      <c r="CC123" s="914"/>
      <c r="CD123" s="914"/>
      <c r="CE123" s="914"/>
      <c r="CF123" s="824"/>
      <c r="CG123" s="825"/>
      <c r="CH123" s="825"/>
      <c r="CI123" s="825"/>
      <c r="CJ123" s="915"/>
      <c r="CK123" s="950"/>
      <c r="CL123" s="936"/>
      <c r="CM123" s="936"/>
      <c r="CN123" s="936"/>
      <c r="CO123" s="937"/>
      <c r="CP123" s="916" t="s">
        <v>464</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386</v>
      </c>
      <c r="DR123" s="858"/>
      <c r="DS123" s="858"/>
      <c r="DT123" s="858"/>
      <c r="DU123" s="859"/>
      <c r="DV123" s="905" t="s">
        <v>386</v>
      </c>
      <c r="DW123" s="906"/>
      <c r="DX123" s="906"/>
      <c r="DY123" s="906"/>
      <c r="DZ123" s="907"/>
    </row>
    <row r="124" spans="1:130" s="246" customFormat="1" ht="26.25" customHeight="1" thickBot="1" x14ac:dyDescent="0.2">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386</v>
      </c>
      <c r="AB124" s="858"/>
      <c r="AC124" s="858"/>
      <c r="AD124" s="858"/>
      <c r="AE124" s="859"/>
      <c r="AF124" s="860" t="s">
        <v>386</v>
      </c>
      <c r="AG124" s="858"/>
      <c r="AH124" s="858"/>
      <c r="AI124" s="858"/>
      <c r="AJ124" s="859"/>
      <c r="AK124" s="860" t="s">
        <v>128</v>
      </c>
      <c r="AL124" s="858"/>
      <c r="AM124" s="858"/>
      <c r="AN124" s="858"/>
      <c r="AO124" s="859"/>
      <c r="AP124" s="905" t="s">
        <v>386</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386</v>
      </c>
      <c r="BR124" s="912"/>
      <c r="BS124" s="912"/>
      <c r="BT124" s="912"/>
      <c r="BU124" s="912"/>
      <c r="BV124" s="912" t="s">
        <v>386</v>
      </c>
      <c r="BW124" s="912"/>
      <c r="BX124" s="912"/>
      <c r="BY124" s="912"/>
      <c r="BZ124" s="912"/>
      <c r="CA124" s="912" t="s">
        <v>386</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386</v>
      </c>
      <c r="DR124" s="841"/>
      <c r="DS124" s="841"/>
      <c r="DT124" s="841"/>
      <c r="DU124" s="842"/>
      <c r="DV124" s="929" t="s">
        <v>386</v>
      </c>
      <c r="DW124" s="930"/>
      <c r="DX124" s="930"/>
      <c r="DY124" s="930"/>
      <c r="DZ124" s="931"/>
    </row>
    <row r="125" spans="1:130" s="246" customFormat="1" ht="26.25" customHeight="1" x14ac:dyDescent="0.15">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386</v>
      </c>
      <c r="AB125" s="858"/>
      <c r="AC125" s="858"/>
      <c r="AD125" s="858"/>
      <c r="AE125" s="859"/>
      <c r="AF125" s="860" t="s">
        <v>386</v>
      </c>
      <c r="AG125" s="858"/>
      <c r="AH125" s="858"/>
      <c r="AI125" s="858"/>
      <c r="AJ125" s="859"/>
      <c r="AK125" s="860" t="s">
        <v>128</v>
      </c>
      <c r="AL125" s="858"/>
      <c r="AM125" s="858"/>
      <c r="AN125" s="858"/>
      <c r="AO125" s="859"/>
      <c r="AP125" s="905" t="s">
        <v>386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467</v>
      </c>
      <c r="CL125" s="933"/>
      <c r="CM125" s="933"/>
      <c r="CN125" s="933"/>
      <c r="CO125" s="934"/>
      <c r="CP125" s="941" t="s">
        <v>468</v>
      </c>
      <c r="CQ125" s="886"/>
      <c r="CR125" s="886"/>
      <c r="CS125" s="886"/>
      <c r="CT125" s="886"/>
      <c r="CU125" s="886"/>
      <c r="CV125" s="886"/>
      <c r="CW125" s="886"/>
      <c r="CX125" s="886"/>
      <c r="CY125" s="886"/>
      <c r="CZ125" s="886"/>
      <c r="DA125" s="886"/>
      <c r="DB125" s="886"/>
      <c r="DC125" s="886"/>
      <c r="DD125" s="886"/>
      <c r="DE125" s="886"/>
      <c r="DF125" s="887"/>
      <c r="DG125" s="942" t="s">
        <v>386</v>
      </c>
      <c r="DH125" s="923"/>
      <c r="DI125" s="923"/>
      <c r="DJ125" s="923"/>
      <c r="DK125" s="923"/>
      <c r="DL125" s="923" t="s">
        <v>386</v>
      </c>
      <c r="DM125" s="923"/>
      <c r="DN125" s="923"/>
      <c r="DO125" s="923"/>
      <c r="DP125" s="923"/>
      <c r="DQ125" s="923" t="s">
        <v>386</v>
      </c>
      <c r="DR125" s="923"/>
      <c r="DS125" s="923"/>
      <c r="DT125" s="923"/>
      <c r="DU125" s="923"/>
      <c r="DV125" s="924" t="s">
        <v>386</v>
      </c>
      <c r="DW125" s="924"/>
      <c r="DX125" s="924"/>
      <c r="DY125" s="924"/>
      <c r="DZ125" s="925"/>
    </row>
    <row r="126" spans="1:130" s="246" customFormat="1" ht="26.25" customHeight="1" thickBot="1" x14ac:dyDescent="0.2">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386</v>
      </c>
      <c r="AB126" s="858"/>
      <c r="AC126" s="858"/>
      <c r="AD126" s="858"/>
      <c r="AE126" s="859"/>
      <c r="AF126" s="860" t="s">
        <v>128</v>
      </c>
      <c r="AG126" s="858"/>
      <c r="AH126" s="858"/>
      <c r="AI126" s="858"/>
      <c r="AJ126" s="859"/>
      <c r="AK126" s="860" t="s">
        <v>128</v>
      </c>
      <c r="AL126" s="858"/>
      <c r="AM126" s="858"/>
      <c r="AN126" s="858"/>
      <c r="AO126" s="859"/>
      <c r="AP126" s="905" t="s">
        <v>386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469</v>
      </c>
      <c r="CQ126" s="828"/>
      <c r="CR126" s="828"/>
      <c r="CS126" s="828"/>
      <c r="CT126" s="828"/>
      <c r="CU126" s="828"/>
      <c r="CV126" s="828"/>
      <c r="CW126" s="828"/>
      <c r="CX126" s="828"/>
      <c r="CY126" s="828"/>
      <c r="CZ126" s="828"/>
      <c r="DA126" s="828"/>
      <c r="DB126" s="828"/>
      <c r="DC126" s="828"/>
      <c r="DD126" s="828"/>
      <c r="DE126" s="828"/>
      <c r="DF126" s="829"/>
      <c r="DG126" s="894" t="s">
        <v>386</v>
      </c>
      <c r="DH126" s="895"/>
      <c r="DI126" s="895"/>
      <c r="DJ126" s="895"/>
      <c r="DK126" s="895"/>
      <c r="DL126" s="895" t="s">
        <v>386</v>
      </c>
      <c r="DM126" s="895"/>
      <c r="DN126" s="895"/>
      <c r="DO126" s="895"/>
      <c r="DP126" s="895"/>
      <c r="DQ126" s="895" t="s">
        <v>128</v>
      </c>
      <c r="DR126" s="895"/>
      <c r="DS126" s="895"/>
      <c r="DT126" s="895"/>
      <c r="DU126" s="895"/>
      <c r="DV126" s="872" t="s">
        <v>386</v>
      </c>
      <c r="DW126" s="872"/>
      <c r="DX126" s="872"/>
      <c r="DY126" s="872"/>
      <c r="DZ126" s="873"/>
    </row>
    <row r="127" spans="1:130" s="246" customFormat="1" ht="26.25" customHeight="1" x14ac:dyDescent="0.15">
      <c r="A127" s="900"/>
      <c r="B127" s="901"/>
      <c r="C127" s="919" t="s">
        <v>470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386</v>
      </c>
      <c r="AB127" s="858"/>
      <c r="AC127" s="858"/>
      <c r="AD127" s="858"/>
      <c r="AE127" s="859"/>
      <c r="AF127" s="860" t="s">
        <v>386</v>
      </c>
      <c r="AG127" s="858"/>
      <c r="AH127" s="858"/>
      <c r="AI127" s="858"/>
      <c r="AJ127" s="859"/>
      <c r="AK127" s="860" t="s">
        <v>386</v>
      </c>
      <c r="AL127" s="858"/>
      <c r="AM127" s="858"/>
      <c r="AN127" s="858"/>
      <c r="AO127" s="859"/>
      <c r="AP127" s="905" t="s">
        <v>386</v>
      </c>
      <c r="AQ127" s="906"/>
      <c r="AR127" s="906"/>
      <c r="AS127" s="906"/>
      <c r="AT127" s="907"/>
      <c r="AU127" s="282"/>
      <c r="AV127" s="282"/>
      <c r="AW127" s="282"/>
      <c r="AX127" s="922" t="s">
        <v>471</v>
      </c>
      <c r="AY127" s="890"/>
      <c r="AZ127" s="890"/>
      <c r="BA127" s="890"/>
      <c r="BB127" s="890"/>
      <c r="BC127" s="890"/>
      <c r="BD127" s="890"/>
      <c r="BE127" s="891"/>
      <c r="BF127" s="889" t="s">
        <v>472</v>
      </c>
      <c r="BG127" s="890"/>
      <c r="BH127" s="890"/>
      <c r="BI127" s="890"/>
      <c r="BJ127" s="890"/>
      <c r="BK127" s="890"/>
      <c r="BL127" s="891"/>
      <c r="BM127" s="889" t="s">
        <v>473</v>
      </c>
      <c r="BN127" s="890"/>
      <c r="BO127" s="890"/>
      <c r="BP127" s="890"/>
      <c r="BQ127" s="890"/>
      <c r="BR127" s="890"/>
      <c r="BS127" s="891"/>
      <c r="BT127" s="889" t="s">
        <v>474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475</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386</v>
      </c>
      <c r="DR127" s="895"/>
      <c r="DS127" s="895"/>
      <c r="DT127" s="895"/>
      <c r="DU127" s="895"/>
      <c r="DV127" s="872" t="s">
        <v>386</v>
      </c>
      <c r="DW127" s="872"/>
      <c r="DX127" s="872"/>
      <c r="DY127" s="872"/>
      <c r="DZ127" s="873"/>
    </row>
    <row r="128" spans="1:130" s="246" customFormat="1" ht="26.25" customHeight="1" thickBot="1" x14ac:dyDescent="0.2">
      <c r="A128" s="874" t="s">
        <v>476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477</v>
      </c>
      <c r="X128" s="876"/>
      <c r="Y128" s="876"/>
      <c r="Z128" s="877"/>
      <c r="AA128" s="878">
        <v>66818</v>
      </c>
      <c r="AB128" s="879"/>
      <c r="AC128" s="879"/>
      <c r="AD128" s="879"/>
      <c r="AE128" s="880"/>
      <c r="AF128" s="881">
        <v>53303</v>
      </c>
      <c r="AG128" s="879"/>
      <c r="AH128" s="879"/>
      <c r="AI128" s="879"/>
      <c r="AJ128" s="880"/>
      <c r="AK128" s="881">
        <v>53425</v>
      </c>
      <c r="AL128" s="879"/>
      <c r="AM128" s="879"/>
      <c r="AN128" s="879"/>
      <c r="AO128" s="880"/>
      <c r="AP128" s="882"/>
      <c r="AQ128" s="883"/>
      <c r="AR128" s="883"/>
      <c r="AS128" s="883"/>
      <c r="AT128" s="884"/>
      <c r="AU128" s="282"/>
      <c r="AV128" s="282"/>
      <c r="AW128" s="282"/>
      <c r="AX128" s="885" t="s">
        <v>478</v>
      </c>
      <c r="AY128" s="886"/>
      <c r="AZ128" s="886"/>
      <c r="BA128" s="886"/>
      <c r="BB128" s="886"/>
      <c r="BC128" s="886"/>
      <c r="BD128" s="886"/>
      <c r="BE128" s="887"/>
      <c r="BF128" s="864" t="s">
        <v>386</v>
      </c>
      <c r="BG128" s="865"/>
      <c r="BH128" s="865"/>
      <c r="BI128" s="865"/>
      <c r="BJ128" s="865"/>
      <c r="BK128" s="865"/>
      <c r="BL128" s="888"/>
      <c r="BM128" s="864">
        <v>13.73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479</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386</v>
      </c>
      <c r="DR128" s="869"/>
      <c r="DS128" s="869"/>
      <c r="DT128" s="869"/>
      <c r="DU128" s="869"/>
      <c r="DV128" s="870" t="s">
        <v>386</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480</v>
      </c>
      <c r="X129" s="855"/>
      <c r="Y129" s="855"/>
      <c r="Z129" s="856"/>
      <c r="AA129" s="857">
        <v>8662693</v>
      </c>
      <c r="AB129" s="858"/>
      <c r="AC129" s="858"/>
      <c r="AD129" s="858"/>
      <c r="AE129" s="859"/>
      <c r="AF129" s="860">
        <v>8313672</v>
      </c>
      <c r="AG129" s="858"/>
      <c r="AH129" s="858"/>
      <c r="AI129" s="858"/>
      <c r="AJ129" s="859"/>
      <c r="AK129" s="860">
        <v>8066295</v>
      </c>
      <c r="AL129" s="858"/>
      <c r="AM129" s="858"/>
      <c r="AN129" s="858"/>
      <c r="AO129" s="859"/>
      <c r="AP129" s="861"/>
      <c r="AQ129" s="862"/>
      <c r="AR129" s="862"/>
      <c r="AS129" s="862"/>
      <c r="AT129" s="863"/>
      <c r="AU129" s="284"/>
      <c r="AV129" s="284"/>
      <c r="AW129" s="284"/>
      <c r="AX129" s="827" t="s">
        <v>481</v>
      </c>
      <c r="AY129" s="828"/>
      <c r="AZ129" s="828"/>
      <c r="BA129" s="828"/>
      <c r="BB129" s="828"/>
      <c r="BC129" s="828"/>
      <c r="BD129" s="828"/>
      <c r="BE129" s="829"/>
      <c r="BF129" s="847" t="s">
        <v>386</v>
      </c>
      <c r="BG129" s="848"/>
      <c r="BH129" s="848"/>
      <c r="BI129" s="848"/>
      <c r="BJ129" s="848"/>
      <c r="BK129" s="848"/>
      <c r="BL129" s="849"/>
      <c r="BM129" s="847">
        <v>18.73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483</v>
      </c>
      <c r="X130" s="855"/>
      <c r="Y130" s="855"/>
      <c r="Z130" s="856"/>
      <c r="AA130" s="857">
        <v>1467396</v>
      </c>
      <c r="AB130" s="858"/>
      <c r="AC130" s="858"/>
      <c r="AD130" s="858"/>
      <c r="AE130" s="859"/>
      <c r="AF130" s="860">
        <v>1384092</v>
      </c>
      <c r="AG130" s="858"/>
      <c r="AH130" s="858"/>
      <c r="AI130" s="858"/>
      <c r="AJ130" s="859"/>
      <c r="AK130" s="860">
        <v>1274665</v>
      </c>
      <c r="AL130" s="858"/>
      <c r="AM130" s="858"/>
      <c r="AN130" s="858"/>
      <c r="AO130" s="859"/>
      <c r="AP130" s="861"/>
      <c r="AQ130" s="862"/>
      <c r="AR130" s="862"/>
      <c r="AS130" s="862"/>
      <c r="AT130" s="863"/>
      <c r="AU130" s="284"/>
      <c r="AV130" s="284"/>
      <c r="AW130" s="284"/>
      <c r="AX130" s="827" t="s">
        <v>484</v>
      </c>
      <c r="AY130" s="828"/>
      <c r="AZ130" s="828"/>
      <c r="BA130" s="828"/>
      <c r="BB130" s="828"/>
      <c r="BC130" s="828"/>
      <c r="BD130" s="828"/>
      <c r="BE130" s="829"/>
      <c r="BF130" s="830">
        <v>4.7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485</v>
      </c>
      <c r="X131" s="838"/>
      <c r="Y131" s="838"/>
      <c r="Z131" s="839"/>
      <c r="AA131" s="840">
        <v>7195297</v>
      </c>
      <c r="AB131" s="841"/>
      <c r="AC131" s="841"/>
      <c r="AD131" s="841"/>
      <c r="AE131" s="842"/>
      <c r="AF131" s="843">
        <v>6929580</v>
      </c>
      <c r="AG131" s="841"/>
      <c r="AH131" s="841"/>
      <c r="AI131" s="841"/>
      <c r="AJ131" s="842"/>
      <c r="AK131" s="843">
        <v>6791630</v>
      </c>
      <c r="AL131" s="841"/>
      <c r="AM131" s="841"/>
      <c r="AN131" s="841"/>
      <c r="AO131" s="842"/>
      <c r="AP131" s="844"/>
      <c r="AQ131" s="845"/>
      <c r="AR131" s="845"/>
      <c r="AS131" s="845"/>
      <c r="AT131" s="846"/>
      <c r="AU131" s="284"/>
      <c r="AV131" s="284"/>
      <c r="AW131" s="284"/>
      <c r="AX131" s="805" t="s">
        <v>486</v>
      </c>
      <c r="AY131" s="806"/>
      <c r="AZ131" s="806"/>
      <c r="BA131" s="806"/>
      <c r="BB131" s="806"/>
      <c r="BC131" s="806"/>
      <c r="BD131" s="806"/>
      <c r="BE131" s="807"/>
      <c r="BF131" s="808" t="s">
        <v>386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488</v>
      </c>
      <c r="W132" s="818"/>
      <c r="X132" s="818"/>
      <c r="Y132" s="818"/>
      <c r="Z132" s="819"/>
      <c r="AA132" s="820">
        <v>5.3560957939999998</v>
      </c>
      <c r="AB132" s="821"/>
      <c r="AC132" s="821"/>
      <c r="AD132" s="821"/>
      <c r="AE132" s="822"/>
      <c r="AF132" s="823">
        <v>4.5021054669999998</v>
      </c>
      <c r="AG132" s="821"/>
      <c r="AH132" s="821"/>
      <c r="AI132" s="821"/>
      <c r="AJ132" s="822"/>
      <c r="AK132" s="823">
        <v>4.326708021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489</v>
      </c>
      <c r="W133" s="797"/>
      <c r="X133" s="797"/>
      <c r="Y133" s="797"/>
      <c r="Z133" s="798"/>
      <c r="AA133" s="799">
        <v>6.4</v>
      </c>
      <c r="AB133" s="800"/>
      <c r="AC133" s="800"/>
      <c r="AD133" s="800"/>
      <c r="AE133" s="801"/>
      <c r="AF133" s="799">
        <v>5.3</v>
      </c>
      <c r="AG133" s="800"/>
      <c r="AH133" s="800"/>
      <c r="AI133" s="800"/>
      <c r="AJ133" s="801"/>
      <c r="AK133" s="799">
        <v>4.7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SXE6T0TB7gHBhN6CNacPnvc7BALRxSdMrakJK7Bkkr5lCbAwMMKXbOp7haIb11Ie7SVeSVbM57fwGxYEtFMgw==" saltValue="oBORAuHVqfdzBQSZzfOp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sbeaq0kcUIVDlz5q/QsoV+Tut6juWr+duhGnqE+npLyA8PMs8ngY1OQrNiQNGwNAfz+fmn2adDS/5RqvU1pxA==" saltValue="zUwWPYQslk1HR/UK4CFIM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T2BD7mENgnQDq0ZEnKqC3HFHvbBcO7gqWyn3d0K+4brY/0I2GAC8VZGxayWPTxd4vOL1jIh6g5x83wyCjHGKg==" saltValue="tT+Mi3C9EJxfZ5ApLgy91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498</v>
      </c>
      <c r="AL9" s="1227"/>
      <c r="AM9" s="1227"/>
      <c r="AN9" s="1228"/>
      <c r="AO9" s="312">
        <v>2737388</v>
      </c>
      <c r="AP9" s="312">
        <v>127927</v>
      </c>
      <c r="AQ9" s="313">
        <v>63072</v>
      </c>
      <c r="AR9" s="314">
        <v>102.8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499</v>
      </c>
      <c r="AL10" s="1227"/>
      <c r="AM10" s="1227"/>
      <c r="AN10" s="1228"/>
      <c r="AO10" s="315">
        <v>12323</v>
      </c>
      <c r="AP10" s="315">
        <v>576</v>
      </c>
      <c r="AQ10" s="316">
        <v>6862</v>
      </c>
      <c r="AR10" s="317">
        <v>-91.6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500</v>
      </c>
      <c r="AL11" s="1227"/>
      <c r="AM11" s="1227"/>
      <c r="AN11" s="1228"/>
      <c r="AO11" s="315">
        <v>10524</v>
      </c>
      <c r="AP11" s="315">
        <v>492</v>
      </c>
      <c r="AQ11" s="316">
        <v>9054</v>
      </c>
      <c r="AR11" s="317">
        <v>-94.6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501</v>
      </c>
      <c r="AL12" s="1227"/>
      <c r="AM12" s="1227"/>
      <c r="AN12" s="1228"/>
      <c r="AO12" s="315" t="s">
        <v>502</v>
      </c>
      <c r="AP12" s="315" t="s">
        <v>502</v>
      </c>
      <c r="AQ12" s="316">
        <v>361</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503</v>
      </c>
      <c r="AL13" s="1227"/>
      <c r="AM13" s="1227"/>
      <c r="AN13" s="1228"/>
      <c r="AO13" s="315" t="s">
        <v>502</v>
      </c>
      <c r="AP13" s="315" t="s">
        <v>502</v>
      </c>
      <c r="AQ13" s="316" t="s">
        <v>502</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504</v>
      </c>
      <c r="AL14" s="1227"/>
      <c r="AM14" s="1227"/>
      <c r="AN14" s="1228"/>
      <c r="AO14" s="315">
        <v>146222</v>
      </c>
      <c r="AP14" s="315">
        <v>6833</v>
      </c>
      <c r="AQ14" s="316">
        <v>2718</v>
      </c>
      <c r="AR14" s="317">
        <v>151.4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505</v>
      </c>
      <c r="AL15" s="1227"/>
      <c r="AM15" s="1227"/>
      <c r="AN15" s="1228"/>
      <c r="AO15" s="315">
        <v>148877</v>
      </c>
      <c r="AP15" s="315">
        <v>6958</v>
      </c>
      <c r="AQ15" s="316">
        <v>1384</v>
      </c>
      <c r="AR15" s="317">
        <v>402.7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506</v>
      </c>
      <c r="AL16" s="1230"/>
      <c r="AM16" s="1230"/>
      <c r="AN16" s="1231"/>
      <c r="AO16" s="315">
        <v>-280069</v>
      </c>
      <c r="AP16" s="315">
        <v>-13089</v>
      </c>
      <c r="AQ16" s="316">
        <v>-5449</v>
      </c>
      <c r="AR16" s="317">
        <v>140.19999999999999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2775265</v>
      </c>
      <c r="AP17" s="315">
        <v>129697</v>
      </c>
      <c r="AQ17" s="316">
        <v>78003</v>
      </c>
      <c r="AR17" s="317">
        <v>66.3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511</v>
      </c>
      <c r="AL21" s="1224"/>
      <c r="AM21" s="1224"/>
      <c r="AN21" s="1225"/>
      <c r="AO21" s="327">
        <v>13.74</v>
      </c>
      <c r="AP21" s="328">
        <v>7.51</v>
      </c>
      <c r="AQ21" s="329">
        <v>6.23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512</v>
      </c>
      <c r="AL22" s="1224"/>
      <c r="AM22" s="1224"/>
      <c r="AN22" s="1225"/>
      <c r="AO22" s="332">
        <v>95.7</v>
      </c>
      <c r="AP22" s="333">
        <v>97.1</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516</v>
      </c>
      <c r="AL32" s="1215"/>
      <c r="AM32" s="1215"/>
      <c r="AN32" s="1216"/>
      <c r="AO32" s="342">
        <v>1565370</v>
      </c>
      <c r="AP32" s="342">
        <v>73155</v>
      </c>
      <c r="AQ32" s="343">
        <v>34855</v>
      </c>
      <c r="AR32" s="344">
        <v>109.9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517</v>
      </c>
      <c r="AL33" s="1215"/>
      <c r="AM33" s="1215"/>
      <c r="AN33" s="1216"/>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518</v>
      </c>
      <c r="AL34" s="1215"/>
      <c r="AM34" s="1215"/>
      <c r="AN34" s="1216"/>
      <c r="AO34" s="342" t="s">
        <v>502</v>
      </c>
      <c r="AP34" s="342" t="s">
        <v>502</v>
      </c>
      <c r="AQ34" s="343" t="s">
        <v>502</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519</v>
      </c>
      <c r="AL35" s="1215"/>
      <c r="AM35" s="1215"/>
      <c r="AN35" s="1216"/>
      <c r="AO35" s="342">
        <v>56538</v>
      </c>
      <c r="AP35" s="342">
        <v>2642</v>
      </c>
      <c r="AQ35" s="343">
        <v>15141</v>
      </c>
      <c r="AR35" s="344">
        <v>-82.6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520</v>
      </c>
      <c r="AL36" s="1215"/>
      <c r="AM36" s="1215"/>
      <c r="AN36" s="1216"/>
      <c r="AO36" s="342" t="s">
        <v>502</v>
      </c>
      <c r="AP36" s="342" t="s">
        <v>502</v>
      </c>
      <c r="AQ36" s="343">
        <v>2517</v>
      </c>
      <c r="AR36" s="344" t="s">
        <v>502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521</v>
      </c>
      <c r="AL37" s="1215"/>
      <c r="AM37" s="1215"/>
      <c r="AN37" s="1216"/>
      <c r="AO37" s="342" t="s">
        <v>502</v>
      </c>
      <c r="AP37" s="342" t="s">
        <v>502</v>
      </c>
      <c r="AQ37" s="343">
        <v>522</v>
      </c>
      <c r="AR37" s="344" t="s">
        <v>502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522</v>
      </c>
      <c r="AL38" s="1218"/>
      <c r="AM38" s="1218"/>
      <c r="AN38" s="1219"/>
      <c r="AO38" s="345">
        <v>36</v>
      </c>
      <c r="AP38" s="345">
        <v>2</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523</v>
      </c>
      <c r="AL39" s="1218"/>
      <c r="AM39" s="1218"/>
      <c r="AN39" s="1219"/>
      <c r="AO39" s="342">
        <v>-53425</v>
      </c>
      <c r="AP39" s="342">
        <v>-2497</v>
      </c>
      <c r="AQ39" s="343">
        <v>-2915</v>
      </c>
      <c r="AR39" s="344">
        <v>-14.3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524</v>
      </c>
      <c r="AL40" s="1215"/>
      <c r="AM40" s="1215"/>
      <c r="AN40" s="1216"/>
      <c r="AO40" s="342">
        <v>-1274665</v>
      </c>
      <c r="AP40" s="342">
        <v>-59569</v>
      </c>
      <c r="AQ40" s="343">
        <v>-35363</v>
      </c>
      <c r="AR40" s="344">
        <v>68.5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293854</v>
      </c>
      <c r="AP41" s="342">
        <v>13733</v>
      </c>
      <c r="AQ41" s="343">
        <v>14758</v>
      </c>
      <c r="AR41" s="344">
        <v>-6.9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493</v>
      </c>
      <c r="AN49" s="1209" t="s">
        <v>528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1918644</v>
      </c>
      <c r="AN51" s="364">
        <v>82722</v>
      </c>
      <c r="AO51" s="365">
        <v>-29.4</v>
      </c>
      <c r="AP51" s="366">
        <v>78556</v>
      </c>
      <c r="AQ51" s="367">
        <v>-15.3</v>
      </c>
      <c r="AR51" s="368">
        <v>-14.1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956321</v>
      </c>
      <c r="AN52" s="372">
        <v>41231</v>
      </c>
      <c r="AO52" s="373">
        <v>-44.6</v>
      </c>
      <c r="AP52" s="374">
        <v>40810</v>
      </c>
      <c r="AQ52" s="375">
        <v>-9.6</v>
      </c>
      <c r="AR52" s="376">
        <v>-35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1892926</v>
      </c>
      <c r="AN53" s="364">
        <v>83114</v>
      </c>
      <c r="AO53" s="365">
        <v>0.5</v>
      </c>
      <c r="AP53" s="366">
        <v>87924</v>
      </c>
      <c r="AQ53" s="367">
        <v>11.9</v>
      </c>
      <c r="AR53" s="368">
        <v>-11.4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1040069</v>
      </c>
      <c r="AN54" s="372">
        <v>45667</v>
      </c>
      <c r="AO54" s="373">
        <v>10.8</v>
      </c>
      <c r="AP54" s="374">
        <v>43482</v>
      </c>
      <c r="AQ54" s="375">
        <v>6.5</v>
      </c>
      <c r="AR54" s="376">
        <v>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1738654</v>
      </c>
      <c r="AN55" s="364">
        <v>78251</v>
      </c>
      <c r="AO55" s="365">
        <v>-5.9</v>
      </c>
      <c r="AP55" s="366">
        <v>57122</v>
      </c>
      <c r="AQ55" s="367">
        <v>-35</v>
      </c>
      <c r="AR55" s="368">
        <v>29.1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770474</v>
      </c>
      <c r="AN56" s="372">
        <v>34676</v>
      </c>
      <c r="AO56" s="373">
        <v>-24.1</v>
      </c>
      <c r="AP56" s="374">
        <v>36191</v>
      </c>
      <c r="AQ56" s="375">
        <v>-16.8</v>
      </c>
      <c r="AR56" s="376">
        <v>-7.3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2826114</v>
      </c>
      <c r="AN57" s="364">
        <v>129549</v>
      </c>
      <c r="AO57" s="365">
        <v>65.599999999999994</v>
      </c>
      <c r="AP57" s="366">
        <v>53655</v>
      </c>
      <c r="AQ57" s="367">
        <v>-6.1</v>
      </c>
      <c r="AR57" s="368">
        <v>71.7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1431434</v>
      </c>
      <c r="AN58" s="372">
        <v>65617</v>
      </c>
      <c r="AO58" s="373">
        <v>89.2</v>
      </c>
      <c r="AP58" s="374">
        <v>32719</v>
      </c>
      <c r="AQ58" s="375">
        <v>-9.6</v>
      </c>
      <c r="AR58" s="376">
        <v>98.8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2931236</v>
      </c>
      <c r="AN59" s="364">
        <v>136986</v>
      </c>
      <c r="AO59" s="365">
        <v>5.7</v>
      </c>
      <c r="AP59" s="366">
        <v>53869</v>
      </c>
      <c r="AQ59" s="367">
        <v>0.4</v>
      </c>
      <c r="AR59" s="368">
        <v>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1748636</v>
      </c>
      <c r="AN60" s="372">
        <v>81720</v>
      </c>
      <c r="AO60" s="373">
        <v>24.5</v>
      </c>
      <c r="AP60" s="374">
        <v>35046</v>
      </c>
      <c r="AQ60" s="375">
        <v>7.1</v>
      </c>
      <c r="AR60" s="376">
        <v>17.399999999999999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2261515</v>
      </c>
      <c r="AN61" s="379">
        <v>102124</v>
      </c>
      <c r="AO61" s="380">
        <v>7.3</v>
      </c>
      <c r="AP61" s="381">
        <v>66225</v>
      </c>
      <c r="AQ61" s="382">
        <v>-8.8000000000000007</v>
      </c>
      <c r="AR61" s="368">
        <v>16.100000000000001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1189387</v>
      </c>
      <c r="AN62" s="372">
        <v>53782</v>
      </c>
      <c r="AO62" s="373">
        <v>11.2</v>
      </c>
      <c r="AP62" s="374">
        <v>37650</v>
      </c>
      <c r="AQ62" s="375">
        <v>-4.5</v>
      </c>
      <c r="AR62" s="376">
        <v>15.7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rMMSj87UXhqWXu2zz0xx34964Q/twAhkzKH+DbV/67YiMp59GAAjwY56Hq43XODz+BQ7yUzonA/EimllbOyIg==" saltValue="LbFMOLl01EOKlQz9tXJf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SQbdbTNVZtjFgqel+j6+ikRG32G/WN8s//H0nQuhc4Lk2dPPMTgUJIFO5dpfM/jJgWMkFPVlSH5mQUnn+zrg==" saltValue="vVir4qQhPbkrmeLoyryom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dIn5xMIKQY4JksrK4r8H7jXhCf/lWRSvpDEq0RJgjlCemznSprgre96GCr+R/1YmmVtp3UMmZHLBbB8GVSZg==" saltValue="hjAD2uUYpCk0wLe3+WmFE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48.75</v>
      </c>
      <c r="G47" s="12">
        <v>52.63</v>
      </c>
      <c r="H47" s="12">
        <v>53.82</v>
      </c>
      <c r="I47" s="12">
        <v>56.86</v>
      </c>
      <c r="J47" s="13">
        <v>58.67</v>
      </c>
    </row>
    <row r="48" spans="2:10" ht="57.75" customHeight="1" x14ac:dyDescent="0.15">
      <c r="B48" s="14"/>
      <c r="C48" s="1234" t="s">
        <v>4</v>
      </c>
      <c r="D48" s="1234"/>
      <c r="E48" s="1235"/>
      <c r="F48" s="15">
        <v>14.31</v>
      </c>
      <c r="G48" s="16">
        <v>10.69</v>
      </c>
      <c r="H48" s="16">
        <v>12.81</v>
      </c>
      <c r="I48" s="16">
        <v>14.4</v>
      </c>
      <c r="J48" s="17">
        <v>10.18</v>
      </c>
    </row>
    <row r="49" spans="2:10" ht="57.75" customHeight="1" thickBot="1" x14ac:dyDescent="0.2">
      <c r="B49" s="18"/>
      <c r="C49" s="1236" t="s">
        <v>5</v>
      </c>
      <c r="D49" s="1236"/>
      <c r="E49" s="1237"/>
      <c r="F49" s="19" t="s">
        <v>549</v>
      </c>
      <c r="G49" s="20" t="s">
        <v>550</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0tnaa3M0nQ1UTZfhrQpK/IfGkX8D6BYtDctW1wMfc7vwrjifwSR/l3lxjMW5rO8erpIONR9uIQaS0rtGIU1zQ==" saltValue="/Z2l/8Xfi7brPJBXsfuqi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2020-09-23T06:00:39Z</cp:lastPrinted>
  <dcterms:created xsi:type="dcterms:W3CDTF">2020-02-10T06:31:34Z</dcterms:created>
  <dcterms:modified xsi:type="dcterms:W3CDTF">2020-09-23T06:00:55Z</dcterms:modified>
</cp:coreProperties>
</file>