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<sst xmlns="http://schemas.openxmlformats.org/spreadsheetml/2006/main" count="1167" uniqueCount="628">
  <si>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</si>
  <si>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</si>
  <si>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</si>
  <si>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</si>
  <si>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</si>
  <si>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</si>
  <si>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</si>
  <si>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</si>
  <si>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</si>
  <si>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</si>
  <si>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</si>
  <si>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</si>
  <si>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</si>
  <si>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</si>
  <si>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</si>
  <si>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</si>
  <si>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</si>
  <si>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</si>
  <si>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</si>
  <si>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</si>
  <si>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</si>
  <si>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</si>
  <si>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</si>
  <si>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</si>
  <si>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</si>
  <si>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</si>
  <si>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</si>
  <si>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</si>
  <si>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</si>
  <si>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</si>
  <si>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</si>
  <si>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</si>
  <si>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</si>
  <si>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</si>
  <si>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</si>
  <si>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</si>
  <si>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</si>
  <si>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</si>
  <si>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</si>
  <si>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</si>
  <si>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</si>
  <si>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</si>
  <si>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</si>
  <si>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</si>
  <si>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</si>
  <si>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</si>
  <si>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</si>
  <si>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</si>
  <si>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</si>
  <si>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</si>
  <si>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</si>
  <si>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</si>
  <si>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</si>
  <si>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</si>
  <si>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</si>
  <si>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</si>
  <si>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</si>
  <si>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</si>
  <si>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</si>
  <si>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</si>
  <si>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</si>
  <si>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</si>
  <si>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</si>
  <si>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</si>
  <si>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</si>
  <si>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</si>
  <si>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</si>
  <si>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</si>
  <si>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</si>
  <si>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</si>
  <si>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</si>
  <si>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</si>
  <si>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</si>
  <si>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</si>
  <si>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</si>
  <si>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</si>
  <si>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</si>
  <si>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</si>
  <si>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</si>
  <si>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</si>
  <si>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</si>
  <si>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</si>
  <si>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</si>
  <si>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</si>
  <si>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</si>
  <si>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</si>
  <si>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</si>
  <si>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</si>
  <si>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</si>
  <si>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</si>
  <si>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</si>
  <si>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</si>
  <si>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</si>
  <si>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</si>
  <si>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</si>
  <si>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</si>
  <si>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</si>
  <si>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</si>
  <si>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</si>
  <si>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</si>
  <si>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</si>
  <si>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</si>
  <si>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</si>
  <si>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</si>
  <si>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</si>
  <si>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</si>
  <si>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</si>
  <si>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</si>
  <si>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</si>
  <si>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</si>
  <si>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</si>
  <si>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</si>
  <si>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</si>
  <si>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</si>
  <si>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</si>
  <si>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</si>
  <si>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</si>
  <si>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</si>
  <si>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</si>
  <si>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</si>
  <si>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</si>
  <si>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</si>
  <si>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</si>
  <si>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</si>
  <si>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</si>
  <si>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</si>
  <si>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</si>
  <si>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</si>
  <si>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</si>
  <si>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</si>
  <si>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</si>
  <si>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</si>
  <si>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</si>
  <si>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</si>
  <si>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</si>
  <si>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</si>
  <si>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</si>
  <si>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</si>
  <si>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</si>
  <si>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</si>
  <si>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</si>
  <si>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</si>
  <si>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</si>
  <si>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</si>
  <si>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</si>
  <si>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</si>
  <si>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</si>
  <si>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</si>
  <si>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</si>
  <si>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</si>
  <si>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</si>
  <si>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</si>
  <si>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</si>
  <si>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</si>
  <si>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</si>
  <si>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</si>
  <si>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</si>
  <si>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</si>
  <si>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</si>
  <si>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</si>
  <si>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</si>
  <si>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</si>
  <si>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</si>
  <si>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</si>
  <si>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</si>
  <si>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</si>
  <si>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</si>
  <si>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</si>
  <si>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</si>
  <si>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</si>
  <si>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</si>
  <si>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</si>
  <si>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</si>
  <si>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</si>
  <si>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</si>
  <si>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</si>
  <si>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</si>
  <si>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</si>
  <si>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</si>
  <si>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</si>
  <si>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</si>
  <si>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</si>
  <si>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</si>
  <si>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</si>
  <si>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</si>
  <si>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</si>
  <si>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</si>
  <si>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</si>
  <si>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</si>
  <si>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</si>
  <si>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</si>
  <si>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</si>
  <si>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</si>
  <si>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</si>
  <si>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</si>
  <si>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</si>
  <si>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</si>
  <si>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</si>
  <si>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</si>
  <si>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</si>
  <si>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</si>
  <si>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</si>
  <si>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</si>
  <si>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</si>
  <si>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</si>
  <si>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</si>
  <si>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</si>
  <si>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</si>
  <si>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</si>
  <si>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</si>
  <si>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</si>
  <si>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</si>
  <si>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</si>
  <si>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</si>
  <si>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鹿児島県長島町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</si>
  <si>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</si>
  <si>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</si>
  <si>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</si>
  <si>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</si>
  <si>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</si>
  <si>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</si>
  <si>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</si>
  <si>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</si>
  <si>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</si>
  <si>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</si>
  <si>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</si>
  <si>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</si>
  <si>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</si>
  <si>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</si>
  <si>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</si>
  <si>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</si>
  <si>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</si>
  <si>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</si>
  <si>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</si>
  <si>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</si>
  <si>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</si>
  <si>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</si>
  <si>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</si>
  <si>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</si>
  <si>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</si>
  <si>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</si>
  <si>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</si>
  <si>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</si>
  <si>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</si>
  <si>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</si>
  <si>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</si>
  <si>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</si>
  <si>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</si>
  <si>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</si>
  <si>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</si>
  <si>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</si>
  <si>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</si>
  <si>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</si>
  <si>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</si>
  <si>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</si>
  <si>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</si>
  <si>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</si>
  <si>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</si>
  <si>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</si>
  <si>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</si>
  <si>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</si>
  <si>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</si>
  <si>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</si>
  <si>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</si>
  <si>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</si>
  <si>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</si>
  <si>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</si>
  <si>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</si>
  <si>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</si>
  <si>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</si>
  <si>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</si>
  <si>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</si>
  <si>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</si>
  <si>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</si>
  <si>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</si>
  <si>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</si>
  <si>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</si>
  <si>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</si>
  <si>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</si>
  <si>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</si>
  <si>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</si>
  <si>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</si>
  <si>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</si>
  <si>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</si>
  <si>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</si>
  <si>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</si>
  <si>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</si>
  <si>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</si>
  <si>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</si>
  <si>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</si>
  <si>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</si>
  <si>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</si>
  <si>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</si>
  <si>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</si>
  <si>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</si>
  <si>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</si>
  <si>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</si>
  <si>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</si>
  <si>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</si>
  <si>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</si>
  <si>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</si>
  <si>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</si>
  <si>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</si>
  <si>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</si>
  <si>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</si>
  <si>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</si>
  <si>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</si>
  <si>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</si>
  <si>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</si>
  <si>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</si>
  <si>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</si>
  <si>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</si>
  <si>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</si>
  <si>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</si>
  <si>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</si>
  <si>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</si>
  <si>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</si>
  <si>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</si>
  <si>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</si>
  <si>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</si>
  <si>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</si>
  <si>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</si>
  <si>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</si>
  <si>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</si>
  <si>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</si>
  <si>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</si>
  <si>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</si>
  <si>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</si>
  <si>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</si>
  <si>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</si>
  <si>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</si>
  <si>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</si>
  <si>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</si>
  <si>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</si>
  <si>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</si>
  <si>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</si>
  <si>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</si>
  <si>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</si>
  <si>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</si>
  <si>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</si>
  <si>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</si>
  <si>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</si>
  <si>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</si>
  <si>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</si>
  <si>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</si>
  <si>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</si>
  <si>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</si>
  <si>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</si>
  <si>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</si>
  <si>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</si>
  <si>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</si>
  <si>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</si>
  <si>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</si>
  <si>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</si>
  <si>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</si>
  <si>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</si>
  <si>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</si>
  <si>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</si>
  <si>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</si>
  <si>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</si>
  <si>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</si>
  <si>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</si>
  <si>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</si>
  <si>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鹿児島県長島町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</si>
  <si>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</si>
  <si>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</si>
  <si>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</si>
  <si>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</si>
  <si>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</si>
  <si>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</si>
  <si>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</si>
  <si>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</si>
  <si>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</si>
  <si>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</si>
  <si>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</si>
  <si>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</si>
  <si>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</si>
  <si>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</si>
  <si>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</si>
  <si>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</si>
  <si>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</si>
  <si>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</si>
  <si>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</si>
  <si>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</si>
  <si>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</si>
  <si>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水産種苗供給特別会計</t>
    <phoneticPr fontId="5"/>
  </si>
  <si>
    <t>観光施設特別会計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</si>
  <si>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</si>
  <si>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</si>
  <si>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</si>
  <si>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</si>
  <si>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</si>
  <si>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</si>
  <si>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</si>
  <si>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</si>
  <si>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</si>
  <si>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</si>
  <si>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</si>
  <si>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</si>
  <si>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</si>
  <si>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</si>
  <si>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</si>
  <si>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</si>
  <si>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</si>
  <si>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</si>
  <si>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簡易水道特別会計</t>
    <phoneticPr fontId="5"/>
  </si>
  <si>
    <t>法非適用企業</t>
    <phoneticPr fontId="5"/>
  </si>
  <si>
    <t>諸浦港埠頭特別会計</t>
    <phoneticPr fontId="5"/>
  </si>
  <si>
    <t>法非適用企業</t>
    <phoneticPr fontId="5"/>
  </si>
  <si>
    <t>農業集落排水特別会計</t>
    <phoneticPr fontId="5"/>
  </si>
  <si>
    <t>漁業集落環境整備特別会計</t>
    <phoneticPr fontId="5"/>
  </si>
  <si>
    <t>特定地域生活排水処理特別会計</t>
    <phoneticPr fontId="5"/>
  </si>
  <si>
    <t>太陽光発電特別会計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</si>
  <si>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</si>
  <si>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</si>
  <si>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</si>
  <si>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</si>
  <si>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</si>
  <si>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</si>
  <si>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</si>
  <si>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</si>
  <si>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</si>
  <si>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</si>
  <si>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</si>
  <si>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</si>
  <si>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</si>
  <si>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</si>
  <si>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</si>
  <si>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</si>
  <si>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</si>
  <si>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</si>
  <si>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</si>
  <si>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</si>
  <si>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</si>
  <si>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</si>
  <si>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</si>
  <si>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</si>
  <si>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</si>
  <si>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</si>
  <si>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</si>
  <si>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</si>
  <si>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</si>
  <si>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</si>
  <si>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</si>
  <si>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</si>
  <si>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</si>
  <si>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</si>
  <si>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</si>
  <si>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</si>
  <si>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</si>
  <si>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</si>
  <si>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</si>
  <si>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</si>
  <si>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</si>
  <si>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</si>
  <si>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</si>
  <si>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</si>
  <si>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</si>
  <si>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</si>
  <si>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</si>
  <si>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</si>
  <si>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</si>
  <si>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</si>
  <si>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</si>
  <si>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</si>
  <si>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</si>
  <si>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</si>
  <si>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</si>
  <si>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</si>
  <si>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</si>
  <si>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</si>
  <si>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</si>
  <si>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</si>
  <si>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</si>
  <si>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漁業集落環境整備特別会計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</si>
  <si>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</si>
  <si>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</si>
  <si>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</si>
  <si>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</si>
  <si>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</si>
  <si>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</si>
  <si>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</si>
  <si>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</si>
  <si>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</si>
  <si>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</si>
  <si>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</si>
  <si>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</si>
  <si>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</si>
  <si>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</si>
  <si>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</si>
  <si>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</si>
  <si>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</si>
  <si>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</si>
  <si>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</si>
  <si>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</si>
  <si>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</si>
  <si>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</si>
  <si>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</si>
  <si>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</si>
  <si>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</si>
  <si>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</si>
  <si>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</si>
  <si>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</si>
  <si>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</si>
  <si>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</si>
  <si>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</si>
  <si>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</si>
  <si>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</si>
  <si>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</si>
  <si>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</si>
  <si>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</si>
  <si>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</si>
  <si>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</si>
  <si>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</si>
  <si>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</si>
  <si>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</si>
  <si>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</si>
  <si>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</si>
  <si>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</si>
  <si>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</si>
  <si>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</si>
  <si>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</si>
  <si>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</si>
  <si>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</si>
  <si>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</si>
  <si>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</si>
  <si>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</si>
  <si>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</si>
  <si>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</si>
  <si>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</si>
  <si>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</si>
  <si>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</si>
  <si>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</si>
  <si>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</si>
  <si>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</si>
  <si>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</si>
  <si>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</si>
  <si>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</si>
  <si>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</si>
  <si>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</si>
  <si>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</si>
  <si>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</si>
  <si>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</si>
  <si>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</si>
  <si>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</si>
  <si>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</si>
  <si>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</si>
  <si>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</si>
  <si>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</si>
  <si>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</si>
  <si>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</si>
  <si>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</si>
  <si>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</si>
  <si>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</si>
  <si>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</si>
  <si>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</si>
  <si>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</si>
  <si>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</si>
  <si>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</si>
  <si>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</si>
  <si>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1.76</t>
  </si>
  <si>
    <t>観光施設特別会計</t>
  </si>
  <si>
    <t>▲ 0.10</t>
  </si>
  <si>
    <t>一般会計</t>
  </si>
  <si>
    <t>国民健康保険特別会計</t>
  </si>
  <si>
    <t>太陽光発電特別会計</t>
  </si>
  <si>
    <t>簡易水道特別会計</t>
  </si>
  <si>
    <t>介護保険特別会計</t>
  </si>
  <si>
    <t>へき地診療施設特別会計</t>
  </si>
  <si>
    <t>諸浦港埠頭特別会計</t>
  </si>
  <si>
    <t>その他会計（赤字）</t>
  </si>
  <si>
    <t>▲ 0.02</t>
  </si>
  <si>
    <t>その他会計（黒字）</t>
  </si>
  <si>
    <t>H25末</t>
    <phoneticPr fontId="5"/>
  </si>
  <si>
    <t>H26末</t>
    <phoneticPr fontId="5"/>
  </si>
  <si>
    <t>H27末</t>
    <phoneticPr fontId="5"/>
  </si>
  <si>
    <t>H28末</t>
    <phoneticPr fontId="5"/>
  </si>
  <si>
    <t>H29末</t>
    <phoneticPr fontId="5"/>
  </si>
  <si>
    <t>天長フェリー</t>
    <rPh sb="0" eb="2">
      <t>テンチョウ</t>
    </rPh>
    <phoneticPr fontId="2"/>
  </si>
  <si>
    <t>東町産業開発</t>
    <rPh sb="0" eb="2">
      <t>アズマチョウ</t>
    </rPh>
    <rPh sb="2" eb="4">
      <t>サンギョウ</t>
    </rPh>
    <rPh sb="4" eb="6">
      <t>カイハツ</t>
    </rPh>
    <phoneticPr fontId="2"/>
  </si>
  <si>
    <t>南国交通</t>
    <rPh sb="0" eb="2">
      <t>ナンゴク</t>
    </rPh>
    <rPh sb="2" eb="4">
      <t>コウツウ</t>
    </rPh>
    <phoneticPr fontId="2"/>
  </si>
  <si>
    <t>-</t>
    <phoneticPr fontId="2"/>
  </si>
  <si>
    <t>-</t>
    <phoneticPr fontId="2"/>
  </si>
  <si>
    <t>北薩広域行政事務組合</t>
    <rPh sb="0" eb="2">
      <t>ホクサツ</t>
    </rPh>
    <rPh sb="2" eb="4">
      <t>コウイキ</t>
    </rPh>
    <rPh sb="4" eb="6">
      <t>ギョウセイ</t>
    </rPh>
    <rPh sb="6" eb="8">
      <t>ジム</t>
    </rPh>
    <rPh sb="8" eb="10">
      <t>クミアイ</t>
    </rPh>
    <phoneticPr fontId="2"/>
  </si>
  <si>
    <t>阿久根地区消防組合</t>
    <rPh sb="0" eb="3">
      <t>アクネ</t>
    </rPh>
    <rPh sb="3" eb="5">
      <t>チク</t>
    </rPh>
    <rPh sb="5" eb="7">
      <t>ショウボウ</t>
    </rPh>
    <rPh sb="7" eb="9">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</si>
  <si>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</si>
  <si>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</si>
  <si>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</si>
  <si>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</si>
  <si>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</si>
  <si>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</si>
  <si>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</si>
  <si>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</si>
  <si>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</si>
  <si>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</si>
  <si>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</si>
  <si>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</si>
  <si>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</si>
  <si>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</si>
  <si>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</si>
  <si>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</si>
  <si>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</si>
  <si>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t>
    <phoneticPr fontId="2"/>
  </si>
  <si>
    <t>まちづくり基金</t>
    <rPh sb="5" eb="7">
      <t>キキン</t>
    </rPh>
    <phoneticPr fontId="2"/>
  </si>
  <si>
    <t>夢追い獅子島架橋基金</t>
    <rPh sb="0" eb="1">
      <t>ユメ</t>
    </rPh>
    <rPh sb="1" eb="2">
      <t>オ</t>
    </rPh>
    <rPh sb="3" eb="6">
      <t>シシジマ</t>
    </rPh>
    <rPh sb="6" eb="8">
      <t>カキョウ</t>
    </rPh>
    <rPh sb="8" eb="10">
      <t>キキン</t>
    </rPh>
    <phoneticPr fontId="2"/>
  </si>
  <si>
    <t>夢追いふるさと長島景観基金</t>
    <rPh sb="0" eb="1">
      <t>ユメ</t>
    </rPh>
    <rPh sb="1" eb="2">
      <t>オ</t>
    </rPh>
    <rPh sb="7" eb="9">
      <t>ナガシマ</t>
    </rPh>
    <rPh sb="9" eb="11">
      <t>ケイカン</t>
    </rPh>
    <rPh sb="11" eb="13">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</si>
  <si>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</si>
  <si>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</si>
  <si>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</si>
  <si>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</si>
  <si>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</si>
  <si>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町有施設整備基金</t>
    <rPh sb="0" eb="2">
      <t>チョウユウ</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</si>
  <si>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</si>
  <si>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</si>
  <si>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</si>
  <si>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</si>
  <si>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</si>
  <si>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</si>
  <si>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</si>
  <si>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</si>
  <si>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</si>
  <si>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</si>
  <si>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</si>
  <si>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将来負担比率，実質公債費比率ともに類似団体平均と比較し低くなっている。今後も財政計画に基づき，将来負担比率の減少に努める。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ヒカク</t>
    </rPh>
    <rPh sb="28" eb="29">
      <t>ヒク</t>
    </rPh>
    <rPh sb="36" eb="38">
      <t>コンゴ</t>
    </rPh>
    <rPh sb="39" eb="41">
      <t>ザイセイ</t>
    </rPh>
    <rPh sb="41" eb="43">
      <t>ケイカク</t>
    </rPh>
    <rPh sb="44" eb="45">
      <t>モト</t>
    </rPh>
    <rPh sb="48" eb="50">
      <t>ショウライ</t>
    </rPh>
    <rPh sb="50" eb="52">
      <t>フタン</t>
    </rPh>
    <rPh sb="52" eb="54">
      <t>ヒリツ</t>
    </rPh>
    <rPh sb="55" eb="57">
      <t>ゲンショウ</t>
    </rPh>
    <rPh sb="58" eb="59">
      <t>ツト</t>
    </rPh>
    <phoneticPr fontId="5"/>
  </si>
  <si>
    <t>実質公債費比率</t>
    <phoneticPr fontId="5"/>
  </si>
  <si>
    <t>類似団体内平均値</t>
    <phoneticPr fontId="5"/>
  </si>
  <si>
    <t xml:space="preserve"> </t>
    <phoneticPr fontId="5"/>
  </si>
  <si>
    <t>　将来負担比率については，H29年度と比較して増加しているが，類似団体平均を大きく下回っている。一方，有形固定資産減価償却率は，平成29年度と同様に類似団体平均を超えているが，平成30年度は減少となった。主な要因としては，道路や庁舎，公営住宅は類似団体，全国平均，県と比較して高くなっているが，港湾・漁港，消防施設が大きく下回っているため全体としては微減となった。公共施設等総合管理計画及び公営住宅等長寿命化計画に基づき，適正な管理と図る。</t>
    <rPh sb="111" eb="113">
      <t>ドウロ</t>
    </rPh>
    <rPh sb="114" eb="116">
      <t>チョウシャ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</si>
</sst>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c:ext xmlns:c16="http://schemas.microsoft.com/office/drawing/2014/chart" uri="{C3380CC4-5D6E-409C-BE32-E72D297353CC}">
              <c16:uniqueId val="{00000000-F072-4047-8EE5-0F751BD0B6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263139</c:v>
                </c:pt>
                <c:pt idx="1">
                  <c:v>267196</c:v>
                </c:pt>
                <c:pt idx="2">
                  <c:v>287367</c:v>
                </c:pt>
                <c:pt idx="3">
                  <c:v>365375</c:v>
                </c:pt>
                <c:pt idx="4">
                  <c:v>368776</c:v>
                </c:pt>
              </c:numCache>
            </c:numRef>
          </c:val>
          <c:smooth val="0"/>
          <c:extLst>
            <c:ext xmlns:c16="http://schemas.microsoft.com/office/drawing/2014/chart" uri="{C3380CC4-5D6E-409C-BE32-E72D297353CC}">
              <c16:uniqueId val="{00000001-F072-4047-8EE5-0F751BD0B6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11.25</c:v>
                </c:pt>
                <c:pt idx="1">
                  <c:v>10.8</c:v>
                </c:pt>
                <c:pt idx="2">
                  <c:v>10.32</c:v>
                </c:pt>
                <c:pt idx="3">
                  <c:v>11.39</c:v>
                </c:pt>
                <c:pt idx="4">
                  <c:v>9.75</c:v>
                </c:pt>
              </c:numCache>
            </c:numRef>
          </c:val>
          <c:extLst>
            <c:ext xmlns:c16="http://schemas.microsoft.com/office/drawing/2014/chart" uri="{C3380CC4-5D6E-409C-BE32-E72D297353CC}">
              <c16:uniqueId val="{00000000-DA60-42AF-A824-563EE65F8B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16.149999999999999</c:v>
                </c:pt>
                <c:pt idx="1">
                  <c:v>15.95</c:v>
                </c:pt>
                <c:pt idx="2">
                  <c:v>16.170000000000002</c:v>
                </c:pt>
                <c:pt idx="3">
                  <c:v>15.89</c:v>
                </c:pt>
                <c:pt idx="4">
                  <c:v>16.05</c:v>
                </c:pt>
              </c:numCache>
            </c:numRef>
          </c:val>
          <c:extLst>
            <c:ext xmlns:c16="http://schemas.microsoft.com/office/drawing/2014/chart" uri="{C3380CC4-5D6E-409C-BE32-E72D297353CC}">
              <c16:uniqueId val="{00000001-DA60-42AF-A824-563EE65F8B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3.88</c:v>
                </c:pt>
                <c:pt idx="2">
                  <c:v>3.86</c:v>
                </c:pt>
                <c:pt idx="3">
                  <c:v>2.44</c:v>
                </c:pt>
                <c:pt idx="4">
                  <c:v>-1.76</c:v>
                </c:pt>
              </c:numCache>
            </c:numRef>
          </c:val>
          <c:smooth val="0"/>
          <c:extLst>
            <c:ext xmlns:c16="http://schemas.microsoft.com/office/drawing/2014/chart" uri="{C3380CC4-5D6E-409C-BE32-E72D297353CC}">
              <c16:uniqueId val="{00000002-DA60-42AF-A824-563EE65F8B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0.57999999999999996</c:v>
                </c:pt>
                <c:pt idx="2">
                  <c:v>#N/A</c:v>
                </c:pt>
                <c:pt idx="3">
                  <c:v>0.71</c:v>
                </c:pt>
                <c:pt idx="4">
                  <c:v>#N/A</c:v>
                </c:pt>
                <c:pt idx="5">
                  <c:v>0.73</c:v>
                </c:pt>
                <c:pt idx="6">
                  <c:v>#N/A</c:v>
                </c:pt>
                <c:pt idx="7">
                  <c:v>0.23</c:v>
                </c:pt>
                <c:pt idx="8">
                  <c:v>#N/A</c:v>
                </c:pt>
                <c:pt idx="9">
                  <c:v>0.16</c:v>
                </c:pt>
              </c:numCache>
            </c:numRef>
          </c:val>
          <c:extLst>
            <c:ext xmlns:c16="http://schemas.microsoft.com/office/drawing/2014/chart" uri="{C3380CC4-5D6E-409C-BE32-E72D297353CC}">
              <c16:uniqueId val="{00000000-6F3D-4F7B-A1A9-34B061A89C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6F3D-4F7B-A1A9-34B061A89CDA}"/>
            </c:ext>
          </c:extLst>
        </c:ser>
        <c:ser>
          <c:idx val="2"/>
          <c:order val="2"/>
          <c:tx>
            <c:strRef>
              <c:f>データシート!$A$29</c:f>
              <c:strCache>
                <c:ptCount val="1"/>
                <c:pt idx="0">
                  <c:v>諸浦港埠頭特別会計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0.14000000000000001</c:v>
                </c:pt>
                <c:pt idx="4">
                  <c:v>#N/A</c:v>
                </c:pt>
                <c:pt idx="5">
                  <c:v>0.09</c:v>
                </c:pt>
                <c:pt idx="6">
                  <c:v>#N/A</c:v>
                </c:pt>
                <c:pt idx="7">
                  <c:v>0.09</c:v>
                </c:pt>
                <c:pt idx="8">
                  <c:v>#N/A</c:v>
                </c:pt>
                <c:pt idx="9">
                  <c:v>0.1</c:v>
                </c:pt>
              </c:numCache>
            </c:numRef>
          </c:val>
          <c:extLst>
            <c:ext xmlns:c16="http://schemas.microsoft.com/office/drawing/2014/chart" uri="{C3380CC4-5D6E-409C-BE32-E72D297353CC}">
              <c16:uniqueId val="{00000002-6F3D-4F7B-A1A9-34B061A89CDA}"/>
            </c:ext>
          </c:extLst>
        </c:ser>
        <c:ser>
          <c:idx val="3"/>
          <c:order val="3"/>
          <c:tx>
            <c:strRef>
              <c:f>データシート!$A$30</c:f>
              <c:strCache>
                <c:ptCount val="1"/>
                <c:pt idx="0">
                  <c:v>へき地診療施設特別会計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0.14000000000000001</c:v>
                </c:pt>
                <c:pt idx="8">
                  <c:v>#N/A</c:v>
                </c:pt>
                <c:pt idx="9">
                  <c:v>0.27</c:v>
                </c:pt>
              </c:numCache>
            </c:numRef>
          </c:val>
          <c:extLst>
            <c:ext xmlns:c16="http://schemas.microsoft.com/office/drawing/2014/chart" uri="{C3380CC4-5D6E-409C-BE32-E72D297353CC}">
              <c16:uniqueId val="{00000003-6F3D-4F7B-A1A9-34B061A89CD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0.44</c:v>
                </c:pt>
                <c:pt idx="4">
                  <c:v>#N/A</c:v>
                </c:pt>
                <c:pt idx="5">
                  <c:v>0.64</c:v>
                </c:pt>
                <c:pt idx="6">
                  <c:v>#N/A</c:v>
                </c:pt>
                <c:pt idx="7">
                  <c:v>0.6</c:v>
                </c:pt>
                <c:pt idx="8">
                  <c:v>#N/A</c:v>
                </c:pt>
                <c:pt idx="9">
                  <c:v>0.82</c:v>
                </c:pt>
              </c:numCache>
            </c:numRef>
          </c:val>
          <c:extLst>
            <c:ext xmlns:c16="http://schemas.microsoft.com/office/drawing/2014/chart" uri="{C3380CC4-5D6E-409C-BE32-E72D297353CC}">
              <c16:uniqueId val="{00000004-6F3D-4F7B-A1A9-34B061A89CD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0.62</c:v>
                </c:pt>
                <c:pt idx="2">
                  <c:v>#N/A</c:v>
                </c:pt>
                <c:pt idx="3">
                  <c:v>0.73</c:v>
                </c:pt>
                <c:pt idx="4">
                  <c:v>#N/A</c:v>
                </c:pt>
                <c:pt idx="5">
                  <c:v>0.74</c:v>
                </c:pt>
                <c:pt idx="6">
                  <c:v>#N/A</c:v>
                </c:pt>
                <c:pt idx="7">
                  <c:v>0.79</c:v>
                </c:pt>
                <c:pt idx="8">
                  <c:v>#N/A</c:v>
                </c:pt>
                <c:pt idx="9">
                  <c:v>0.92</c:v>
                </c:pt>
              </c:numCache>
            </c:numRef>
          </c:val>
          <c:extLst>
            <c:ext xmlns:c16="http://schemas.microsoft.com/office/drawing/2014/chart" uri="{C3380CC4-5D6E-409C-BE32-E72D297353CC}">
              <c16:uniqueId val="{00000005-6F3D-4F7B-A1A9-34B061A89CDA}"/>
            </c:ext>
          </c:extLst>
        </c:ser>
        <c:ser>
          <c:idx val="6"/>
          <c:order val="6"/>
          <c:tx>
            <c:strRef>
              <c:f>データシート!$A$33</c:f>
              <c:strCache>
                <c:ptCount val="1"/>
                <c:pt idx="0">
                  <c:v>太陽光発電特別会計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0.18</c:v>
                </c:pt>
                <c:pt idx="4">
                  <c:v>#N/A</c:v>
                </c:pt>
                <c:pt idx="5">
                  <c:v>1.35</c:v>
                </c:pt>
                <c:pt idx="6">
                  <c:v>#N/A</c:v>
                </c:pt>
                <c:pt idx="7">
                  <c:v>1.36</c:v>
                </c:pt>
                <c:pt idx="8">
                  <c:v>#N/A</c:v>
                </c:pt>
                <c:pt idx="9">
                  <c:v>1.53</c:v>
                </c:pt>
              </c:numCache>
            </c:numRef>
          </c:val>
          <c:extLst>
            <c:ext xmlns:c16="http://schemas.microsoft.com/office/drawing/2014/chart" uri="{C3380CC4-5D6E-409C-BE32-E72D297353CC}">
              <c16:uniqueId val="{00000006-6F3D-4F7B-A1A9-34B061A89CD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3.24</c:v>
                </c:pt>
                <c:pt idx="2">
                  <c:v>#N/A</c:v>
                </c:pt>
                <c:pt idx="3">
                  <c:v>2.64</c:v>
                </c:pt>
                <c:pt idx="4">
                  <c:v>#N/A</c:v>
                </c:pt>
                <c:pt idx="5">
                  <c:v>1.67</c:v>
                </c:pt>
                <c:pt idx="6">
                  <c:v>#N/A</c:v>
                </c:pt>
                <c:pt idx="7">
                  <c:v>5.28</c:v>
                </c:pt>
                <c:pt idx="8">
                  <c:v>#N/A</c:v>
                </c:pt>
                <c:pt idx="9">
                  <c:v>5.92</c:v>
                </c:pt>
              </c:numCache>
            </c:numRef>
          </c:val>
          <c:extLst>
            <c:ext xmlns:c16="http://schemas.microsoft.com/office/drawing/2014/chart" uri="{C3380CC4-5D6E-409C-BE32-E72D297353CC}">
              <c16:uniqueId val="{00000007-6F3D-4F7B-A1A9-34B061A89C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10.69</c:v>
                </c:pt>
                <c:pt idx="2">
                  <c:v>#N/A</c:v>
                </c:pt>
                <c:pt idx="3">
                  <c:v>10.43</c:v>
                </c:pt>
                <c:pt idx="4">
                  <c:v>#N/A</c:v>
                </c:pt>
                <c:pt idx="5">
                  <c:v>10.09</c:v>
                </c:pt>
                <c:pt idx="6">
                  <c:v>#N/A</c:v>
                </c:pt>
                <c:pt idx="7">
                  <c:v>11.16</c:v>
                </c:pt>
                <c:pt idx="8">
                  <c:v>#N/A</c:v>
                </c:pt>
                <c:pt idx="9">
                  <c:v>9.49</c:v>
                </c:pt>
              </c:numCache>
            </c:numRef>
          </c:val>
          <c:extLst>
            <c:ext xmlns:c16="http://schemas.microsoft.com/office/drawing/2014/chart" uri="{C3380CC4-5D6E-409C-BE32-E72D297353CC}">
              <c16:uniqueId val="{00000008-6F3D-4F7B-A1A9-34B061A89CDA}"/>
            </c:ext>
          </c:extLst>
        </c:ser>
        <c:ser>
          <c:idx val="9"/>
          <c:order val="9"/>
          <c:tx>
            <c:strRef>
              <c:f>データシート!$A$36</c:f>
              <c:strCache>
                <c:ptCount val="1"/>
                <c:pt idx="0">
                  <c:v>観光施設特別会計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0.1</c:v>
                </c:pt>
                <c:pt idx="9">
                  <c:v>#N/A</c:v>
                </c:pt>
              </c:numCache>
            </c:numRef>
          </c:val>
          <c:extLst>
            <c:ext xmlns:c16="http://schemas.microsoft.com/office/drawing/2014/chart" uri="{C3380CC4-5D6E-409C-BE32-E72D297353CC}">
              <c16:uniqueId val="{00000009-6F3D-4F7B-A1A9-34B061A89C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1270</c:v>
                </c:pt>
                <c:pt idx="5">
                  <c:v>1244</c:v>
                </c:pt>
                <c:pt idx="8">
                  <c:v>1235</c:v>
                </c:pt>
                <c:pt idx="11">
                  <c:v>1299</c:v>
                </c:pt>
                <c:pt idx="14">
                  <c:v>1326</c:v>
                </c:pt>
              </c:numCache>
            </c:numRef>
          </c:val>
          <c:extLst>
            <c:ext xmlns:c16="http://schemas.microsoft.com/office/drawing/2014/chart" uri="{C3380CC4-5D6E-409C-BE32-E72D297353CC}">
              <c16:uniqueId val="{00000000-3C63-41D6-96D2-2B93902DAE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63-41D6-96D2-2B93902DAE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2-3C63-41D6-96D2-2B93902DAE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33</c:v>
                </c:pt>
                <c:pt idx="6">
                  <c:v>36</c:v>
                </c:pt>
                <c:pt idx="9">
                  <c:v>23</c:v>
                </c:pt>
                <c:pt idx="12">
                  <c:v>25</c:v>
                </c:pt>
              </c:numCache>
            </c:numRef>
          </c:val>
          <c:extLst>
            <c:ext xmlns:c16="http://schemas.microsoft.com/office/drawing/2014/chart" uri="{C3380CC4-5D6E-409C-BE32-E72D297353CC}">
              <c16:uniqueId val="{00000003-3C63-41D6-96D2-2B93902DAE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c:v>
                </c:pt>
                <c:pt idx="3">
                  <c:v>95</c:v>
                </c:pt>
                <c:pt idx="6">
                  <c:v>82</c:v>
                </c:pt>
                <c:pt idx="9">
                  <c:v>90</c:v>
                </c:pt>
                <c:pt idx="12">
                  <c:v>94</c:v>
                </c:pt>
              </c:numCache>
            </c:numRef>
          </c:val>
          <c:extLst>
            <c:ext xmlns:c16="http://schemas.microsoft.com/office/drawing/2014/chart" uri="{C3380CC4-5D6E-409C-BE32-E72D297353CC}">
              <c16:uniqueId val="{00000004-3C63-41D6-96D2-2B93902DAE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63-41D6-96D2-2B93902DAE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63-41D6-96D2-2B93902DAE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1538</c:v>
                </c:pt>
                <c:pt idx="3">
                  <c:v>1496</c:v>
                </c:pt>
                <c:pt idx="6">
                  <c:v>1457</c:v>
                </c:pt>
                <c:pt idx="9">
                  <c:v>1510</c:v>
                </c:pt>
                <c:pt idx="12">
                  <c:v>1537</c:v>
                </c:pt>
              </c:numCache>
            </c:numRef>
          </c:val>
          <c:extLst>
            <c:ext xmlns:c16="http://schemas.microsoft.com/office/drawing/2014/chart" uri="{C3380CC4-5D6E-409C-BE32-E72D297353CC}">
              <c16:uniqueId val="{00000007-3C63-41D6-96D2-2B93902DAE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384</c:v>
                </c:pt>
                <c:pt idx="2">
                  <c:v>#N/A</c:v>
                </c:pt>
                <c:pt idx="3">
                  <c:v>#N/A</c:v>
                </c:pt>
                <c:pt idx="4">
                  <c:v>382</c:v>
                </c:pt>
                <c:pt idx="5">
                  <c:v>#N/A</c:v>
                </c:pt>
                <c:pt idx="6">
                  <c:v>#N/A</c:v>
                </c:pt>
                <c:pt idx="7">
                  <c:v>342</c:v>
                </c:pt>
                <c:pt idx="8">
                  <c:v>#N/A</c:v>
                </c:pt>
                <c:pt idx="9">
                  <c:v>#N/A</c:v>
                </c:pt>
                <c:pt idx="10">
                  <c:v>325</c:v>
                </c:pt>
                <c:pt idx="11">
                  <c:v>#N/A</c:v>
                </c:pt>
                <c:pt idx="12">
                  <c:v>#N/A</c:v>
                </c:pt>
                <c:pt idx="13">
                  <c:v>331</c:v>
                </c:pt>
                <c:pt idx="14">
                  <c:v>#N/A</c:v>
                </c:pt>
              </c:numCache>
            </c:numRef>
          </c:val>
          <c:smooth val="0"/>
          <c:extLst>
            <c:ext xmlns:c16="http://schemas.microsoft.com/office/drawing/2014/chart" uri="{C3380CC4-5D6E-409C-BE32-E72D297353CC}">
              <c16:uniqueId val="{00000008-3C63-41D6-96D2-2B93902DAE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11801</c:v>
                </c:pt>
                <c:pt idx="5">
                  <c:v>11997</c:v>
                </c:pt>
                <c:pt idx="8">
                  <c:v>12363</c:v>
                </c:pt>
                <c:pt idx="11">
                  <c:v>12492</c:v>
                </c:pt>
                <c:pt idx="14">
                  <c:v>12604</c:v>
                </c:pt>
              </c:numCache>
            </c:numRef>
          </c:val>
          <c:extLst>
            <c:ext xmlns:c16="http://schemas.microsoft.com/office/drawing/2014/chart" uri="{C3380CC4-5D6E-409C-BE32-E72D297353CC}">
              <c16:uniqueId val="{00000000-B7FC-4661-9F82-C24D669A22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c:v>
                </c:pt>
                <c:pt idx="5">
                  <c:v>13</c:v>
                </c:pt>
                <c:pt idx="8">
                  <c:v>12</c:v>
                </c:pt>
                <c:pt idx="11">
                  <c:v>10</c:v>
                </c:pt>
                <c:pt idx="14">
                  <c:v>11</c:v>
                </c:pt>
              </c:numCache>
            </c:numRef>
          </c:val>
          <c:extLst>
            <c:ext xmlns:c16="http://schemas.microsoft.com/office/drawing/2014/chart" uri="{C3380CC4-5D6E-409C-BE32-E72D297353CC}">
              <c16:uniqueId val="{00000001-B7FC-4661-9F82-C24D669A22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4101</c:v>
                </c:pt>
                <c:pt idx="5">
                  <c:v>4288</c:v>
                </c:pt>
                <c:pt idx="8">
                  <c:v>4711</c:v>
                </c:pt>
                <c:pt idx="11">
                  <c:v>4421</c:v>
                </c:pt>
                <c:pt idx="14">
                  <c:v>4553</c:v>
                </c:pt>
              </c:numCache>
            </c:numRef>
          </c:val>
          <c:extLst>
            <c:ext xmlns:c16="http://schemas.microsoft.com/office/drawing/2014/chart" uri="{C3380CC4-5D6E-409C-BE32-E72D297353CC}">
              <c16:uniqueId val="{00000002-B7FC-4661-9F82-C24D669A22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FC-4661-9F82-C24D669A22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FC-4661-9F82-C24D669A22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C-4661-9F82-C24D669A22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1013</c:v>
                </c:pt>
                <c:pt idx="3">
                  <c:v>1163</c:v>
                </c:pt>
                <c:pt idx="6">
                  <c:v>1102</c:v>
                </c:pt>
                <c:pt idx="9">
                  <c:v>912</c:v>
                </c:pt>
                <c:pt idx="12">
                  <c:v>908</c:v>
                </c:pt>
              </c:numCache>
            </c:numRef>
          </c:val>
          <c:extLst>
            <c:ext xmlns:c16="http://schemas.microsoft.com/office/drawing/2014/chart" uri="{C3380CC4-5D6E-409C-BE32-E72D297353CC}">
              <c16:uniqueId val="{00000006-B7FC-4661-9F82-C24D669A22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115</c:v>
                </c:pt>
                <c:pt idx="3">
                  <c:v>185</c:v>
                </c:pt>
                <c:pt idx="6">
                  <c:v>166</c:v>
                </c:pt>
                <c:pt idx="9">
                  <c:v>150</c:v>
                </c:pt>
                <c:pt idx="12">
                  <c:v>132</c:v>
                </c:pt>
              </c:numCache>
            </c:numRef>
          </c:val>
          <c:extLst>
            <c:ext xmlns:c16="http://schemas.microsoft.com/office/drawing/2014/chart" uri="{C3380CC4-5D6E-409C-BE32-E72D297353CC}">
              <c16:uniqueId val="{00000007-B7FC-4661-9F82-C24D669A22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1099</c:v>
                </c:pt>
                <c:pt idx="3">
                  <c:v>1115</c:v>
                </c:pt>
                <c:pt idx="6">
                  <c:v>1124</c:v>
                </c:pt>
                <c:pt idx="9">
                  <c:v>1184</c:v>
                </c:pt>
                <c:pt idx="12">
                  <c:v>1214</c:v>
                </c:pt>
              </c:numCache>
            </c:numRef>
          </c:val>
          <c:extLst>
            <c:ext xmlns:c16="http://schemas.microsoft.com/office/drawing/2014/chart" uri="{C3380CC4-5D6E-409C-BE32-E72D297353CC}">
              <c16:uniqueId val="{00000008-B7FC-4661-9F82-C24D669A22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FC-4661-9F82-C24D669A22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14205</c:v>
                </c:pt>
                <c:pt idx="3">
                  <c:v>14287</c:v>
                </c:pt>
                <c:pt idx="6">
                  <c:v>14325</c:v>
                </c:pt>
                <c:pt idx="9">
                  <c:v>14705</c:v>
                </c:pt>
                <c:pt idx="12">
                  <c:v>15213</c:v>
                </c:pt>
              </c:numCache>
            </c:numRef>
          </c:val>
          <c:extLst>
            <c:ext xmlns:c16="http://schemas.microsoft.com/office/drawing/2014/chart" uri="{C3380CC4-5D6E-409C-BE32-E72D297353CC}">
              <c16:uniqueId val="{0000000A-B7FC-4661-9F82-C24D669A22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506</c:v>
                </c:pt>
                <c:pt idx="2">
                  <c:v>#N/A</c:v>
                </c:pt>
                <c:pt idx="3">
                  <c:v>#N/A</c:v>
                </c:pt>
                <c:pt idx="4">
                  <c:v>451</c:v>
                </c:pt>
                <c:pt idx="5">
                  <c:v>#N/A</c:v>
                </c:pt>
                <c:pt idx="6">
                  <c:v>#N/A</c:v>
                </c:pt>
                <c:pt idx="7">
                  <c:v>0</c:v>
                </c:pt>
                <c:pt idx="8">
                  <c:v>#N/A</c:v>
                </c:pt>
                <c:pt idx="9">
                  <c:v>#N/A</c:v>
                </c:pt>
                <c:pt idx="10">
                  <c:v>30</c:v>
                </c:pt>
                <c:pt idx="11">
                  <c:v>#N/A</c:v>
                </c:pt>
                <c:pt idx="12">
                  <c:v>#N/A</c:v>
                </c:pt>
                <c:pt idx="13">
                  <c:v>299</c:v>
                </c:pt>
                <c:pt idx="14">
                  <c:v>#N/A</c:v>
                </c:pt>
              </c:numCache>
            </c:numRef>
          </c:val>
          <c:smooth val="0"/>
          <c:extLst>
            <c:ext xmlns:c16="http://schemas.microsoft.com/office/drawing/2014/chart" uri="{C3380CC4-5D6E-409C-BE32-E72D297353CC}">
              <c16:uniqueId val="{0000000B-B7FC-4661-9F82-C24D669A22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A79D-4031-A35B-ACC7EC04D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700</c:v>
                </c:pt>
                <c:pt idx="1">
                  <c:v>700</c:v>
                </c:pt>
                <c:pt idx="2">
                  <c:v>700</c:v>
                </c:pt>
              </c:numCache>
            </c:numRef>
          </c:val>
          <c:extLst>
            <c:ext xmlns:c16="http://schemas.microsoft.com/office/drawing/2014/chart" uri="{C3380CC4-5D6E-409C-BE32-E72D297353CC}">
              <c16:uniqueId val="{00000001-A79D-4031-A35B-ACC7EC04D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4397</c:v>
                </c:pt>
                <c:pt idx="1">
                  <c:v>4439</c:v>
                </c:pt>
                <c:pt idx="2">
                  <c:v>4040</c:v>
                </c:pt>
              </c:numCache>
            </c:numRef>
          </c:val>
          <c:extLst>
            <c:ext xmlns:c16="http://schemas.microsoft.com/office/drawing/2014/chart" uri="{C3380CC4-5D6E-409C-BE32-E72D297353CC}">
              <c16:uniqueId val="{00000002-A79D-4031-A35B-ACC7EC04D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{A7A5B0F9-7AD1-4C9C-8194-7C24DB4222FE}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967-4364-9062-9A02E9617F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{715D642C-58D0-4F73-9F04-C6A81A2AC888}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67-4364-9062-9A02E9617F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{65B6653E-C064-4222-B317-D0A7D925168B}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67-4364-9062-9A02E9617F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{9B88328D-DD4D-4D15-9C20-45736BE1375F}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67-4364-9062-9A02E9617F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{F52C633B-00AE-4253-B902-432E7CFA1FEB}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67-4364-9062-9A02E9617F2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{82028033-65B6-4282-8A51-E6E2A1E8A90D}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967-4364-9062-9A02E9617F2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{A2B20F89-A2CA-4237-AF05-B61CC0ECED74}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967-4364-9062-9A02E9617F2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{F55C968C-89DF-4B90-AD0C-6D6FF667CDAE}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967-4364-9062-9A02E9617F2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{85DEEAEF-1905-4C4A-BDE5-E8C15B00FC2D}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967-4364-9062-9A02E9617F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62.5</c:v>
                </c:pt>
                <c:pt idx="24">
                  <c:v>74.599999999999994</c:v>
                </c:pt>
                <c:pt idx="32">
                  <c:v>72</c:v>
                </c:pt>
              </c:numCache>
            </c:numRef>
          </c:xVal>
          <c:yVal>
            <c:numRef>
              <c:f>公会計指標分析・財政指標組合せ分析表!$BP$51:$DC$51</c:f>
              <c:numCache>
                <c:formatCode>#,##0.0;"▲ "#,##0.0</c:formatCode>
                <c:ptCount val="40"/>
                <c:pt idx="24">
                  <c:v>0.6</c:v>
                </c:pt>
                <c:pt idx="32">
                  <c:v>6.9</c:v>
                </c:pt>
              </c:numCache>
            </c:numRef>
          </c:yVal>
          <c:smooth val="0"/>
          <c:extLst>
            <c:ext xmlns:c16="http://schemas.microsoft.com/office/drawing/2014/chart" uri="{C3380CC4-5D6E-409C-BE32-E72D297353CC}">
              <c16:uniqueId val="{00000009-B967-4364-9062-9A02E9617F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{B60BD7C3-94FC-413D-8FBA-C0BA974BF468}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967-4364-9062-9A02E9617F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{592A84C1-3E50-4D2F-8128-C505C8B7CAB5}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67-4364-9062-9A02E9617F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{03D311D6-0EDE-4F5B-8944-3EDA49090499}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67-4364-9062-9A02E9617F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{F1AD9031-D0C6-46BE-9EE1-338BB4761903}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67-4364-9062-9A02E9617F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{A16264C6-C9FB-4D22-99DE-7EB059852D1F}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67-4364-9062-9A02E9617F2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{E3AB946E-0C13-461C-99D3-1FF63C83C87E}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967-4364-9062-9A02E9617F2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{B29DE779-08A6-4C35-8B8D-4FBEA4021D8A}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967-4364-9062-9A02E9617F27}"/>
                </c:ext>
              </c:extLst>
            </c:dLbl>
            <c:dLbl>
              <c:idx val="24"/>
              <c:layout>
                <c:manualLayout>
                  <c:x val="-4.103224363475289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{5C76CA14-32AF-4AA9-BC25-9A71465F2B67}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967-4364-9062-9A02E9617F27}"/>
                </c:ext>
              </c:extLst>
            </c:dLbl>
            <c:dLbl>
              <c:idx val="32"/>
              <c:layout>
                <c:manualLayout>
                  <c:x val="-2.325815730439174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{15F559E8-2328-43CE-A438-4FC03B1E0DB3}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967-4364-9062-9A02E9617F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pt idx="24">
                  <c:v>61.4</c:v>
                </c:pt>
                <c:pt idx="32">
                  <c:v>61.6</c:v>
                </c:pt>
              </c:numCache>
            </c:numRef>
          </c:xVal>
          <c:yVal>
            <c:numRef>
              <c:f>公会計指標分析・財政指標組合せ分析表!$BP$55:$DC$55</c:f>
              <c:numCache>
                <c:formatCode>#,##0.0;"▲ "#,##0.0</c:formatCode>
                <c:ptCount val="40"/>
                <c:pt idx="16">
                  <c:v>51.4</c:v>
                </c:pt>
                <c:pt idx="24">
                  <c:v>46.8</c:v>
                </c:pt>
                <c:pt idx="32">
                  <c:v>48.4</c:v>
                </c:pt>
              </c:numCache>
            </c:numRef>
          </c:yVal>
          <c:smooth val="0"/>
          <c:extLst>
            <c:ext xmlns:c16="http://schemas.microsoft.com/office/drawing/2014/chart" uri="{C3380CC4-5D6E-409C-BE32-E72D297353CC}">
              <c16:uniqueId val="{00000013-B967-4364-9062-9A02E9617F27}"/>
            </c:ext>
          </c:extLst>
        </c:ser>
        <c:dLbls>
          <c:showLegendKey val="0"/>
          <c:showVal val="1"/>
          <c:showCatName val="0"/>
          <c:showSerName val="0"/>
          <c:showPercent val="0"/>
          <c:showBubbleSize val="0"/>
        </c:dLbls>
        <c:axId val="46179840"/>
        <c:axId val="46181760"/>
      </c:scatterChart>
      <c:valAx>
        <c:axId val="46179840"/>
        <c:scaling>
          <c:orientation val="minMax"/>
          <c:max val="76"/>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{337BA218-AD92-4A9B-A951-56F412A63E95}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0F-4B88-8ABE-B7A2F977CD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{7F78FBC6-3C83-4B8B-A4AB-4F3888FC4BC5}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F-4B88-8ABE-B7A2F977CD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{FBA1D6B6-66F0-4461-BA4A-3F4E1B916705}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F-4B88-8ABE-B7A2F977CD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{129C3F70-AAB1-4ABA-8BBA-AFAF639005BF}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F-4B88-8ABE-B7A2F977CD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{036432E1-5947-4A41-B456-51D682487DAC}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F-4B88-8ABE-B7A2F977CD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{BB0599F6-A1D8-48FB-A89B-AA1CFCA4FD64}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0F-4B88-8ABE-B7A2F977CD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{AC460296-0FFB-44FD-B1F7-48F11CFBF3A9}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0F-4B88-8ABE-B7A2F977CDA3}"/>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{FDB1BB3E-8DE8-402A-80B7-515DDB0BA1F3}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0F-4B88-8ABE-B7A2F977CDA3}"/>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{294808D5-3A4D-4C6F-A13D-6E83BE357F0C}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0F-4B88-8ABE-B7A2F977CD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8.1</c:v>
                </c:pt>
                <c:pt idx="24">
                  <c:v>7.8</c:v>
                </c:pt>
                <c:pt idx="32">
                  <c:v>7.6</c:v>
                </c:pt>
              </c:numCache>
            </c:numRef>
          </c:xVal>
          <c:yVal>
            <c:numRef>
              <c:f>公会計指標分析・財政指標組合せ分析表!$BP$73:$DC$73</c:f>
              <c:numCache>
                <c:formatCode>#,##0.0;"▲ "#,##0.0</c:formatCode>
                <c:ptCount val="40"/>
                <c:pt idx="0">
                  <c:v>11.7</c:v>
                </c:pt>
                <c:pt idx="8">
                  <c:v>10.199999999999999</c:v>
                </c:pt>
                <c:pt idx="24">
                  <c:v>0.6</c:v>
                </c:pt>
                <c:pt idx="32">
                  <c:v>6.9</c:v>
                </c:pt>
              </c:numCache>
            </c:numRef>
          </c:yVal>
          <c:smooth val="0"/>
          <c:extLst>
            <c:ext xmlns:c16="http://schemas.microsoft.com/office/drawing/2014/chart" uri="{C3380CC4-5D6E-409C-BE32-E72D297353CC}">
              <c16:uniqueId val="{00000009-C30F-4B88-8ABE-B7A2F977CD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{3A577C00-FD6B-4E25-8108-AE2F8461FC4F}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0F-4B88-8ABE-B7A2F977CD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{D58069C8-8298-4382-8262-3D2D9F48C11E}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F-4B88-8ABE-B7A2F977CD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{B3217529-8A65-4F83-B964-DCFDF173E4A0}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F-4B88-8ABE-B7A2F977CD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{57753942-7348-46A0-B61E-6C7C830033E7}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F-4B88-8ABE-B7A2F977CD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{98713439-F5A8-460A-8582-B1568C17123C}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F-4B88-8ABE-B7A2F977CD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{2D05A347-88D8-4EB8-98B2-EEC4B2385D56}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0F-4B88-8ABE-B7A2F977CDA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{33079F1B-D79E-4175-A90B-4DDE0702068F}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0F-4B88-8ABE-B7A2F977CDA3}"/>
                </c:ext>
              </c:extLst>
            </c:dLbl>
            <c:dLbl>
              <c:idx val="24"/>
              <c:layout>
                <c:manualLayout>
                  <c:x val="-4.516035515397134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{2491D2F5-0222-4CF4-82FF-E8393903D230}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0F-4B88-8ABE-B7A2F977CDA3}"/>
                </c:ext>
              </c:extLst>
            </c:dLbl>
            <c:dLbl>
              <c:idx val="32"/>
              <c:layout>
                <c:manualLayout>
                  <c:x val="-1.823562808425005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{78C22645-8F14-402A-9C7B-75A83FDE9BC8}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0F-4B88-8ABE-B7A2F977CD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c:ext xmlns:c16="http://schemas.microsoft.com/office/drawing/2014/chart" uri="{C3380CC4-5D6E-409C-BE32-E72D297353CC}">
              <c16:uniqueId val="{00000013-C30F-4B88-8ABE-B7A2F977CDA3}"/>
            </c:ext>
          </c:extLst>
        </c:ser>
        <c:dLbls>
          <c:showLegendKey val="0"/>
          <c:showVal val="1"/>
          <c:showCatName val="0"/>
          <c:showSerName val="0"/>
          <c:showPercent val="0"/>
          <c:showBubbleSize val="0"/>
        </c:dLbls>
        <c:axId val="84219776"/>
        <c:axId val="84234240"/>
      </c:scatterChart>
      <c:valAx>
        <c:axId val="84219776"/>
        <c:scaling>
          <c:orientation val="minMax"/>
          <c:max val="11.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年度の臨時財政対策債や平成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年度の過疎対策事業分の償還が始まったこともあり，前年度と比較して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百万円増加している。交付税算入率の高いものを優先的に借入れたことや繰上償還を実施したことにより，実質公債費比率の分子は年々減少傾向にあったが，今年度は６百万円増加した。</a:t>
          </a:r>
        </a:p>
        <a:p>
          <a:r>
            <a:rPr kumimoji="1" lang="ja-JP" altLang="en-US" sz="1400">
              <a:latin typeface="ＭＳ ゴシック" pitchFamily="49" charset="-128"/>
              <a:ea typeface="ＭＳ ゴシック" pitchFamily="49" charset="-128"/>
            </a:rPr>
            <a:t>　総合振興計画等で事業の見直しによる計画的な借入により，比率の改善に努める。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一般会計等における地方債の現在高は，東消防分遣所新築事業等の大型事業の実施により年々増加傾向にある。一方，充当可能基金が平成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年度で減少したものの平成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百万円増加し，交付税算入率の高いものを優先的に借入れたことで基準財政需要額算入見込額が</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年度までは将来負担比率の分子の値が減少していたが，平成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年度からは増加している。</a:t>
          </a:r>
        </a:p>
        <a:p>
          <a:r>
            <a:rPr kumimoji="1" lang="ja-JP" altLang="en-US" sz="1400">
              <a:latin typeface="ＭＳ ゴシック" pitchFamily="49" charset="-128"/>
              <a:ea typeface="ＭＳ ゴシック" pitchFamily="49" charset="-128"/>
            </a:rPr>
            <a:t>　今後は総合振興計画等で事業の見直しを行い，計画的な借入れ，充当可能基金の積立等により，将来負担比率の悪化を防ぐよう努める。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・「獅子島架橋」の実現に向けて，「夢追い獅子島架橋基金」に町民一人当たり１万円，１億円の積立てを行ったが，町民の要望にきめ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細やかに対応するための「スマイルプラン事業」やサンセット長島解体事業等に「まちづくり基金」を２億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万円，景観整備事業に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「夢追いふるさと長島景観基金」を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万円，東消防分遣所新築事業に「町有施設整備基金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電源立地地域対策交付金事業積立分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千万円取崩したため，基金全体としては３億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・大型事業等が続いており，財源不足が予想されるため，財政調整基金等を年次的に取崩していく方針である。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・「夢追いふるさと長島景観基金」にふるさと納税による寄附金の積立てを行い，景観整備事業等の財源として年次的に取崩していく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・夢追い獅子島架橋基金：町民の夢である「獅子島架橋」の実現を図る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・まちづくり基金：町民の連帯の強化と協働のまちづくりを推進し，地域振興を図る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・夢追いふるさと長島景観基金：ふるさと長島を愛し，応援しようとする個人または団体からの寄附金を財源として，寄附者参加型の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魅力ある長島のふるさと景観づくり等に資する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・夢追い獅子島架橋基金：「獅子島架橋」の実現に向けて，毎年１億円の積立てを行っているため増加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年度から町民の要望にきめ細やかに対応するための「スマイルプラン事業」に１億円，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サンセット長島解体事業に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万円，産地パワーアップ事業に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万円等を取崩したことにより減少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・町有施設整備基金：東消防分遣所新築事業に１億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万円を全額充当，サンセット長島解体事業等に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全額充当したことにより減少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・ふるさと納税により，夢追いふるさと長島景観基金，夢追い獅子島架橋基金，ぶり奨学金基金が増加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・夢追い獅子島架橋基金：「獅子島架橋」の実現に向けて，毎年１億円を積立予定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・まちづくり基金：「スマイルプラン事業」に５年計画で，令和３年度まで毎年１億円ずつ取崩していく方針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・町有施設整備基金：北薩広域行政事務組合新焼却施設整備負担金として，令和２年度まで年次的に取崩し予定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・地域福祉基金：鷹巣診療所新築事業の財源として，令和元年度に全額取崩し予定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大型事業等により財源不足が予想されるため，年次的に取崩す予定である。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大型事業等により財源不足が予想されるため，年次的に取崩す予定である。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有形固定資産減価償却率については，全国平均より高いが平成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年度よりも下がっている。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公共施設総合管理計画において，老朽化した施設寿命を進めることとしている。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8" name="直線コネクタ 67"/>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9"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0" name="直線コネクタ 69"/>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1"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2" name="直線コネクタ 71"/>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3"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4" name="フローチャート: 判断 73"/>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5" name="フローチャート: 判断 74"/>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6" name="フローチャート: 判断 75"/>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7" name="フローチャート: 判断 76"/>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楕円 82"/>
        <xdr:cNvSpPr/>
      </xdr:nvSpPr>
      <xdr:spPr>
        <a:xfrm>
          <a:off x="47117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79574</xdr:rowOff>
    </xdr:from>
    <xdr:ext cx="405111" cy="259045"/>
    <xdr:sp macro="" textlink="">
      <xdr:nvSpPr>
        <xdr:cNvPr id="84" name="有形固定資産減価償却率該当値テキスト"/>
        <xdr:cNvSpPr txBox="1"/>
      </xdr:nvSpPr>
      <xdr:spPr>
        <a:xfrm>
          <a:off x="4813300" y="530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85" name="楕円 84"/>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27</xdr:row>
      <xdr:rowOff>107497</xdr:rowOff>
    </xdr:to>
    <xdr:cxnSp macro="">
      <xdr:nvCxnSpPr>
        <xdr:cNvPr id="86" name="直線コネクタ 85"/>
        <xdr:cNvCxnSpPr/>
      </xdr:nvCxnSpPr>
      <xdr:spPr>
        <a:xfrm>
          <a:off x="4051300" y="5427980"/>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7" name="楕円 86"/>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29</xdr:row>
      <xdr:rowOff>57603</xdr:rowOff>
    </xdr:to>
    <xdr:cxnSp macro="">
      <xdr:nvCxnSpPr>
        <xdr:cNvPr id="88" name="直線コネクタ 87"/>
        <xdr:cNvCxnSpPr/>
      </xdr:nvCxnSpPr>
      <xdr:spPr>
        <a:xfrm flipV="1">
          <a:off x="3289300" y="5427980"/>
          <a:ext cx="762000" cy="3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133458</xdr:rowOff>
    </xdr:from>
    <xdr:ext cx="405111" cy="259045"/>
    <xdr:sp macro="" textlink="">
      <xdr:nvSpPr>
        <xdr:cNvPr id="89" name="n_1aveValue有形固定資産減価償却率"/>
        <xdr:cNvSpPr txBox="1"/>
      </xdr:nvSpPr>
      <xdr:spPr>
        <a:xfrm>
          <a:off x="38360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90" name="n_2aveValue有形固定資産減価償却率"/>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1" name="n_3aveValue有形固定資産減価償却率"/>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92" name="n_1mainValue有形固定資産減価償却率"/>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3"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債務償還比率の県平均との比較では高くなっているが，全国平均との比較では低くなっている。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4" name="直線コネクタ 123"/>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5"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6" name="直線コネクタ 125"/>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7"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8" name="直線コネクタ 127"/>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29"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0" name="フローチャート: 判断 129"/>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1" name="フローチャート: 判断 130"/>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44813</xdr:rowOff>
    </xdr:from>
    <xdr:to>
      <xdr:col>76</xdr:col>
      <xdr:colOff>73025</xdr:colOff>
      <xdr:row>31</xdr:row>
      <xdr:rowOff>146413</xdr:rowOff>
    </xdr:to>
    <xdr:sp macro="" textlink="">
      <xdr:nvSpPr>
        <xdr:cNvPr id="137" name="楕円 136"/>
        <xdr:cNvSpPr/>
      </xdr:nvSpPr>
      <xdr:spPr>
        <a:xfrm>
          <a:off x="14744700" y="61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23240</xdr:rowOff>
    </xdr:from>
    <xdr:ext cx="469744" cy="259045"/>
    <xdr:sp macro="" textlink="">
      <xdr:nvSpPr>
        <xdr:cNvPr id="138" name="債務償還比率該当値テキスト"/>
        <xdr:cNvSpPr txBox="1"/>
      </xdr:nvSpPr>
      <xdr:spPr>
        <a:xfrm>
          <a:off x="14846300" y="61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50981</xdr:rowOff>
    </xdr:from>
    <xdr:to>
      <xdr:col>72</xdr:col>
      <xdr:colOff>123825</xdr:colOff>
      <xdr:row>31</xdr:row>
      <xdr:rowOff>152581</xdr:rowOff>
    </xdr:to>
    <xdr:sp macro="" textlink="">
      <xdr:nvSpPr>
        <xdr:cNvPr id="139" name="楕円 138"/>
        <xdr:cNvSpPr/>
      </xdr:nvSpPr>
      <xdr:spPr>
        <a:xfrm>
          <a:off x="14033500" y="61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95613</xdr:rowOff>
    </xdr:from>
    <xdr:to>
      <xdr:col>76</xdr:col>
      <xdr:colOff>22225</xdr:colOff>
      <xdr:row>31</xdr:row>
      <xdr:rowOff>101781</xdr:rowOff>
    </xdr:to>
    <xdr:cxnSp macro="">
      <xdr:nvCxnSpPr>
        <xdr:cNvPr id="140" name="直線コネクタ 139"/>
        <xdr:cNvCxnSpPr/>
      </xdr:nvCxnSpPr>
      <xdr:spPr>
        <a:xfrm flipV="1">
          <a:off x="14084300" y="6182088"/>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1"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143708</xdr:rowOff>
    </xdr:from>
    <xdr:ext cx="469744" cy="259045"/>
    <xdr:sp macro="" textlink="">
      <xdr:nvSpPr>
        <xdr:cNvPr id="142" name="n_1mainValue債務償還比率"/>
        <xdr:cNvSpPr txBox="1"/>
      </xdr:nvSpPr>
      <xdr:spPr>
        <a:xfrm>
          <a:off x="13836727" y="623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3" name="【道路】&#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35197</xdr:rowOff>
    </xdr:from>
    <xdr:to>
      <xdr:col>24</xdr:col>
      <xdr:colOff>114300</xdr:colOff>
      <xdr:row>34</xdr:row>
      <xdr:rowOff>136797</xdr:rowOff>
    </xdr:to>
    <xdr:sp macro="" textlink="">
      <xdr:nvSpPr>
        <xdr:cNvPr id="73" name="楕円 72"/>
        <xdr:cNvSpPr/>
      </xdr:nvSpPr>
      <xdr:spPr>
        <a:xfrm>
          <a:off x="4584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121574</xdr:rowOff>
    </xdr:from>
    <xdr:ext cx="405111" cy="259045"/>
    <xdr:sp macro="" textlink="">
      <xdr:nvSpPr>
        <xdr:cNvPr id="74" name="【道路】&#10;有形固定資産減価償却率該当値テキスト"/>
        <xdr:cNvSpPr txBox="1"/>
      </xdr:nvSpPr>
      <xdr:spPr>
        <a:xfrm>
          <a:off x="4673600" y="577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170724</xdr:rowOff>
    </xdr:from>
    <xdr:to>
      <xdr:col>20</xdr:col>
      <xdr:colOff>38100</xdr:colOff>
      <xdr:row>34</xdr:row>
      <xdr:rowOff>100874</xdr:rowOff>
    </xdr:to>
    <xdr:sp macro="" textlink="">
      <xdr:nvSpPr>
        <xdr:cNvPr id="75" name="楕円 74"/>
        <xdr:cNvSpPr/>
      </xdr:nvSpPr>
      <xdr:spPr>
        <a:xfrm>
          <a:off x="3746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50074</xdr:rowOff>
    </xdr:from>
    <xdr:to>
      <xdr:col>24</xdr:col>
      <xdr:colOff>63500</xdr:colOff>
      <xdr:row>34</xdr:row>
      <xdr:rowOff>85997</xdr:rowOff>
    </xdr:to>
    <xdr:cxnSp macro="">
      <xdr:nvCxnSpPr>
        <xdr:cNvPr id="76" name="直線コネクタ 75"/>
        <xdr:cNvCxnSpPr/>
      </xdr:nvCxnSpPr>
      <xdr:spPr>
        <a:xfrm>
          <a:off x="3797300" y="58793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7" name="楕円 76"/>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50074</xdr:rowOff>
    </xdr:from>
    <xdr:to>
      <xdr:col>19</xdr:col>
      <xdr:colOff>177800</xdr:colOff>
      <xdr:row>41</xdr:row>
      <xdr:rowOff>64770</xdr:rowOff>
    </xdr:to>
    <xdr:cxnSp macro="">
      <xdr:nvCxnSpPr>
        <xdr:cNvPr id="78" name="直線コネクタ 77"/>
        <xdr:cNvCxnSpPr/>
      </xdr:nvCxnSpPr>
      <xdr:spPr>
        <a:xfrm flipV="1">
          <a:off x="2908300" y="5879374"/>
          <a:ext cx="8890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9" name="n_1aveValue【道路】&#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0"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117401</xdr:rowOff>
    </xdr:from>
    <xdr:ext cx="405111" cy="259045"/>
    <xdr:sp macro="" textlink="">
      <xdr:nvSpPr>
        <xdr:cNvPr id="82" name="n_1mainValue【道路】&#10;有形固定資産減価償却率"/>
        <xdr:cNvSpPr txBox="1"/>
      </xdr:nvSpPr>
      <xdr:spPr>
        <a:xfrm>
          <a:off x="35820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3" name="n_2mainValue【道路】&#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7" name="直線コネクタ 106"/>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8"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9" name="直線コネクタ 108"/>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0"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1" name="直線コネクタ 110"/>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2"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3" name="フローチャート: 判断 112"/>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4" name="フローチャート: 判断 113"/>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5" name="フローチャート: 判断 114"/>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6" name="フローチャート: 判断 115"/>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145148</xdr:rowOff>
    </xdr:from>
    <xdr:to>
      <xdr:col>55</xdr:col>
      <xdr:colOff>50800</xdr:colOff>
      <xdr:row>37</xdr:row>
      <xdr:rowOff>75298</xdr:rowOff>
    </xdr:to>
    <xdr:sp macro="" textlink="">
      <xdr:nvSpPr>
        <xdr:cNvPr id="122" name="楕円 121"/>
        <xdr:cNvSpPr/>
      </xdr:nvSpPr>
      <xdr:spPr>
        <a:xfrm>
          <a:off x="10426700" y="63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168025</xdr:rowOff>
    </xdr:from>
    <xdr:ext cx="534377" cy="259045"/>
    <xdr:sp macro="" textlink="">
      <xdr:nvSpPr>
        <xdr:cNvPr id="123" name="【道路】&#10;一人当たり延長該当値テキスト"/>
        <xdr:cNvSpPr txBox="1"/>
      </xdr:nvSpPr>
      <xdr:spPr>
        <a:xfrm>
          <a:off x="10515600" y="6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153340</xdr:rowOff>
    </xdr:from>
    <xdr:to>
      <xdr:col>50</xdr:col>
      <xdr:colOff>165100</xdr:colOff>
      <xdr:row>37</xdr:row>
      <xdr:rowOff>83490</xdr:rowOff>
    </xdr:to>
    <xdr:sp macro="" textlink="">
      <xdr:nvSpPr>
        <xdr:cNvPr id="124" name="楕円 123"/>
        <xdr:cNvSpPr/>
      </xdr:nvSpPr>
      <xdr:spPr>
        <a:xfrm>
          <a:off x="9588500" y="63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24498</xdr:rowOff>
    </xdr:from>
    <xdr:to>
      <xdr:col>55</xdr:col>
      <xdr:colOff>0</xdr:colOff>
      <xdr:row>37</xdr:row>
      <xdr:rowOff>32690</xdr:rowOff>
    </xdr:to>
    <xdr:cxnSp macro="">
      <xdr:nvCxnSpPr>
        <xdr:cNvPr id="125" name="直線コネクタ 124"/>
        <xdr:cNvCxnSpPr/>
      </xdr:nvCxnSpPr>
      <xdr:spPr>
        <a:xfrm flipV="1">
          <a:off x="9639300" y="6368148"/>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107067</xdr:rowOff>
    </xdr:from>
    <xdr:to>
      <xdr:col>46</xdr:col>
      <xdr:colOff>38100</xdr:colOff>
      <xdr:row>37</xdr:row>
      <xdr:rowOff>37217</xdr:rowOff>
    </xdr:to>
    <xdr:sp macro="" textlink="">
      <xdr:nvSpPr>
        <xdr:cNvPr id="126" name="楕円 125"/>
        <xdr:cNvSpPr/>
      </xdr:nvSpPr>
      <xdr:spPr>
        <a:xfrm>
          <a:off x="8699500" y="6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157867</xdr:rowOff>
    </xdr:from>
    <xdr:to>
      <xdr:col>50</xdr:col>
      <xdr:colOff>114300</xdr:colOff>
      <xdr:row>37</xdr:row>
      <xdr:rowOff>32690</xdr:rowOff>
    </xdr:to>
    <xdr:cxnSp macro="">
      <xdr:nvCxnSpPr>
        <xdr:cNvPr id="127" name="直線コネクタ 126"/>
        <xdr:cNvCxnSpPr/>
      </xdr:nvCxnSpPr>
      <xdr:spPr>
        <a:xfrm>
          <a:off x="8750300" y="6330067"/>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28"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29"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0"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100017</xdr:rowOff>
    </xdr:from>
    <xdr:ext cx="534377" cy="259045"/>
    <xdr:sp macro="" textlink="">
      <xdr:nvSpPr>
        <xdr:cNvPr id="131" name="n_1mainValue【道路】&#10;一人当たり延長"/>
        <xdr:cNvSpPr txBox="1"/>
      </xdr:nvSpPr>
      <xdr:spPr>
        <a:xfrm>
          <a:off x="9359411" y="6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53744</xdr:rowOff>
    </xdr:from>
    <xdr:ext cx="534377" cy="259045"/>
    <xdr:sp macro="" textlink="">
      <xdr:nvSpPr>
        <xdr:cNvPr id="132" name="n_2mainValue【道路】&#10;一人当たり延長"/>
        <xdr:cNvSpPr txBox="1"/>
      </xdr:nvSpPr>
      <xdr:spPr>
        <a:xfrm>
          <a:off x="8483111" y="60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7" name="直線コネクタ 156"/>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8"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9" name="直線コネクタ 158"/>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0"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1" name="直線コネクタ 160"/>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2"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3" name="フローチャート: 判断 16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4" name="フローチャート: 判断 163"/>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5" name="フローチャート: 判断 164"/>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6" name="フローチャート: 判断 165"/>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2" name="楕円 171"/>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73" name="【橋りょう・トンネ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4" name="楕円 173"/>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95250</xdr:rowOff>
    </xdr:to>
    <xdr:cxnSp macro="">
      <xdr:nvCxnSpPr>
        <xdr:cNvPr id="175" name="直線コネクタ 174"/>
        <xdr:cNvCxnSpPr/>
      </xdr:nvCxnSpPr>
      <xdr:spPr>
        <a:xfrm flipV="1">
          <a:off x="3797300" y="10184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6" name="楕円 175"/>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123825</xdr:rowOff>
    </xdr:to>
    <xdr:cxnSp macro="">
      <xdr:nvCxnSpPr>
        <xdr:cNvPr id="177" name="直線コネクタ 176"/>
        <xdr:cNvCxnSpPr/>
      </xdr:nvCxnSpPr>
      <xdr:spPr>
        <a:xfrm flipV="1">
          <a:off x="2908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78"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9"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0" name="n_3aveValue【橋りょう・トンネル】&#10;有形固定資産減価償却率"/>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1" name="n_1mainValue【橋りょう・トンネ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82" name="n_2mainValue【橋りょう・トンネ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8" name="直線コネクタ 207"/>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9"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0" name="直線コネクタ 209"/>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11"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12" name="直線コネクタ 211"/>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13" name="【橋りょう・トンネル】&#10;一人当たり有形固定資産（償却資産）額平均値テキスト"/>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4" name="フローチャート: 判断 213"/>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5" name="フローチャート: 判断 214"/>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6" name="フローチャート: 判断 215"/>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7" name="フローチャート: 判断 216"/>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88670</xdr:rowOff>
    </xdr:from>
    <xdr:to>
      <xdr:col>55</xdr:col>
      <xdr:colOff>50800</xdr:colOff>
      <xdr:row>64</xdr:row>
      <xdr:rowOff>18820</xdr:rowOff>
    </xdr:to>
    <xdr:sp macro="" textlink="">
      <xdr:nvSpPr>
        <xdr:cNvPr id="223" name="楕円 222"/>
        <xdr:cNvSpPr/>
      </xdr:nvSpPr>
      <xdr:spPr>
        <a:xfrm>
          <a:off x="10426700" y="108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67097</xdr:rowOff>
    </xdr:from>
    <xdr:ext cx="599010" cy="259045"/>
    <xdr:sp macro="" textlink="">
      <xdr:nvSpPr>
        <xdr:cNvPr id="224" name="【橋りょう・トンネル】&#10;一人当たり有形固定資産（償却資産）額該当値テキスト"/>
        <xdr:cNvSpPr txBox="1"/>
      </xdr:nvSpPr>
      <xdr:spPr>
        <a:xfrm>
          <a:off x="10515600" y="108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90688</xdr:rowOff>
    </xdr:from>
    <xdr:to>
      <xdr:col>50</xdr:col>
      <xdr:colOff>165100</xdr:colOff>
      <xdr:row>64</xdr:row>
      <xdr:rowOff>20838</xdr:rowOff>
    </xdr:to>
    <xdr:sp macro="" textlink="">
      <xdr:nvSpPr>
        <xdr:cNvPr id="225" name="楕円 224"/>
        <xdr:cNvSpPr/>
      </xdr:nvSpPr>
      <xdr:spPr>
        <a:xfrm>
          <a:off x="9588500" y="108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139470</xdr:rowOff>
    </xdr:from>
    <xdr:to>
      <xdr:col>55</xdr:col>
      <xdr:colOff>0</xdr:colOff>
      <xdr:row>63</xdr:row>
      <xdr:rowOff>141488</xdr:rowOff>
    </xdr:to>
    <xdr:cxnSp macro="">
      <xdr:nvCxnSpPr>
        <xdr:cNvPr id="226" name="直線コネクタ 225"/>
        <xdr:cNvCxnSpPr/>
      </xdr:nvCxnSpPr>
      <xdr:spPr>
        <a:xfrm flipV="1">
          <a:off x="9639300" y="10940820"/>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93128</xdr:rowOff>
    </xdr:from>
    <xdr:to>
      <xdr:col>46</xdr:col>
      <xdr:colOff>38100</xdr:colOff>
      <xdr:row>64</xdr:row>
      <xdr:rowOff>23278</xdr:rowOff>
    </xdr:to>
    <xdr:sp macro="" textlink="">
      <xdr:nvSpPr>
        <xdr:cNvPr id="227" name="楕円 226"/>
        <xdr:cNvSpPr/>
      </xdr:nvSpPr>
      <xdr:spPr>
        <a:xfrm>
          <a:off x="8699500" y="108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141488</xdr:rowOff>
    </xdr:from>
    <xdr:to>
      <xdr:col>50</xdr:col>
      <xdr:colOff>114300</xdr:colOff>
      <xdr:row>63</xdr:row>
      <xdr:rowOff>143928</xdr:rowOff>
    </xdr:to>
    <xdr:cxnSp macro="">
      <xdr:nvCxnSpPr>
        <xdr:cNvPr id="228" name="直線コネクタ 227"/>
        <xdr:cNvCxnSpPr/>
      </xdr:nvCxnSpPr>
      <xdr:spPr>
        <a:xfrm flipV="1">
          <a:off x="8750300" y="10942838"/>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29" name="n_1aveValue【橋りょう・トンネル】&#10;一人当たり有形固定資産（償却資産）額"/>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30" name="n_2aveValue【橋りょう・トンネル】&#10;一人当たり有形固定資産（償却資産）額"/>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31"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11965</xdr:rowOff>
    </xdr:from>
    <xdr:ext cx="599010" cy="259045"/>
    <xdr:sp macro="" textlink="">
      <xdr:nvSpPr>
        <xdr:cNvPr id="232" name="n_1mainValue【橋りょう・トンネル】&#10;一人当たり有形固定資産（償却資産）額"/>
        <xdr:cNvSpPr txBox="1"/>
      </xdr:nvSpPr>
      <xdr:spPr>
        <a:xfrm>
          <a:off x="9327095" y="109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14405</xdr:rowOff>
    </xdr:from>
    <xdr:ext cx="599010" cy="259045"/>
    <xdr:sp macro="" textlink="">
      <xdr:nvSpPr>
        <xdr:cNvPr id="233" name="n_2mainValue【橋りょう・トンネル】&#10;一人当たり有形固定資産（償却資産）額"/>
        <xdr:cNvSpPr txBox="1"/>
      </xdr:nvSpPr>
      <xdr:spPr>
        <a:xfrm>
          <a:off x="8450795" y="1098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9" name="直線コネクタ 258"/>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60"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61" name="直線コネクタ 260"/>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62"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63" name="直線コネクタ 262"/>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64"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5" name="フローチャート: 判断 264"/>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6" name="フローチャート: 判断 265"/>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7" name="フローチャート: 判断 266"/>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8" name="フローチャート: 判断 267"/>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119562</xdr:rowOff>
    </xdr:from>
    <xdr:to>
      <xdr:col>24</xdr:col>
      <xdr:colOff>114300</xdr:colOff>
      <xdr:row>79</xdr:row>
      <xdr:rowOff>49712</xdr:rowOff>
    </xdr:to>
    <xdr:sp macro="" textlink="">
      <xdr:nvSpPr>
        <xdr:cNvPr id="274" name="楕円 273"/>
        <xdr:cNvSpPr/>
      </xdr:nvSpPr>
      <xdr:spPr>
        <a:xfrm>
          <a:off x="45847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142439</xdr:rowOff>
    </xdr:from>
    <xdr:ext cx="405111" cy="259045"/>
    <xdr:sp macro="" textlink="">
      <xdr:nvSpPr>
        <xdr:cNvPr id="275" name="【公営住宅】&#10;有形固定資産減価償却率該当値テキスト"/>
        <xdr:cNvSpPr txBox="1"/>
      </xdr:nvSpPr>
      <xdr:spPr>
        <a:xfrm>
          <a:off x="4673600" y="1334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72208</xdr:rowOff>
    </xdr:from>
    <xdr:to>
      <xdr:col>20</xdr:col>
      <xdr:colOff>38100</xdr:colOff>
      <xdr:row>80</xdr:row>
      <xdr:rowOff>2358</xdr:rowOff>
    </xdr:to>
    <xdr:sp macro="" textlink="">
      <xdr:nvSpPr>
        <xdr:cNvPr id="276" name="楕円 275"/>
        <xdr:cNvSpPr/>
      </xdr:nvSpPr>
      <xdr:spPr>
        <a:xfrm>
          <a:off x="3746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170362</xdr:rowOff>
    </xdr:from>
    <xdr:to>
      <xdr:col>24</xdr:col>
      <xdr:colOff>63500</xdr:colOff>
      <xdr:row>79</xdr:row>
      <xdr:rowOff>123008</xdr:rowOff>
    </xdr:to>
    <xdr:cxnSp macro="">
      <xdr:nvCxnSpPr>
        <xdr:cNvPr id="277" name="直線コネクタ 276"/>
        <xdr:cNvCxnSpPr/>
      </xdr:nvCxnSpPr>
      <xdr:spPr>
        <a:xfrm flipV="1">
          <a:off x="3797300" y="13543462"/>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19957</xdr:rowOff>
    </xdr:from>
    <xdr:to>
      <xdr:col>15</xdr:col>
      <xdr:colOff>101600</xdr:colOff>
      <xdr:row>79</xdr:row>
      <xdr:rowOff>121557</xdr:rowOff>
    </xdr:to>
    <xdr:sp macro="" textlink="">
      <xdr:nvSpPr>
        <xdr:cNvPr id="278" name="楕円 277"/>
        <xdr:cNvSpPr/>
      </xdr:nvSpPr>
      <xdr:spPr>
        <a:xfrm>
          <a:off x="2857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70757</xdr:rowOff>
    </xdr:from>
    <xdr:to>
      <xdr:col>19</xdr:col>
      <xdr:colOff>177800</xdr:colOff>
      <xdr:row>79</xdr:row>
      <xdr:rowOff>123008</xdr:rowOff>
    </xdr:to>
    <xdr:cxnSp macro="">
      <xdr:nvCxnSpPr>
        <xdr:cNvPr id="279" name="直線コネクタ 278"/>
        <xdr:cNvCxnSpPr/>
      </xdr:nvCxnSpPr>
      <xdr:spPr>
        <a:xfrm>
          <a:off x="2908300" y="1361530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80"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81"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82" name="n_3aveValue【公営住宅】&#10;有形固定資産減価償却率"/>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18885</xdr:rowOff>
    </xdr:from>
    <xdr:ext cx="405111" cy="259045"/>
    <xdr:sp macro="" textlink="">
      <xdr:nvSpPr>
        <xdr:cNvPr id="283" name="n_1mainValue【公営住宅】&#10;有形固定資産減価償却率"/>
        <xdr:cNvSpPr txBox="1"/>
      </xdr:nvSpPr>
      <xdr:spPr>
        <a:xfrm>
          <a:off x="35820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138084</xdr:rowOff>
    </xdr:from>
    <xdr:ext cx="405111" cy="259045"/>
    <xdr:sp macro="" textlink="">
      <xdr:nvSpPr>
        <xdr:cNvPr id="284" name="n_2mainValue【公営住宅】&#10;有形固定資産減価償却率"/>
        <xdr:cNvSpPr txBox="1"/>
      </xdr:nvSpPr>
      <xdr:spPr>
        <a:xfrm>
          <a:off x="2705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10" name="直線コネクタ 309"/>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1"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2" name="直線コネクタ 31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13"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4" name="直線コネクタ 313"/>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15"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6" name="フローチャート: 判断 315"/>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7" name="フローチャート: 判断 316"/>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8" name="フローチャート: 判断 317"/>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9" name="フローチャート: 判断 318"/>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11140</xdr:rowOff>
    </xdr:from>
    <xdr:to>
      <xdr:col>55</xdr:col>
      <xdr:colOff>50800</xdr:colOff>
      <xdr:row>84</xdr:row>
      <xdr:rowOff>112740</xdr:rowOff>
    </xdr:to>
    <xdr:sp macro="" textlink="">
      <xdr:nvSpPr>
        <xdr:cNvPr id="325" name="楕円 324"/>
        <xdr:cNvSpPr/>
      </xdr:nvSpPr>
      <xdr:spPr>
        <a:xfrm>
          <a:off x="10426700" y="14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161017</xdr:rowOff>
    </xdr:from>
    <xdr:ext cx="469744" cy="259045"/>
    <xdr:sp macro="" textlink="">
      <xdr:nvSpPr>
        <xdr:cNvPr id="326" name="【公営住宅】&#10;一人当たり面積該当値テキスト"/>
        <xdr:cNvSpPr txBox="1"/>
      </xdr:nvSpPr>
      <xdr:spPr>
        <a:xfrm>
          <a:off x="10515600"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13098</xdr:rowOff>
    </xdr:from>
    <xdr:to>
      <xdr:col>50</xdr:col>
      <xdr:colOff>165100</xdr:colOff>
      <xdr:row>84</xdr:row>
      <xdr:rowOff>114698</xdr:rowOff>
    </xdr:to>
    <xdr:sp macro="" textlink="">
      <xdr:nvSpPr>
        <xdr:cNvPr id="327" name="楕円 326"/>
        <xdr:cNvSpPr/>
      </xdr:nvSpPr>
      <xdr:spPr>
        <a:xfrm>
          <a:off x="9588500" y="14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61940</xdr:rowOff>
    </xdr:from>
    <xdr:to>
      <xdr:col>55</xdr:col>
      <xdr:colOff>0</xdr:colOff>
      <xdr:row>84</xdr:row>
      <xdr:rowOff>63898</xdr:rowOff>
    </xdr:to>
    <xdr:cxnSp macro="">
      <xdr:nvCxnSpPr>
        <xdr:cNvPr id="328" name="直線コネクタ 327"/>
        <xdr:cNvCxnSpPr/>
      </xdr:nvCxnSpPr>
      <xdr:spPr>
        <a:xfrm flipV="1">
          <a:off x="9639300" y="14463740"/>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12773</xdr:rowOff>
    </xdr:from>
    <xdr:to>
      <xdr:col>46</xdr:col>
      <xdr:colOff>38100</xdr:colOff>
      <xdr:row>84</xdr:row>
      <xdr:rowOff>114373</xdr:rowOff>
    </xdr:to>
    <xdr:sp macro="" textlink="">
      <xdr:nvSpPr>
        <xdr:cNvPr id="329" name="楕円 328"/>
        <xdr:cNvSpPr/>
      </xdr:nvSpPr>
      <xdr:spPr>
        <a:xfrm>
          <a:off x="8699500" y="144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63573</xdr:rowOff>
    </xdr:from>
    <xdr:to>
      <xdr:col>50</xdr:col>
      <xdr:colOff>114300</xdr:colOff>
      <xdr:row>84</xdr:row>
      <xdr:rowOff>63898</xdr:rowOff>
    </xdr:to>
    <xdr:cxnSp macro="">
      <xdr:nvCxnSpPr>
        <xdr:cNvPr id="330" name="直線コネクタ 329"/>
        <xdr:cNvCxnSpPr/>
      </xdr:nvCxnSpPr>
      <xdr:spPr>
        <a:xfrm>
          <a:off x="8750300" y="1446537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31"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32"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33"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105825</xdr:rowOff>
    </xdr:from>
    <xdr:ext cx="469744" cy="259045"/>
    <xdr:sp macro="" textlink="">
      <xdr:nvSpPr>
        <xdr:cNvPr id="334" name="n_1mainValue【公営住宅】&#10;一人当たり面積"/>
        <xdr:cNvSpPr txBox="1"/>
      </xdr:nvSpPr>
      <xdr:spPr>
        <a:xfrm>
          <a:off x="9391727" y="145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105500</xdr:rowOff>
    </xdr:from>
    <xdr:ext cx="469744" cy="259045"/>
    <xdr:sp macro="" textlink="">
      <xdr:nvSpPr>
        <xdr:cNvPr id="335" name="n_2mainValue【公営住宅】&#10;一人当たり面積"/>
        <xdr:cNvSpPr txBox="1"/>
      </xdr:nvSpPr>
      <xdr:spPr>
        <a:xfrm>
          <a:off x="8515427" y="1450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46" name="直線コネクタ 34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47" name="テキスト ボックス 346"/>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8" name="直線コネクタ 34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9" name="テキスト ボックス 34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0" name="直線コネクタ 34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1" name="テキスト ボックス 35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2" name="直線コネクタ 35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3" name="テキスト ボックス 35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5" name="テキスト ボックス 35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57" name="直線コネクタ 356"/>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58"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59" name="直線コネクタ 358"/>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60"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61" name="直線コネクタ 360"/>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72153</xdr:rowOff>
    </xdr:from>
    <xdr:ext cx="405111" cy="259045"/>
    <xdr:sp macro="" textlink="">
      <xdr:nvSpPr>
        <xdr:cNvPr id="362" name="【港湾・漁港】&#10;有形固定資産減価償却率平均値テキスト"/>
        <xdr:cNvSpPr txBox="1"/>
      </xdr:nvSpPr>
      <xdr:spPr>
        <a:xfrm>
          <a:off x="4673600" y="17045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63" name="フローチャート: 判断 362"/>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64" name="フローチャート: 判断 363"/>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65" name="フローチャート: 判断 364"/>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66" name="フローチャート: 判断 365"/>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112268</xdr:rowOff>
    </xdr:from>
    <xdr:to>
      <xdr:col>24</xdr:col>
      <xdr:colOff>114300</xdr:colOff>
      <xdr:row>108</xdr:row>
      <xdr:rowOff>42418</xdr:rowOff>
    </xdr:to>
    <xdr:sp macro="" textlink="">
      <xdr:nvSpPr>
        <xdr:cNvPr id="372" name="楕円 371"/>
        <xdr:cNvSpPr/>
      </xdr:nvSpPr>
      <xdr:spPr>
        <a:xfrm>
          <a:off x="45847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27195</xdr:rowOff>
    </xdr:from>
    <xdr:ext cx="340478" cy="259045"/>
    <xdr:sp macro="" textlink="">
      <xdr:nvSpPr>
        <xdr:cNvPr id="373" name="【港湾・漁港】&#10;有形固定資産減価償却率該当値テキスト"/>
        <xdr:cNvSpPr txBox="1"/>
      </xdr:nvSpPr>
      <xdr:spPr>
        <a:xfrm>
          <a:off x="4673600" y="18372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160274</xdr:rowOff>
    </xdr:from>
    <xdr:to>
      <xdr:col>20</xdr:col>
      <xdr:colOff>38100</xdr:colOff>
      <xdr:row>108</xdr:row>
      <xdr:rowOff>90424</xdr:rowOff>
    </xdr:to>
    <xdr:sp macro="" textlink="">
      <xdr:nvSpPr>
        <xdr:cNvPr id="374" name="楕円 373"/>
        <xdr:cNvSpPr/>
      </xdr:nvSpPr>
      <xdr:spPr>
        <a:xfrm>
          <a:off x="3746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163068</xdr:rowOff>
    </xdr:from>
    <xdr:to>
      <xdr:col>24</xdr:col>
      <xdr:colOff>63500</xdr:colOff>
      <xdr:row>108</xdr:row>
      <xdr:rowOff>39624</xdr:rowOff>
    </xdr:to>
    <xdr:cxnSp macro="">
      <xdr:nvCxnSpPr>
        <xdr:cNvPr id="375" name="直線コネクタ 374"/>
        <xdr:cNvCxnSpPr/>
      </xdr:nvCxnSpPr>
      <xdr:spPr>
        <a:xfrm flipV="1">
          <a:off x="3797300" y="185082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376" name="楕円 375"/>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39624</xdr:rowOff>
    </xdr:from>
    <xdr:to>
      <xdr:col>19</xdr:col>
      <xdr:colOff>177800</xdr:colOff>
      <xdr:row>108</xdr:row>
      <xdr:rowOff>76200</xdr:rowOff>
    </xdr:to>
    <xdr:cxnSp macro="">
      <xdr:nvCxnSpPr>
        <xdr:cNvPr id="377" name="直線コネクタ 376"/>
        <xdr:cNvCxnSpPr/>
      </xdr:nvCxnSpPr>
      <xdr:spPr>
        <a:xfrm flipV="1">
          <a:off x="2908300" y="18556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20083</xdr:rowOff>
    </xdr:from>
    <xdr:ext cx="405111" cy="259045"/>
    <xdr:sp macro="" textlink="">
      <xdr:nvSpPr>
        <xdr:cNvPr id="378" name="n_1aveValue【港湾・漁港】&#10;有形固定資産減価償却率"/>
        <xdr:cNvSpPr txBox="1"/>
      </xdr:nvSpPr>
      <xdr:spPr>
        <a:xfrm>
          <a:off x="35820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49801</xdr:rowOff>
    </xdr:from>
    <xdr:ext cx="405111" cy="259045"/>
    <xdr:sp macro="" textlink="">
      <xdr:nvSpPr>
        <xdr:cNvPr id="379" name="n_2aveValue【港湾・漁港】&#10;有形固定資産減価償却率"/>
        <xdr:cNvSpPr txBox="1"/>
      </xdr:nvSpPr>
      <xdr:spPr>
        <a:xfrm>
          <a:off x="27057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80" name="n_3ave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81551</xdr:rowOff>
    </xdr:from>
    <xdr:ext cx="340478" cy="259045"/>
    <xdr:sp macro="" textlink="">
      <xdr:nvSpPr>
        <xdr:cNvPr id="381" name="n_1mainValue【港湾・漁港】&#10;有形固定資産減価償却率"/>
        <xdr:cNvSpPr txBox="1"/>
      </xdr:nvSpPr>
      <xdr:spPr>
        <a:xfrm>
          <a:off x="3614361" y="18598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118127</xdr:rowOff>
    </xdr:from>
    <xdr:ext cx="340478" cy="259045"/>
    <xdr:sp macro="" textlink="">
      <xdr:nvSpPr>
        <xdr:cNvPr id="382" name="n_2mainValue【港湾・漁港】&#10;有形固定資産減価償却率"/>
        <xdr:cNvSpPr txBox="1"/>
      </xdr:nvSpPr>
      <xdr:spPr>
        <a:xfrm>
          <a:off x="2738061" y="1863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3" name="直線コネクタ 39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4" name="テキスト ボックス 39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6" name="テキスト ボックス 39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7" name="直線コネクタ 39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8" name="テキスト ボックス 39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0" name="テキスト ボックス 39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402" name="直線コネクタ 401"/>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403"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404" name="直線コネクタ 403"/>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405"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06" name="直線コネクタ 405"/>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149117</xdr:rowOff>
    </xdr:from>
    <xdr:ext cx="599010" cy="259045"/>
    <xdr:sp macro="" textlink="">
      <xdr:nvSpPr>
        <xdr:cNvPr id="407" name="【港湾・漁港】&#10;一人当たり有形固定資産（償却資産）額平均値テキスト"/>
        <xdr:cNvSpPr txBox="1"/>
      </xdr:nvSpPr>
      <xdr:spPr>
        <a:xfrm>
          <a:off x="10515600" y="1780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08" name="フローチャート: 判断 407"/>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09" name="フローチャート: 判断 408"/>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10" name="フローチャート: 判断 409"/>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11" name="フローチャート: 判断 410"/>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18624</xdr:rowOff>
    </xdr:from>
    <xdr:to>
      <xdr:col>55</xdr:col>
      <xdr:colOff>50800</xdr:colOff>
      <xdr:row>107</xdr:row>
      <xdr:rowOff>120224</xdr:rowOff>
    </xdr:to>
    <xdr:sp macro="" textlink="">
      <xdr:nvSpPr>
        <xdr:cNvPr id="417" name="楕円 416"/>
        <xdr:cNvSpPr/>
      </xdr:nvSpPr>
      <xdr:spPr>
        <a:xfrm>
          <a:off x="10426700" y="183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105001</xdr:rowOff>
    </xdr:from>
    <xdr:ext cx="599010" cy="259045"/>
    <xdr:sp macro="" textlink="">
      <xdr:nvSpPr>
        <xdr:cNvPr id="418" name="【港湾・漁港】&#10;一人当たり有形固定資産（償却資産）額該当値テキスト"/>
        <xdr:cNvSpPr txBox="1"/>
      </xdr:nvSpPr>
      <xdr:spPr>
        <a:xfrm>
          <a:off x="10515600" y="1827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47227</xdr:rowOff>
    </xdr:from>
    <xdr:to>
      <xdr:col>50</xdr:col>
      <xdr:colOff>165100</xdr:colOff>
      <xdr:row>107</xdr:row>
      <xdr:rowOff>148827</xdr:rowOff>
    </xdr:to>
    <xdr:sp macro="" textlink="">
      <xdr:nvSpPr>
        <xdr:cNvPr id="419" name="楕円 418"/>
        <xdr:cNvSpPr/>
      </xdr:nvSpPr>
      <xdr:spPr>
        <a:xfrm>
          <a:off x="9588500" y="1839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69424</xdr:rowOff>
    </xdr:from>
    <xdr:to>
      <xdr:col>55</xdr:col>
      <xdr:colOff>0</xdr:colOff>
      <xdr:row>107</xdr:row>
      <xdr:rowOff>98027</xdr:rowOff>
    </xdr:to>
    <xdr:cxnSp macro="">
      <xdr:nvCxnSpPr>
        <xdr:cNvPr id="420" name="直線コネクタ 419"/>
        <xdr:cNvCxnSpPr/>
      </xdr:nvCxnSpPr>
      <xdr:spPr>
        <a:xfrm flipV="1">
          <a:off x="9639300" y="18414574"/>
          <a:ext cx="8382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67529</xdr:rowOff>
    </xdr:from>
    <xdr:to>
      <xdr:col>46</xdr:col>
      <xdr:colOff>38100</xdr:colOff>
      <xdr:row>107</xdr:row>
      <xdr:rowOff>169129</xdr:rowOff>
    </xdr:to>
    <xdr:sp macro="" textlink="">
      <xdr:nvSpPr>
        <xdr:cNvPr id="421" name="楕円 420"/>
        <xdr:cNvSpPr/>
      </xdr:nvSpPr>
      <xdr:spPr>
        <a:xfrm>
          <a:off x="8699500" y="184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98027</xdr:rowOff>
    </xdr:from>
    <xdr:to>
      <xdr:col>50</xdr:col>
      <xdr:colOff>114300</xdr:colOff>
      <xdr:row>107</xdr:row>
      <xdr:rowOff>118329</xdr:rowOff>
    </xdr:to>
    <xdr:cxnSp macro="">
      <xdr:nvCxnSpPr>
        <xdr:cNvPr id="422" name="直線コネクタ 421"/>
        <xdr:cNvCxnSpPr/>
      </xdr:nvCxnSpPr>
      <xdr:spPr>
        <a:xfrm flipV="1">
          <a:off x="8750300" y="18443177"/>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103250</xdr:rowOff>
    </xdr:from>
    <xdr:ext cx="599010" cy="259045"/>
    <xdr:sp macro="" textlink="">
      <xdr:nvSpPr>
        <xdr:cNvPr id="423" name="n_1aveValue【港湾・漁港】&#10;一人当たり有形固定資産（償却資産）額"/>
        <xdr:cNvSpPr txBox="1"/>
      </xdr:nvSpPr>
      <xdr:spPr>
        <a:xfrm>
          <a:off x="93270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168820</xdr:rowOff>
    </xdr:from>
    <xdr:ext cx="599010" cy="259045"/>
    <xdr:sp macro="" textlink="">
      <xdr:nvSpPr>
        <xdr:cNvPr id="424" name="n_2aveValue【港湾・漁港】&#10;一人当たり有形固定資産（償却資産）額"/>
        <xdr:cNvSpPr txBox="1"/>
      </xdr:nvSpPr>
      <xdr:spPr>
        <a:xfrm>
          <a:off x="8450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128908</xdr:rowOff>
    </xdr:from>
    <xdr:ext cx="690189" cy="259045"/>
    <xdr:sp macro="" textlink="">
      <xdr:nvSpPr>
        <xdr:cNvPr id="425" name="n_3aveValue【港湾・漁港】&#10;一人当たり有形固定資産（償却資産）額"/>
        <xdr:cNvSpPr txBox="1"/>
      </xdr:nvSpPr>
      <xdr:spPr>
        <a:xfrm>
          <a:off x="7516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139954</xdr:rowOff>
    </xdr:from>
    <xdr:ext cx="534377" cy="259045"/>
    <xdr:sp macro="" textlink="">
      <xdr:nvSpPr>
        <xdr:cNvPr id="426" name="n_1mainValue【港湾・漁港】&#10;一人当たり有形固定資産（償却資産）額"/>
        <xdr:cNvSpPr txBox="1"/>
      </xdr:nvSpPr>
      <xdr:spPr>
        <a:xfrm>
          <a:off x="9359411" y="184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160256</xdr:rowOff>
    </xdr:from>
    <xdr:ext cx="534377" cy="259045"/>
    <xdr:sp macro="" textlink="">
      <xdr:nvSpPr>
        <xdr:cNvPr id="427" name="n_2mainValue【港湾・漁港】&#10;一人当たり有形固定資産（償却資産）額"/>
        <xdr:cNvSpPr txBox="1"/>
      </xdr:nvSpPr>
      <xdr:spPr>
        <a:xfrm>
          <a:off x="8483111" y="185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53" name="直線コネクタ 452"/>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54"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55" name="直線コネクタ 454"/>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58"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59" name="フローチャート: 判断 458"/>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60" name="フローチャート: 判断 459"/>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61" name="フローチャート: 判断 460"/>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62" name="フローチャート: 判断 461"/>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68" name="楕円 467"/>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469"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70" name="楕円 469"/>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38</xdr:row>
      <xdr:rowOff>12519</xdr:rowOff>
    </xdr:to>
    <xdr:cxnSp macro="">
      <xdr:nvCxnSpPr>
        <xdr:cNvPr id="471" name="直線コネクタ 470"/>
        <xdr:cNvCxnSpPr/>
      </xdr:nvCxnSpPr>
      <xdr:spPr>
        <a:xfrm flipV="1">
          <a:off x="15481300" y="6362700"/>
          <a:ext cx="8382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169091</xdr:rowOff>
    </xdr:from>
    <xdr:to>
      <xdr:col>76</xdr:col>
      <xdr:colOff>165100</xdr:colOff>
      <xdr:row>38</xdr:row>
      <xdr:rowOff>99241</xdr:rowOff>
    </xdr:to>
    <xdr:sp macro="" textlink="">
      <xdr:nvSpPr>
        <xdr:cNvPr id="472" name="楕円 471"/>
        <xdr:cNvSpPr/>
      </xdr:nvSpPr>
      <xdr:spPr>
        <a:xfrm>
          <a:off x="14541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48441</xdr:rowOff>
    </xdr:to>
    <xdr:cxnSp macro="">
      <xdr:nvCxnSpPr>
        <xdr:cNvPr id="473" name="直線コネクタ 472"/>
        <xdr:cNvCxnSpPr/>
      </xdr:nvCxnSpPr>
      <xdr:spPr>
        <a:xfrm flipV="1">
          <a:off x="14592300" y="652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74"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475"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76"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477" name="n_1mainValue【認定こども園・幼稚園・保育所】&#10;有形固定資産減価償却率"/>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90368</xdr:rowOff>
    </xdr:from>
    <xdr:ext cx="405111" cy="259045"/>
    <xdr:sp macro="" textlink="">
      <xdr:nvSpPr>
        <xdr:cNvPr id="478" name="n_2mainValue【認定こども園・幼稚園・保育所】&#10;有形固定資産減価償却率"/>
        <xdr:cNvSpPr txBox="1"/>
      </xdr:nvSpPr>
      <xdr:spPr>
        <a:xfrm>
          <a:off x="14389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9" name="直線コネクタ 4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0" name="テキスト ボックス 48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1" name="直線コネクタ 4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2" name="テキスト ボックス 49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3" name="直線コネクタ 4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4" name="テキスト ボックス 49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5" name="直線コネクタ 4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6" name="テキスト ボックス 49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500" name="直線コネクタ 499"/>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501"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502" name="直線コネクタ 501"/>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503"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504" name="直線コネクタ 503"/>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505" name="【認定こども園・幼稚園・保育所】&#10;一人当たり面積平均値テキスト"/>
        <xdr:cNvSpPr txBox="1"/>
      </xdr:nvSpPr>
      <xdr:spPr>
        <a:xfrm>
          <a:off x="22199600" y="635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506" name="フローチャート: 判断 505"/>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07" name="フローチャート: 判断 506"/>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508" name="フローチャート: 判断 507"/>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509" name="フローチャート: 判断 508"/>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515" name="楕円 514"/>
        <xdr:cNvSpPr/>
      </xdr:nvSpPr>
      <xdr:spPr>
        <a:xfrm>
          <a:off x="22110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97553</xdr:rowOff>
    </xdr:from>
    <xdr:ext cx="469744" cy="259045"/>
    <xdr:sp macro="" textlink="">
      <xdr:nvSpPr>
        <xdr:cNvPr id="516" name="【認定こども園・幼稚園・保育所】&#10;一人当たり面積該当値テキスト"/>
        <xdr:cNvSpPr txBox="1"/>
      </xdr:nvSpPr>
      <xdr:spPr>
        <a:xfrm>
          <a:off x="22199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17" name="楕円 516"/>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169926</xdr:rowOff>
    </xdr:from>
    <xdr:to>
      <xdr:col>116</xdr:col>
      <xdr:colOff>63500</xdr:colOff>
      <xdr:row>40</xdr:row>
      <xdr:rowOff>76200</xdr:rowOff>
    </xdr:to>
    <xdr:cxnSp macro="">
      <xdr:nvCxnSpPr>
        <xdr:cNvPr id="518" name="直線コネクタ 517"/>
        <xdr:cNvCxnSpPr/>
      </xdr:nvCxnSpPr>
      <xdr:spPr>
        <a:xfrm flipV="1">
          <a:off x="21323300" y="6856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27686</xdr:rowOff>
    </xdr:from>
    <xdr:to>
      <xdr:col>107</xdr:col>
      <xdr:colOff>101600</xdr:colOff>
      <xdr:row>40</xdr:row>
      <xdr:rowOff>129286</xdr:rowOff>
    </xdr:to>
    <xdr:sp macro="" textlink="">
      <xdr:nvSpPr>
        <xdr:cNvPr id="519" name="楕円 518"/>
        <xdr:cNvSpPr/>
      </xdr:nvSpPr>
      <xdr:spPr>
        <a:xfrm>
          <a:off x="2038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78486</xdr:rowOff>
    </xdr:to>
    <xdr:cxnSp macro="">
      <xdr:nvCxnSpPr>
        <xdr:cNvPr id="520" name="直線コネクタ 519"/>
        <xdr:cNvCxnSpPr/>
      </xdr:nvCxnSpPr>
      <xdr:spPr>
        <a:xfrm flipV="1">
          <a:off x="20434300" y="69342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21"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522" name="n_2ave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523" name="n_3aveValue【認定こども園・幼稚園・保育所】&#10;一人当たり面積"/>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24"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120413</xdr:rowOff>
    </xdr:from>
    <xdr:ext cx="469744" cy="259045"/>
    <xdr:sp macro="" textlink="">
      <xdr:nvSpPr>
        <xdr:cNvPr id="525" name="n_2mainValue【認定こども園・幼稚園・保育所】&#10;一人当たり面積"/>
        <xdr:cNvSpPr txBox="1"/>
      </xdr:nvSpPr>
      <xdr:spPr>
        <a:xfrm>
          <a:off x="20199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8" name="テキスト ボックス 5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8" name="テキスト ボックス 5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52" name="直線コネクタ 55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5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54" name="直線コネクタ 55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5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56" name="直線コネクタ 55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57"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58" name="フローチャート: 判断 55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9" name="フローチャート: 判断 55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60" name="フローチャート: 判断 55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61" name="フローチャート: 判断 56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567" name="楕円 566"/>
        <xdr:cNvSpPr/>
      </xdr:nvSpPr>
      <xdr:spPr>
        <a:xfrm>
          <a:off x="16268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568" name="【学校施設】&#10;有形固定資産減価償却率該当値テキスト"/>
        <xdr:cNvSpPr txBox="1"/>
      </xdr:nvSpPr>
      <xdr:spPr>
        <a:xfrm>
          <a:off x="16357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69" name="楕円 568"/>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164919</xdr:rowOff>
    </xdr:from>
    <xdr:to>
      <xdr:col>85</xdr:col>
      <xdr:colOff>127000</xdr:colOff>
      <xdr:row>58</xdr:row>
      <xdr:rowOff>48985</xdr:rowOff>
    </xdr:to>
    <xdr:cxnSp macro="">
      <xdr:nvCxnSpPr>
        <xdr:cNvPr id="570" name="直線コネクタ 569"/>
        <xdr:cNvCxnSpPr/>
      </xdr:nvCxnSpPr>
      <xdr:spPr>
        <a:xfrm flipV="1">
          <a:off x="15481300" y="993756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47172</xdr:rowOff>
    </xdr:from>
    <xdr:to>
      <xdr:col>76</xdr:col>
      <xdr:colOff>165100</xdr:colOff>
      <xdr:row>58</xdr:row>
      <xdr:rowOff>148772</xdr:rowOff>
    </xdr:to>
    <xdr:sp macro="" textlink="">
      <xdr:nvSpPr>
        <xdr:cNvPr id="571" name="楕円 570"/>
        <xdr:cNvSpPr/>
      </xdr:nvSpPr>
      <xdr:spPr>
        <a:xfrm>
          <a:off x="14541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97972</xdr:rowOff>
    </xdr:to>
    <xdr:cxnSp macro="">
      <xdr:nvCxnSpPr>
        <xdr:cNvPr id="572" name="直線コネクタ 571"/>
        <xdr:cNvCxnSpPr/>
      </xdr:nvCxnSpPr>
      <xdr:spPr>
        <a:xfrm flipV="1">
          <a:off x="14592300" y="9993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73"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74"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75"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576" name="n_1mainValue【学校施設】&#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165299</xdr:rowOff>
    </xdr:from>
    <xdr:ext cx="405111" cy="259045"/>
    <xdr:sp macro="" textlink="">
      <xdr:nvSpPr>
        <xdr:cNvPr id="577" name="n_2mainValue【学校施設】&#10;有形固定資産減価償却率"/>
        <xdr:cNvSpPr txBox="1"/>
      </xdr:nvSpPr>
      <xdr:spPr>
        <a:xfrm>
          <a:off x="14389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7" name="テキスト ボックス 5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9" name="テキスト ボックス 59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1" name="テキスト ボックス 6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603" name="直線コネクタ 602"/>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604"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605" name="直線コネクタ 604"/>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606"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607" name="直線コネクタ 606"/>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608"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609" name="フローチャート: 判断 608"/>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610" name="フローチャート: 判断 609"/>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611" name="フローチャート: 判断 610"/>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612" name="フローチャート: 判断 611"/>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618" name="楕円 617"/>
        <xdr:cNvSpPr/>
      </xdr:nvSpPr>
      <xdr:spPr>
        <a:xfrm>
          <a:off x="22110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32493</xdr:rowOff>
    </xdr:from>
    <xdr:ext cx="469744" cy="259045"/>
    <xdr:sp macro="" textlink="">
      <xdr:nvSpPr>
        <xdr:cNvPr id="619" name="【学校施設】&#10;一人当たり面積該当値テキスト"/>
        <xdr:cNvSpPr txBox="1"/>
      </xdr:nvSpPr>
      <xdr:spPr>
        <a:xfrm>
          <a:off x="22199600" y="1031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169799</xdr:rowOff>
    </xdr:from>
    <xdr:to>
      <xdr:col>112</xdr:col>
      <xdr:colOff>38100</xdr:colOff>
      <xdr:row>61</xdr:row>
      <xdr:rowOff>99949</xdr:rowOff>
    </xdr:to>
    <xdr:sp macro="" textlink="">
      <xdr:nvSpPr>
        <xdr:cNvPr id="620" name="楕円 619"/>
        <xdr:cNvSpPr/>
      </xdr:nvSpPr>
      <xdr:spPr>
        <a:xfrm>
          <a:off x="21272500" y="10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49149</xdr:rowOff>
    </xdr:from>
    <xdr:to>
      <xdr:col>116</xdr:col>
      <xdr:colOff>63500</xdr:colOff>
      <xdr:row>61</xdr:row>
      <xdr:rowOff>60416</xdr:rowOff>
    </xdr:to>
    <xdr:cxnSp macro="">
      <xdr:nvCxnSpPr>
        <xdr:cNvPr id="621" name="直線コネクタ 620"/>
        <xdr:cNvCxnSpPr/>
      </xdr:nvCxnSpPr>
      <xdr:spPr>
        <a:xfrm>
          <a:off x="21323300" y="10507599"/>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153307</xdr:rowOff>
    </xdr:from>
    <xdr:to>
      <xdr:col>107</xdr:col>
      <xdr:colOff>101600</xdr:colOff>
      <xdr:row>61</xdr:row>
      <xdr:rowOff>83457</xdr:rowOff>
    </xdr:to>
    <xdr:sp macro="" textlink="">
      <xdr:nvSpPr>
        <xdr:cNvPr id="622" name="楕円 621"/>
        <xdr:cNvSpPr/>
      </xdr:nvSpPr>
      <xdr:spPr>
        <a:xfrm>
          <a:off x="20383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32657</xdr:rowOff>
    </xdr:from>
    <xdr:to>
      <xdr:col>111</xdr:col>
      <xdr:colOff>177800</xdr:colOff>
      <xdr:row>61</xdr:row>
      <xdr:rowOff>49149</xdr:rowOff>
    </xdr:to>
    <xdr:cxnSp macro="">
      <xdr:nvCxnSpPr>
        <xdr:cNvPr id="623" name="直線コネクタ 622"/>
        <xdr:cNvCxnSpPr/>
      </xdr:nvCxnSpPr>
      <xdr:spPr>
        <a:xfrm>
          <a:off x="20434300" y="10491107"/>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624" name="n_1aveValue【学校施設】&#10;一人当たり面積"/>
        <xdr:cNvSpPr txBox="1"/>
      </xdr:nvSpPr>
      <xdr:spPr>
        <a:xfrm>
          <a:off x="2107572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625"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626"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116476</xdr:rowOff>
    </xdr:from>
    <xdr:ext cx="469744" cy="259045"/>
    <xdr:sp macro="" textlink="">
      <xdr:nvSpPr>
        <xdr:cNvPr id="627" name="n_1mainValue【学校施設】&#10;一人当たり面積"/>
        <xdr:cNvSpPr txBox="1"/>
      </xdr:nvSpPr>
      <xdr:spPr>
        <a:xfrm>
          <a:off x="21075727" y="102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99984</xdr:rowOff>
    </xdr:from>
    <xdr:ext cx="469744" cy="259045"/>
    <xdr:sp macro="" textlink="">
      <xdr:nvSpPr>
        <xdr:cNvPr id="628" name="n_2mainValue【学校施設】&#10;一人当たり面積"/>
        <xdr:cNvSpPr txBox="1"/>
      </xdr:nvSpPr>
      <xdr:spPr>
        <a:xfrm>
          <a:off x="201994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40" name="テキスト ボックス 63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8" name="テキスト ボックス 6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52" name="直線コネクタ 651"/>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53"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4" name="直線コネクタ 6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55"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56" name="直線コネクタ 65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154957</xdr:rowOff>
    </xdr:from>
    <xdr:ext cx="405111" cy="259045"/>
    <xdr:sp macro="" textlink="">
      <xdr:nvSpPr>
        <xdr:cNvPr id="657" name="【児童館】&#10;有形固定資産減価償却率平均値テキスト"/>
        <xdr:cNvSpPr txBox="1"/>
      </xdr:nvSpPr>
      <xdr:spPr>
        <a:xfrm>
          <a:off x="16357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58" name="フローチャート: 判断 657"/>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59" name="フローチャート: 判断 658"/>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60" name="フローチャート: 判断 659"/>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61" name="フローチャート: 判断 660"/>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7" name="楕円 666"/>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340478" cy="259045"/>
    <xdr:sp macro="" textlink="">
      <xdr:nvSpPr>
        <xdr:cNvPr id="668" name="【児童館】&#10;有形固定資産減価償却率該当値テキスト"/>
        <xdr:cNvSpPr txBox="1"/>
      </xdr:nvSpPr>
      <xdr:spPr>
        <a:xfrm>
          <a:off x="163576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142257</xdr:rowOff>
    </xdr:from>
    <xdr:ext cx="405111" cy="259045"/>
    <xdr:sp macro="" textlink="">
      <xdr:nvSpPr>
        <xdr:cNvPr id="669" name="n_1aveValue【児童館】&#10;有形固定資産減価償却率"/>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670" name="n_2aveValue【児童館】&#10;有形固定資産減価償却率"/>
        <xdr:cNvSpPr txBox="1"/>
      </xdr:nvSpPr>
      <xdr:spPr>
        <a:xfrm>
          <a:off x="14389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671" name="n_3aveValue【児童館】&#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2" name="直線コネクタ 6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3" name="テキスト ボックス 6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4" name="直線コネクタ 6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5" name="テキスト ボックス 6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6" name="直線コネクタ 6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7" name="テキスト ボックス 6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8" name="直線コネクタ 6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9" name="テキスト ボックス 6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0" name="直線コネクタ 6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1" name="テキスト ボックス 6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2" name="直線コネクタ 6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3" name="テキスト ボックス 6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97" name="直線コネクタ 696"/>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8"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9" name="直線コネクタ 698"/>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700"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701" name="直線コネクタ 700"/>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702" name="【児童館】&#10;一人当たり面積平均値テキスト"/>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03" name="フローチャート: 判断 702"/>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704" name="フローチャート: 判断 703"/>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05" name="フローチャート: 判断 704"/>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706" name="フローチャート: 判断 705"/>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712" name="楕円 711"/>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713" name="【児童館】&#10;一人当たり面積該当値テキスト"/>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110870</xdr:rowOff>
    </xdr:from>
    <xdr:ext cx="469744" cy="259045"/>
    <xdr:sp macro="" textlink="">
      <xdr:nvSpPr>
        <xdr:cNvPr id="714" name="n_1aveValue【児童館】&#10;一人当たり面積"/>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715" name="n_2aveValue【児童館】&#10;一人当たり面積"/>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716"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7" name="テキスト ボックス 7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9" name="テキスト ボックス 7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7" name="テキスト ボックス 7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741" name="直線コネクタ 740"/>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742"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743" name="直線コネクタ 742"/>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4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5" name="直線コネクタ 7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746"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747" name="フローチャート: 判断 746"/>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48" name="フローチャート: 判断 747"/>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49" name="フローチャート: 判断 748"/>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50" name="フローチャート: 判断 749"/>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756" name="楕円 755"/>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757" name="【公民館】&#10;有形固定資産減価償却率該当値テキスト"/>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58" name="楕円 757"/>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97155</xdr:rowOff>
    </xdr:to>
    <xdr:cxnSp macro="">
      <xdr:nvCxnSpPr>
        <xdr:cNvPr id="759" name="直線コネクタ 758"/>
        <xdr:cNvCxnSpPr/>
      </xdr:nvCxnSpPr>
      <xdr:spPr>
        <a:xfrm flipV="1">
          <a:off x="15481300" y="177260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60" name="楕円 759"/>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129539</xdr:rowOff>
    </xdr:to>
    <xdr:cxnSp macro="">
      <xdr:nvCxnSpPr>
        <xdr:cNvPr id="761" name="直線コネクタ 760"/>
        <xdr:cNvCxnSpPr/>
      </xdr:nvCxnSpPr>
      <xdr:spPr>
        <a:xfrm flipV="1">
          <a:off x="14592300" y="177565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762"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63"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64" name="n_3aveValue【公民館】&#10;有形固定資産減価償却率"/>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65"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66" name="n_2mainValue【公民館】&#10;有形固定資産減価償却率"/>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7" name="直線コネクタ 77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8" name="テキスト ボックス 77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9" name="直線コネクタ 77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0" name="テキスト ボックス 77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1" name="直線コネクタ 78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2" name="テキスト ボックス 78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3" name="直線コネクタ 78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4" name="テキスト ボックス 78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88" name="直線コネクタ 787"/>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89"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90" name="直線コネクタ 789"/>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91"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92" name="直線コネクタ 791"/>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93"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94" name="フローチャート: 判断 793"/>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95" name="フローチャート: 判断 794"/>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96" name="フローチャート: 判断 795"/>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97" name="フローチャート: 判断 796"/>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139243</xdr:rowOff>
    </xdr:from>
    <xdr:to>
      <xdr:col>116</xdr:col>
      <xdr:colOff>114300</xdr:colOff>
      <xdr:row>106</xdr:row>
      <xdr:rowOff>69393</xdr:rowOff>
    </xdr:to>
    <xdr:sp macro="" textlink="">
      <xdr:nvSpPr>
        <xdr:cNvPr id="803" name="楕円 802"/>
        <xdr:cNvSpPr/>
      </xdr:nvSpPr>
      <xdr:spPr>
        <a:xfrm>
          <a:off x="22110700" y="181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162120</xdr:rowOff>
    </xdr:from>
    <xdr:ext cx="469744" cy="259045"/>
    <xdr:sp macro="" textlink="">
      <xdr:nvSpPr>
        <xdr:cNvPr id="804" name="【公民館】&#10;一人当たり面積該当値テキスト"/>
        <xdr:cNvSpPr txBox="1"/>
      </xdr:nvSpPr>
      <xdr:spPr>
        <a:xfrm>
          <a:off x="22199600" y="179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142900</xdr:rowOff>
    </xdr:from>
    <xdr:to>
      <xdr:col>112</xdr:col>
      <xdr:colOff>38100</xdr:colOff>
      <xdr:row>106</xdr:row>
      <xdr:rowOff>73050</xdr:rowOff>
    </xdr:to>
    <xdr:sp macro="" textlink="">
      <xdr:nvSpPr>
        <xdr:cNvPr id="805" name="楕円 804"/>
        <xdr:cNvSpPr/>
      </xdr:nvSpPr>
      <xdr:spPr>
        <a:xfrm>
          <a:off x="21272500" y="181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18593</xdr:rowOff>
    </xdr:from>
    <xdr:to>
      <xdr:col>116</xdr:col>
      <xdr:colOff>63500</xdr:colOff>
      <xdr:row>106</xdr:row>
      <xdr:rowOff>22250</xdr:rowOff>
    </xdr:to>
    <xdr:cxnSp macro="">
      <xdr:nvCxnSpPr>
        <xdr:cNvPr id="806" name="直線コネクタ 805"/>
        <xdr:cNvCxnSpPr/>
      </xdr:nvCxnSpPr>
      <xdr:spPr>
        <a:xfrm flipV="1">
          <a:off x="21323300" y="1819229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149301</xdr:rowOff>
    </xdr:from>
    <xdr:to>
      <xdr:col>107</xdr:col>
      <xdr:colOff>101600</xdr:colOff>
      <xdr:row>106</xdr:row>
      <xdr:rowOff>79451</xdr:rowOff>
    </xdr:to>
    <xdr:sp macro="" textlink="">
      <xdr:nvSpPr>
        <xdr:cNvPr id="807" name="楕円 806"/>
        <xdr:cNvSpPr/>
      </xdr:nvSpPr>
      <xdr:spPr>
        <a:xfrm>
          <a:off x="20383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22250</xdr:rowOff>
    </xdr:from>
    <xdr:to>
      <xdr:col>111</xdr:col>
      <xdr:colOff>177800</xdr:colOff>
      <xdr:row>106</xdr:row>
      <xdr:rowOff>28651</xdr:rowOff>
    </xdr:to>
    <xdr:cxnSp macro="">
      <xdr:nvCxnSpPr>
        <xdr:cNvPr id="808" name="直線コネクタ 807"/>
        <xdr:cNvCxnSpPr/>
      </xdr:nvCxnSpPr>
      <xdr:spPr>
        <a:xfrm flipV="1">
          <a:off x="20434300" y="1819595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809"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810"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811"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89577</xdr:rowOff>
    </xdr:from>
    <xdr:ext cx="469744" cy="259045"/>
    <xdr:sp macro="" textlink="">
      <xdr:nvSpPr>
        <xdr:cNvPr id="812" name="n_1mainValue【公民館】&#10;一人当たり面積"/>
        <xdr:cNvSpPr txBox="1"/>
      </xdr:nvSpPr>
      <xdr:spPr>
        <a:xfrm>
          <a:off x="21075727" y="179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95978</xdr:rowOff>
    </xdr:from>
    <xdr:ext cx="469744" cy="259045"/>
    <xdr:sp macro="" textlink="">
      <xdr:nvSpPr>
        <xdr:cNvPr id="813" name="n_2mainValue【公民館】&#10;一人当たり面積"/>
        <xdr:cNvSpPr txBox="1"/>
      </xdr:nvSpPr>
      <xdr:spPr>
        <a:xfrm>
          <a:off x="20199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類似団体と比較して有形固定資産減価償却率が特に高くなっているのが公営住宅，</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公営住宅については，公共施設等総合管理計画及び公営住宅等長寿命化計画に基づき，適正な管理を図っていく。</a:t>
          </a:r>
          <a:endParaRPr lang="ja-JP" altLang="ja-JP" sz="1400">
            <a:effectLst/>
          </a:endParaRPr>
        </a:p>
        <a:p>
          <a:r>
            <a:rPr kumimoji="1" lang="ja-JP" altLang="ja-JP" sz="1100">
              <a:solidFill>
                <a:schemeClr val="dk1"/>
              </a:solidFill>
              <a:effectLst/>
              <a:latin typeface="+mn-lt"/>
              <a:ea typeface="+mn-ea"/>
              <a:cs typeface="+mn-cs"/>
            </a:rPr>
            <a:t>　学校施設は老朽化が進んでいるため，公共施設等管理計画に基づき，施設の長寿命化を図っていく。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2" name="楕円 71"/>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3" name="【図書館】&#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5" name="直線コネクタ 74"/>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78"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79"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80" name="n_3aveValue【図書館】&#10;有形固定資産減価償却率"/>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1"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2"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2" name="直線コネクタ 101"/>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3"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4" name="直線コネクタ 103"/>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5"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6" name="直線コネクタ 105"/>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07"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8" name="フローチャート: 判断 107"/>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9" name="フローチャート: 判断 108"/>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0" name="フローチャート: 判断 109"/>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1" name="フローチャート: 判断 110"/>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19685</xdr:rowOff>
    </xdr:from>
    <xdr:to>
      <xdr:col>55</xdr:col>
      <xdr:colOff>50800</xdr:colOff>
      <xdr:row>39</xdr:row>
      <xdr:rowOff>121285</xdr:rowOff>
    </xdr:to>
    <xdr:sp macro="" textlink="">
      <xdr:nvSpPr>
        <xdr:cNvPr id="117" name="楕円 116"/>
        <xdr:cNvSpPr/>
      </xdr:nvSpPr>
      <xdr:spPr>
        <a:xfrm>
          <a:off x="104267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169562</xdr:rowOff>
    </xdr:from>
    <xdr:ext cx="469744" cy="259045"/>
    <xdr:sp macro="" textlink="">
      <xdr:nvSpPr>
        <xdr:cNvPr id="118" name="【図書館】&#10;一人当たり面積該当値テキスト"/>
        <xdr:cNvSpPr txBox="1"/>
      </xdr:nvSpPr>
      <xdr:spPr>
        <a:xfrm>
          <a:off x="10515600" y="668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19685</xdr:rowOff>
    </xdr:from>
    <xdr:to>
      <xdr:col>50</xdr:col>
      <xdr:colOff>165100</xdr:colOff>
      <xdr:row>39</xdr:row>
      <xdr:rowOff>121285</xdr:rowOff>
    </xdr:to>
    <xdr:sp macro="" textlink="">
      <xdr:nvSpPr>
        <xdr:cNvPr id="119" name="楕円 118"/>
        <xdr:cNvSpPr/>
      </xdr:nvSpPr>
      <xdr:spPr>
        <a:xfrm>
          <a:off x="9588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70485</xdr:rowOff>
    </xdr:from>
    <xdr:to>
      <xdr:col>55</xdr:col>
      <xdr:colOff>0</xdr:colOff>
      <xdr:row>39</xdr:row>
      <xdr:rowOff>70485</xdr:rowOff>
    </xdr:to>
    <xdr:cxnSp macro="">
      <xdr:nvCxnSpPr>
        <xdr:cNvPr id="120" name="直線コネクタ 119"/>
        <xdr:cNvCxnSpPr/>
      </xdr:nvCxnSpPr>
      <xdr:spPr>
        <a:xfrm>
          <a:off x="9639300" y="67570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1" name="楕円 120"/>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70485</xdr:rowOff>
    </xdr:from>
    <xdr:to>
      <xdr:col>50</xdr:col>
      <xdr:colOff>114300</xdr:colOff>
      <xdr:row>39</xdr:row>
      <xdr:rowOff>76200</xdr:rowOff>
    </xdr:to>
    <xdr:cxnSp macro="">
      <xdr:nvCxnSpPr>
        <xdr:cNvPr id="122" name="直線コネクタ 121"/>
        <xdr:cNvCxnSpPr/>
      </xdr:nvCxnSpPr>
      <xdr:spPr>
        <a:xfrm flipV="1">
          <a:off x="8750300" y="6757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23"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4"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25"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112412</xdr:rowOff>
    </xdr:from>
    <xdr:ext cx="469744" cy="259045"/>
    <xdr:sp macro="" textlink="">
      <xdr:nvSpPr>
        <xdr:cNvPr id="126" name="n_1mainValue【図書館】&#10;一人当たり面積"/>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7"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3" name="直線コネクタ 152"/>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54"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55" name="直線コネクタ 154"/>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6"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7" name="直線コネクタ 156"/>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30497</xdr:rowOff>
    </xdr:from>
    <xdr:ext cx="405111" cy="259045"/>
    <xdr:sp macro="" textlink="">
      <xdr:nvSpPr>
        <xdr:cNvPr id="158" name="【体育館・プール】&#10;有形固定資産減価償却率平均値テキスト"/>
        <xdr:cNvSpPr txBox="1"/>
      </xdr:nvSpPr>
      <xdr:spPr>
        <a:xfrm>
          <a:off x="4673600" y="997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9" name="フローチャート: 判断 158"/>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0" name="フローチャート: 判断 159"/>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1" name="フローチャート: 判断 160"/>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2" name="フローチャート: 判断 161"/>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14515</xdr:rowOff>
    </xdr:from>
    <xdr:to>
      <xdr:col>24</xdr:col>
      <xdr:colOff>114300</xdr:colOff>
      <xdr:row>57</xdr:row>
      <xdr:rowOff>116115</xdr:rowOff>
    </xdr:to>
    <xdr:sp macro="" textlink="">
      <xdr:nvSpPr>
        <xdr:cNvPr id="168" name="楕円 167"/>
        <xdr:cNvSpPr/>
      </xdr:nvSpPr>
      <xdr:spPr>
        <a:xfrm>
          <a:off x="4584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37392</xdr:rowOff>
    </xdr:from>
    <xdr:ext cx="405111" cy="259045"/>
    <xdr:sp macro="" textlink="">
      <xdr:nvSpPr>
        <xdr:cNvPr id="169" name="【体育館・プール】&#10;有形固定資産減価償却率該当値テキスト"/>
        <xdr:cNvSpPr txBox="1"/>
      </xdr:nvSpPr>
      <xdr:spPr>
        <a:xfrm>
          <a:off x="4673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47172</xdr:rowOff>
    </xdr:from>
    <xdr:to>
      <xdr:col>20</xdr:col>
      <xdr:colOff>38100</xdr:colOff>
      <xdr:row>57</xdr:row>
      <xdr:rowOff>148772</xdr:rowOff>
    </xdr:to>
    <xdr:sp macro="" textlink="">
      <xdr:nvSpPr>
        <xdr:cNvPr id="170" name="楕円 169"/>
        <xdr:cNvSpPr/>
      </xdr:nvSpPr>
      <xdr:spPr>
        <a:xfrm>
          <a:off x="3746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65315</xdr:rowOff>
    </xdr:from>
    <xdr:to>
      <xdr:col>24</xdr:col>
      <xdr:colOff>63500</xdr:colOff>
      <xdr:row>57</xdr:row>
      <xdr:rowOff>97972</xdr:rowOff>
    </xdr:to>
    <xdr:cxnSp macro="">
      <xdr:nvCxnSpPr>
        <xdr:cNvPr id="171" name="直線コネクタ 170"/>
        <xdr:cNvCxnSpPr/>
      </xdr:nvCxnSpPr>
      <xdr:spPr>
        <a:xfrm flipV="1">
          <a:off x="3797300" y="98379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79828</xdr:rowOff>
    </xdr:from>
    <xdr:to>
      <xdr:col>15</xdr:col>
      <xdr:colOff>101600</xdr:colOff>
      <xdr:row>58</xdr:row>
      <xdr:rowOff>9978</xdr:rowOff>
    </xdr:to>
    <xdr:sp macro="" textlink="">
      <xdr:nvSpPr>
        <xdr:cNvPr id="172" name="楕円 171"/>
        <xdr:cNvSpPr/>
      </xdr:nvSpPr>
      <xdr:spPr>
        <a:xfrm>
          <a:off x="2857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97972</xdr:rowOff>
    </xdr:from>
    <xdr:to>
      <xdr:col>19</xdr:col>
      <xdr:colOff>177800</xdr:colOff>
      <xdr:row>57</xdr:row>
      <xdr:rowOff>130628</xdr:rowOff>
    </xdr:to>
    <xdr:cxnSp macro="">
      <xdr:nvCxnSpPr>
        <xdr:cNvPr id="173" name="直線コネクタ 172"/>
        <xdr:cNvCxnSpPr/>
      </xdr:nvCxnSpPr>
      <xdr:spPr>
        <a:xfrm flipV="1">
          <a:off x="2908300" y="98706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38661</xdr:rowOff>
    </xdr:from>
    <xdr:ext cx="405111" cy="259045"/>
    <xdr:sp macro="" textlink="">
      <xdr:nvSpPr>
        <xdr:cNvPr id="174" name="n_1aveValue【体育館・プール】&#10;有形固定資産減価償却率"/>
        <xdr:cNvSpPr txBox="1"/>
      </xdr:nvSpPr>
      <xdr:spPr>
        <a:xfrm>
          <a:off x="35820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53357</xdr:rowOff>
    </xdr:from>
    <xdr:ext cx="405111" cy="259045"/>
    <xdr:sp macro="" textlink="">
      <xdr:nvSpPr>
        <xdr:cNvPr id="175" name="n_2aveValue【体育館・プール】&#10;有形固定資産減価償却率"/>
        <xdr:cNvSpPr txBox="1"/>
      </xdr:nvSpPr>
      <xdr:spPr>
        <a:xfrm>
          <a:off x="2705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76"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165299</xdr:rowOff>
    </xdr:from>
    <xdr:ext cx="405111" cy="259045"/>
    <xdr:sp macro="" textlink="">
      <xdr:nvSpPr>
        <xdr:cNvPr id="177" name="n_1mainValue【体育館・プール】&#10;有形固定資産減価償却率"/>
        <xdr:cNvSpPr txBox="1"/>
      </xdr:nvSpPr>
      <xdr:spPr>
        <a:xfrm>
          <a:off x="3582044"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26505</xdr:rowOff>
    </xdr:from>
    <xdr:ext cx="405111" cy="259045"/>
    <xdr:sp macro="" textlink="">
      <xdr:nvSpPr>
        <xdr:cNvPr id="178" name="n_2mainValue【体育館・プール】&#10;有形固定資産減価償却率"/>
        <xdr:cNvSpPr txBox="1"/>
      </xdr:nvSpPr>
      <xdr:spPr>
        <a:xfrm>
          <a:off x="2705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02" name="直線コネクタ 201"/>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03"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04" name="直線コネクタ 203"/>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05"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06" name="直線コネクタ 205"/>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207" name="【体育館・プール】&#10;一人当たり面積平均値テキスト"/>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08" name="フローチャート: 判断 207"/>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9" name="フローチャート: 判断 208"/>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0" name="フローチャート: 判断 209"/>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11" name="フローチャート: 判断 210"/>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56642</xdr:rowOff>
    </xdr:from>
    <xdr:to>
      <xdr:col>55</xdr:col>
      <xdr:colOff>50800</xdr:colOff>
      <xdr:row>61</xdr:row>
      <xdr:rowOff>158242</xdr:rowOff>
    </xdr:to>
    <xdr:sp macro="" textlink="">
      <xdr:nvSpPr>
        <xdr:cNvPr id="217" name="楕円 216"/>
        <xdr:cNvSpPr/>
      </xdr:nvSpPr>
      <xdr:spPr>
        <a:xfrm>
          <a:off x="10426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79519</xdr:rowOff>
    </xdr:from>
    <xdr:ext cx="469744" cy="259045"/>
    <xdr:sp macro="" textlink="">
      <xdr:nvSpPr>
        <xdr:cNvPr id="218" name="【体育館・プール】&#10;一人当たり面積該当値テキスト"/>
        <xdr:cNvSpPr txBox="1"/>
      </xdr:nvSpPr>
      <xdr:spPr>
        <a:xfrm>
          <a:off x="10515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61214</xdr:rowOff>
    </xdr:from>
    <xdr:to>
      <xdr:col>50</xdr:col>
      <xdr:colOff>165100</xdr:colOff>
      <xdr:row>61</xdr:row>
      <xdr:rowOff>162814</xdr:rowOff>
    </xdr:to>
    <xdr:sp macro="" textlink="">
      <xdr:nvSpPr>
        <xdr:cNvPr id="219" name="楕円 218"/>
        <xdr:cNvSpPr/>
      </xdr:nvSpPr>
      <xdr:spPr>
        <a:xfrm>
          <a:off x="9588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107442</xdr:rowOff>
    </xdr:from>
    <xdr:to>
      <xdr:col>55</xdr:col>
      <xdr:colOff>0</xdr:colOff>
      <xdr:row>61</xdr:row>
      <xdr:rowOff>112014</xdr:rowOff>
    </xdr:to>
    <xdr:cxnSp macro="">
      <xdr:nvCxnSpPr>
        <xdr:cNvPr id="220" name="直線コネクタ 219"/>
        <xdr:cNvCxnSpPr/>
      </xdr:nvCxnSpPr>
      <xdr:spPr>
        <a:xfrm flipV="1">
          <a:off x="9639300" y="10565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68834</xdr:rowOff>
    </xdr:from>
    <xdr:to>
      <xdr:col>46</xdr:col>
      <xdr:colOff>38100</xdr:colOff>
      <xdr:row>61</xdr:row>
      <xdr:rowOff>170434</xdr:rowOff>
    </xdr:to>
    <xdr:sp macro="" textlink="">
      <xdr:nvSpPr>
        <xdr:cNvPr id="221" name="楕円 220"/>
        <xdr:cNvSpPr/>
      </xdr:nvSpPr>
      <xdr:spPr>
        <a:xfrm>
          <a:off x="8699500" y="105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112014</xdr:rowOff>
    </xdr:from>
    <xdr:to>
      <xdr:col>50</xdr:col>
      <xdr:colOff>114300</xdr:colOff>
      <xdr:row>61</xdr:row>
      <xdr:rowOff>119634</xdr:rowOff>
    </xdr:to>
    <xdr:cxnSp macro="">
      <xdr:nvCxnSpPr>
        <xdr:cNvPr id="222" name="直線コネクタ 221"/>
        <xdr:cNvCxnSpPr/>
      </xdr:nvCxnSpPr>
      <xdr:spPr>
        <a:xfrm flipV="1">
          <a:off x="8750300" y="105704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88409</xdr:rowOff>
    </xdr:from>
    <xdr:ext cx="469744" cy="259045"/>
    <xdr:sp macro="" textlink="">
      <xdr:nvSpPr>
        <xdr:cNvPr id="223" name="n_1aveValue【体育館・プール】&#10;一人当たり面積"/>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116603</xdr:rowOff>
    </xdr:from>
    <xdr:ext cx="469744" cy="259045"/>
    <xdr:sp macro="" textlink="">
      <xdr:nvSpPr>
        <xdr:cNvPr id="224" name="n_2aveValue【体育館・プール】&#10;一人当たり面積"/>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25" name="n_3aveValue【体育館・プール】&#10;一人当たり面積"/>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7891</xdr:rowOff>
    </xdr:from>
    <xdr:ext cx="469744" cy="259045"/>
    <xdr:sp macro="" textlink="">
      <xdr:nvSpPr>
        <xdr:cNvPr id="226" name="n_1mainValue【体育館・プール】&#10;一人当たり面積"/>
        <xdr:cNvSpPr txBox="1"/>
      </xdr:nvSpPr>
      <xdr:spPr>
        <a:xfrm>
          <a:off x="9391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15511</xdr:rowOff>
    </xdr:from>
    <xdr:ext cx="469744" cy="259045"/>
    <xdr:sp macro="" textlink="">
      <xdr:nvSpPr>
        <xdr:cNvPr id="227" name="n_2mainValue【体育館・プール】&#10;一人当たり面積"/>
        <xdr:cNvSpPr txBox="1"/>
      </xdr:nvSpPr>
      <xdr:spPr>
        <a:xfrm>
          <a:off x="8515427"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9" name="直線コネクタ 23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0" name="テキスト ボックス 23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1" name="直線コネクタ 24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2" name="テキスト ボックス 24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3" name="直線コネクタ 24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4" name="テキスト ボックス 24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5" name="直線コネクタ 24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6" name="テキスト ボックス 24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50" name="直線コネクタ 249"/>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1"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2" name="直線コネクタ 251"/>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4" name="直線コネクタ 25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53612</xdr:rowOff>
    </xdr:from>
    <xdr:ext cx="405111" cy="259045"/>
    <xdr:sp macro="" textlink="">
      <xdr:nvSpPr>
        <xdr:cNvPr id="255" name="【福祉施設】&#10;有形固定資産減価償却率平均値テキスト"/>
        <xdr:cNvSpPr txBox="1"/>
      </xdr:nvSpPr>
      <xdr:spPr>
        <a:xfrm>
          <a:off x="4673600" y="1411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56" name="フローチャート: 判断 255"/>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57" name="フローチャート: 判断 256"/>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258" name="フローチャート: 判断 257"/>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259" name="フローチャート: 判断 258"/>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28448</xdr:rowOff>
    </xdr:from>
    <xdr:to>
      <xdr:col>24</xdr:col>
      <xdr:colOff>114300</xdr:colOff>
      <xdr:row>84</xdr:row>
      <xdr:rowOff>130048</xdr:rowOff>
    </xdr:to>
    <xdr:sp macro="" textlink="">
      <xdr:nvSpPr>
        <xdr:cNvPr id="265" name="楕円 264"/>
        <xdr:cNvSpPr/>
      </xdr:nvSpPr>
      <xdr:spPr>
        <a:xfrm>
          <a:off x="4584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6875</xdr:rowOff>
    </xdr:from>
    <xdr:ext cx="405111" cy="259045"/>
    <xdr:sp macro="" textlink="">
      <xdr:nvSpPr>
        <xdr:cNvPr id="266" name="【福祉施設】&#10;有形固定資産減価償却率該当値テキスト"/>
        <xdr:cNvSpPr txBox="1"/>
      </xdr:nvSpPr>
      <xdr:spPr>
        <a:xfrm>
          <a:off x="4673600"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69596</xdr:rowOff>
    </xdr:from>
    <xdr:to>
      <xdr:col>20</xdr:col>
      <xdr:colOff>38100</xdr:colOff>
      <xdr:row>84</xdr:row>
      <xdr:rowOff>171196</xdr:rowOff>
    </xdr:to>
    <xdr:sp macro="" textlink="">
      <xdr:nvSpPr>
        <xdr:cNvPr id="267" name="楕円 266"/>
        <xdr:cNvSpPr/>
      </xdr:nvSpPr>
      <xdr:spPr>
        <a:xfrm>
          <a:off x="3746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79248</xdr:rowOff>
    </xdr:from>
    <xdr:to>
      <xdr:col>24</xdr:col>
      <xdr:colOff>63500</xdr:colOff>
      <xdr:row>84</xdr:row>
      <xdr:rowOff>120396</xdr:rowOff>
    </xdr:to>
    <xdr:cxnSp macro="">
      <xdr:nvCxnSpPr>
        <xdr:cNvPr id="268" name="直線コネクタ 267"/>
        <xdr:cNvCxnSpPr/>
      </xdr:nvCxnSpPr>
      <xdr:spPr>
        <a:xfrm flipV="1">
          <a:off x="3797300" y="14481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113030</xdr:rowOff>
    </xdr:from>
    <xdr:to>
      <xdr:col>15</xdr:col>
      <xdr:colOff>101600</xdr:colOff>
      <xdr:row>85</xdr:row>
      <xdr:rowOff>43180</xdr:rowOff>
    </xdr:to>
    <xdr:sp macro="" textlink="">
      <xdr:nvSpPr>
        <xdr:cNvPr id="269" name="楕円 268"/>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120396</xdr:rowOff>
    </xdr:from>
    <xdr:to>
      <xdr:col>19</xdr:col>
      <xdr:colOff>177800</xdr:colOff>
      <xdr:row>84</xdr:row>
      <xdr:rowOff>163830</xdr:rowOff>
    </xdr:to>
    <xdr:cxnSp macro="">
      <xdr:nvCxnSpPr>
        <xdr:cNvPr id="270" name="直線コネクタ 269"/>
        <xdr:cNvCxnSpPr/>
      </xdr:nvCxnSpPr>
      <xdr:spPr>
        <a:xfrm flipV="1">
          <a:off x="2908300" y="145221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50564</xdr:rowOff>
    </xdr:from>
    <xdr:ext cx="405111" cy="259045"/>
    <xdr:sp macro="" textlink="">
      <xdr:nvSpPr>
        <xdr:cNvPr id="271" name="n_1ave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72" name="n_2aveValue【福祉施設】&#10;有形固定資産減価償却率"/>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123714</xdr:rowOff>
    </xdr:from>
    <xdr:ext cx="405111" cy="259045"/>
    <xdr:sp macro="" textlink="">
      <xdr:nvSpPr>
        <xdr:cNvPr id="273" name="n_3aveValue【福祉施設】&#10;有形固定資産減価償却率"/>
        <xdr:cNvSpPr txBox="1"/>
      </xdr:nvSpPr>
      <xdr:spPr>
        <a:xfrm>
          <a:off x="1816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162323</xdr:rowOff>
    </xdr:from>
    <xdr:ext cx="405111" cy="259045"/>
    <xdr:sp macro="" textlink="">
      <xdr:nvSpPr>
        <xdr:cNvPr id="274" name="n_1main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275" name="n_2mainValue【福祉施設】&#10;有形固定資産減価償却率"/>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301" name="直線コネクタ 300"/>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302"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303" name="直線コネクタ 302"/>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304"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305" name="直線コネクタ 304"/>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306"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307" name="フローチャート: 判断 306"/>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308" name="フローチャート: 判断 307"/>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09" name="フローチャート: 判断 308"/>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310" name="フローチャート: 判断 309"/>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122827</xdr:rowOff>
    </xdr:from>
    <xdr:to>
      <xdr:col>55</xdr:col>
      <xdr:colOff>50800</xdr:colOff>
      <xdr:row>84</xdr:row>
      <xdr:rowOff>52977</xdr:rowOff>
    </xdr:to>
    <xdr:sp macro="" textlink="">
      <xdr:nvSpPr>
        <xdr:cNvPr id="316" name="楕円 315"/>
        <xdr:cNvSpPr/>
      </xdr:nvSpPr>
      <xdr:spPr>
        <a:xfrm>
          <a:off x="10426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145704</xdr:rowOff>
    </xdr:from>
    <xdr:ext cx="469744" cy="259045"/>
    <xdr:sp macro="" textlink="">
      <xdr:nvSpPr>
        <xdr:cNvPr id="317" name="【福祉施設】&#10;一人当たり面積該当値テキスト"/>
        <xdr:cNvSpPr txBox="1"/>
      </xdr:nvSpPr>
      <xdr:spPr>
        <a:xfrm>
          <a:off x="10515600" y="142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127726</xdr:rowOff>
    </xdr:from>
    <xdr:to>
      <xdr:col>50</xdr:col>
      <xdr:colOff>165100</xdr:colOff>
      <xdr:row>84</xdr:row>
      <xdr:rowOff>57876</xdr:rowOff>
    </xdr:to>
    <xdr:sp macro="" textlink="">
      <xdr:nvSpPr>
        <xdr:cNvPr id="318" name="楕円 317"/>
        <xdr:cNvSpPr/>
      </xdr:nvSpPr>
      <xdr:spPr>
        <a:xfrm>
          <a:off x="9588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xdr:rowOff>
    </xdr:from>
    <xdr:to>
      <xdr:col>55</xdr:col>
      <xdr:colOff>0</xdr:colOff>
      <xdr:row>84</xdr:row>
      <xdr:rowOff>7076</xdr:rowOff>
    </xdr:to>
    <xdr:cxnSp macro="">
      <xdr:nvCxnSpPr>
        <xdr:cNvPr id="319" name="直線コネクタ 318"/>
        <xdr:cNvCxnSpPr/>
      </xdr:nvCxnSpPr>
      <xdr:spPr>
        <a:xfrm flipV="1">
          <a:off x="9639300" y="144039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134257</xdr:rowOff>
    </xdr:from>
    <xdr:to>
      <xdr:col>46</xdr:col>
      <xdr:colOff>38100</xdr:colOff>
      <xdr:row>84</xdr:row>
      <xdr:rowOff>64407</xdr:rowOff>
    </xdr:to>
    <xdr:sp macro="" textlink="">
      <xdr:nvSpPr>
        <xdr:cNvPr id="320" name="楕円 319"/>
        <xdr:cNvSpPr/>
      </xdr:nvSpPr>
      <xdr:spPr>
        <a:xfrm>
          <a:off x="8699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7076</xdr:rowOff>
    </xdr:from>
    <xdr:to>
      <xdr:col>50</xdr:col>
      <xdr:colOff>114300</xdr:colOff>
      <xdr:row>84</xdr:row>
      <xdr:rowOff>13607</xdr:rowOff>
    </xdr:to>
    <xdr:cxnSp macro="">
      <xdr:nvCxnSpPr>
        <xdr:cNvPr id="321" name="直線コネクタ 320"/>
        <xdr:cNvCxnSpPr/>
      </xdr:nvCxnSpPr>
      <xdr:spPr>
        <a:xfrm flipV="1">
          <a:off x="8750300" y="144088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89825</xdr:rowOff>
    </xdr:from>
    <xdr:ext cx="469744" cy="259045"/>
    <xdr:sp macro="" textlink="">
      <xdr:nvSpPr>
        <xdr:cNvPr id="322"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119215</xdr:rowOff>
    </xdr:from>
    <xdr:ext cx="469744" cy="259045"/>
    <xdr:sp macro="" textlink="">
      <xdr:nvSpPr>
        <xdr:cNvPr id="323"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324"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74403</xdr:rowOff>
    </xdr:from>
    <xdr:ext cx="469744" cy="259045"/>
    <xdr:sp macro="" textlink="">
      <xdr:nvSpPr>
        <xdr:cNvPr id="325" name="n_1mainValue【福祉施設】&#10;一人当たり面積"/>
        <xdr:cNvSpPr txBox="1"/>
      </xdr:nvSpPr>
      <xdr:spPr>
        <a:xfrm>
          <a:off x="9391727" y="141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80934</xdr:rowOff>
    </xdr:from>
    <xdr:ext cx="469744" cy="259045"/>
    <xdr:sp macro="" textlink="">
      <xdr:nvSpPr>
        <xdr:cNvPr id="326" name="n_2mainValue【福祉施設】&#10;一人当たり面積"/>
        <xdr:cNvSpPr txBox="1"/>
      </xdr:nvSpPr>
      <xdr:spPr>
        <a:xfrm>
          <a:off x="8515427" y="1413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7" name="テキスト ボックス 33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5" name="テキスト ボックス 34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49" name="直線コネクタ 348"/>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50"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51" name="直線コネクタ 350"/>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2"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3" name="直線コネクタ 352"/>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74692</xdr:rowOff>
    </xdr:from>
    <xdr:ext cx="405111" cy="259045"/>
    <xdr:sp macro="" textlink="">
      <xdr:nvSpPr>
        <xdr:cNvPr id="354" name="【市民会館】&#10;有形固定資産減価償却率平均値テキスト"/>
        <xdr:cNvSpPr txBox="1"/>
      </xdr:nvSpPr>
      <xdr:spPr>
        <a:xfrm>
          <a:off x="4673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55" name="フローチャート: 判断 354"/>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56" name="フローチャート: 判断 355"/>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57" name="フローチャート: 判断 356"/>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58" name="フローチャート: 判断 357"/>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27687</xdr:rowOff>
    </xdr:from>
    <xdr:to>
      <xdr:col>24</xdr:col>
      <xdr:colOff>114300</xdr:colOff>
      <xdr:row>104</xdr:row>
      <xdr:rowOff>129287</xdr:rowOff>
    </xdr:to>
    <xdr:sp macro="" textlink="">
      <xdr:nvSpPr>
        <xdr:cNvPr id="364" name="楕円 363"/>
        <xdr:cNvSpPr/>
      </xdr:nvSpPr>
      <xdr:spPr>
        <a:xfrm>
          <a:off x="4584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50564</xdr:rowOff>
    </xdr:from>
    <xdr:ext cx="405111" cy="259045"/>
    <xdr:sp macro="" textlink="">
      <xdr:nvSpPr>
        <xdr:cNvPr id="365" name="【市民会館】&#10;有形固定資産減価償却率該当値テキスト"/>
        <xdr:cNvSpPr txBox="1"/>
      </xdr:nvSpPr>
      <xdr:spPr>
        <a:xfrm>
          <a:off x="4673600" y="17709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66" name="楕円 365"/>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78487</xdr:rowOff>
    </xdr:from>
    <xdr:to>
      <xdr:col>24</xdr:col>
      <xdr:colOff>63500</xdr:colOff>
      <xdr:row>104</xdr:row>
      <xdr:rowOff>121920</xdr:rowOff>
    </xdr:to>
    <xdr:cxnSp macro="">
      <xdr:nvCxnSpPr>
        <xdr:cNvPr id="367" name="直線コネクタ 366"/>
        <xdr:cNvCxnSpPr/>
      </xdr:nvCxnSpPr>
      <xdr:spPr>
        <a:xfrm flipV="1">
          <a:off x="3797300" y="179092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114554</xdr:rowOff>
    </xdr:from>
    <xdr:to>
      <xdr:col>15</xdr:col>
      <xdr:colOff>101600</xdr:colOff>
      <xdr:row>105</xdr:row>
      <xdr:rowOff>44704</xdr:rowOff>
    </xdr:to>
    <xdr:sp macro="" textlink="">
      <xdr:nvSpPr>
        <xdr:cNvPr id="368" name="楕円 367"/>
        <xdr:cNvSpPr/>
      </xdr:nvSpPr>
      <xdr:spPr>
        <a:xfrm>
          <a:off x="2857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165354</xdr:rowOff>
    </xdr:to>
    <xdr:cxnSp macro="">
      <xdr:nvCxnSpPr>
        <xdr:cNvPr id="369" name="直線コネクタ 368"/>
        <xdr:cNvCxnSpPr/>
      </xdr:nvCxnSpPr>
      <xdr:spPr>
        <a:xfrm flipV="1">
          <a:off x="2908300" y="179527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44975</xdr:rowOff>
    </xdr:from>
    <xdr:ext cx="405111" cy="259045"/>
    <xdr:sp macro="" textlink="">
      <xdr:nvSpPr>
        <xdr:cNvPr id="370" name="n_1aveValue【市民会館】&#10;有形固定資産減価償却率"/>
        <xdr:cNvSpPr txBox="1"/>
      </xdr:nvSpPr>
      <xdr:spPr>
        <a:xfrm>
          <a:off x="3582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371" name="n_2aveValue【市民会館】&#10;有形固定資産減価償却率"/>
        <xdr:cNvSpPr txBox="1"/>
      </xdr:nvSpPr>
      <xdr:spPr>
        <a:xfrm>
          <a:off x="2705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72"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373" name="n_1mainValue【市民会館】&#10;有形固定資産減価償却率"/>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374" name="n_2mainValue【市民会館】&#10;有形固定資産減価償却率"/>
        <xdr:cNvSpPr txBox="1"/>
      </xdr:nvSpPr>
      <xdr:spPr>
        <a:xfrm>
          <a:off x="27057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5" name="直線コネクタ 38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6" name="テキスト ボックス 38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7" name="直線コネクタ 38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8" name="テキスト ボックス 38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9" name="直線コネクタ 38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0" name="テキスト ボックス 38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1" name="直線コネクタ 39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2" name="テキスト ボックス 39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3" name="直線コネクタ 39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4" name="テキスト ボックス 39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5" name="直線コネクタ 39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6" name="テキスト ボックス 39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400" name="直線コネクタ 399"/>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01"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02" name="直線コネクタ 40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3"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4" name="直線コネクタ 403"/>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405"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06" name="フローチャート: 判断 405"/>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407" name="フローチャート: 判断 406"/>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408" name="フローチャート: 判断 407"/>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147864</xdr:rowOff>
    </xdr:from>
    <xdr:to>
      <xdr:col>41</xdr:col>
      <xdr:colOff>101600</xdr:colOff>
      <xdr:row>104</xdr:row>
      <xdr:rowOff>78014</xdr:rowOff>
    </xdr:to>
    <xdr:sp macro="" textlink="">
      <xdr:nvSpPr>
        <xdr:cNvPr id="409" name="フローチャート: 判断 408"/>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118473</xdr:rowOff>
    </xdr:from>
    <xdr:to>
      <xdr:col>55</xdr:col>
      <xdr:colOff>50800</xdr:colOff>
      <xdr:row>100</xdr:row>
      <xdr:rowOff>48623</xdr:rowOff>
    </xdr:to>
    <xdr:sp macro="" textlink="">
      <xdr:nvSpPr>
        <xdr:cNvPr id="415" name="楕円 414"/>
        <xdr:cNvSpPr/>
      </xdr:nvSpPr>
      <xdr:spPr>
        <a:xfrm>
          <a:off x="104267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35577</xdr:rowOff>
    </xdr:from>
    <xdr:ext cx="469744" cy="259045"/>
    <xdr:sp macro="" textlink="">
      <xdr:nvSpPr>
        <xdr:cNvPr id="416" name="【市民会館】&#10;一人当たり面積該当値テキスト"/>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134801</xdr:rowOff>
    </xdr:from>
    <xdr:to>
      <xdr:col>50</xdr:col>
      <xdr:colOff>165100</xdr:colOff>
      <xdr:row>100</xdr:row>
      <xdr:rowOff>64951</xdr:rowOff>
    </xdr:to>
    <xdr:sp macro="" textlink="">
      <xdr:nvSpPr>
        <xdr:cNvPr id="417" name="楕円 416"/>
        <xdr:cNvSpPr/>
      </xdr:nvSpPr>
      <xdr:spPr>
        <a:xfrm>
          <a:off x="9588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169273</xdr:rowOff>
    </xdr:from>
    <xdr:to>
      <xdr:col>55</xdr:col>
      <xdr:colOff>0</xdr:colOff>
      <xdr:row>100</xdr:row>
      <xdr:rowOff>14151</xdr:rowOff>
    </xdr:to>
    <xdr:cxnSp macro="">
      <xdr:nvCxnSpPr>
        <xdr:cNvPr id="418" name="直線コネクタ 417"/>
        <xdr:cNvCxnSpPr/>
      </xdr:nvCxnSpPr>
      <xdr:spPr>
        <a:xfrm flipV="1">
          <a:off x="9639300" y="171428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167458</xdr:rowOff>
    </xdr:from>
    <xdr:to>
      <xdr:col>46</xdr:col>
      <xdr:colOff>38100</xdr:colOff>
      <xdr:row>100</xdr:row>
      <xdr:rowOff>97608</xdr:rowOff>
    </xdr:to>
    <xdr:sp macro="" textlink="">
      <xdr:nvSpPr>
        <xdr:cNvPr id="419" name="楕円 418"/>
        <xdr:cNvSpPr/>
      </xdr:nvSpPr>
      <xdr:spPr>
        <a:xfrm>
          <a:off x="8699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14151</xdr:rowOff>
    </xdr:from>
    <xdr:to>
      <xdr:col>50</xdr:col>
      <xdr:colOff>114300</xdr:colOff>
      <xdr:row>100</xdr:row>
      <xdr:rowOff>46808</xdr:rowOff>
    </xdr:to>
    <xdr:cxnSp macro="">
      <xdr:nvCxnSpPr>
        <xdr:cNvPr id="420" name="直線コネクタ 419"/>
        <xdr:cNvCxnSpPr/>
      </xdr:nvCxnSpPr>
      <xdr:spPr>
        <a:xfrm flipV="1">
          <a:off x="8750300" y="17159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38116</xdr:rowOff>
    </xdr:from>
    <xdr:ext cx="469744" cy="259045"/>
    <xdr:sp macro="" textlink="">
      <xdr:nvSpPr>
        <xdr:cNvPr id="421" name="n_1aveValue【市民会館】&#10;一人当たり面積"/>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69141</xdr:rowOff>
    </xdr:from>
    <xdr:ext cx="469744" cy="259045"/>
    <xdr:sp macro="" textlink="">
      <xdr:nvSpPr>
        <xdr:cNvPr id="422"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94541</xdr:rowOff>
    </xdr:from>
    <xdr:ext cx="469744" cy="259045"/>
    <xdr:sp macro="" textlink="">
      <xdr:nvSpPr>
        <xdr:cNvPr id="423"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81478</xdr:rowOff>
    </xdr:from>
    <xdr:ext cx="469744" cy="259045"/>
    <xdr:sp macro="" textlink="">
      <xdr:nvSpPr>
        <xdr:cNvPr id="424" name="n_1mainValue【市民会館】&#10;一人当たり面積"/>
        <xdr:cNvSpPr txBox="1"/>
      </xdr:nvSpPr>
      <xdr:spPr>
        <a:xfrm>
          <a:off x="9391727" y="168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114135</xdr:rowOff>
    </xdr:from>
    <xdr:ext cx="469744" cy="259045"/>
    <xdr:sp macro="" textlink="">
      <xdr:nvSpPr>
        <xdr:cNvPr id="425" name="n_2mainValue【市民会館】&#10;一人当たり面積"/>
        <xdr:cNvSpPr txBox="1"/>
      </xdr:nvSpPr>
      <xdr:spPr>
        <a:xfrm>
          <a:off x="8515427" y="169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466" name="直線コネクタ 465"/>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67"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68" name="直線コネクタ 467"/>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69"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70" name="直線コネクタ 469"/>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71"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72" name="フローチャート: 判断 471"/>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73" name="フローチャート: 判断 472"/>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474" name="フローチャート: 判断 473"/>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75" name="フローチャート: 判断 474"/>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481" name="楕円 480"/>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4462</xdr:rowOff>
    </xdr:from>
    <xdr:ext cx="405111" cy="259045"/>
    <xdr:sp macro="" textlink="">
      <xdr:nvSpPr>
        <xdr:cNvPr id="482" name="【保健センター・保健所】&#10;有形固定資産減価償却率該当値テキスト"/>
        <xdr:cNvSpPr txBox="1"/>
      </xdr:nvSpPr>
      <xdr:spPr>
        <a:xfrm>
          <a:off x="16357600"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19685</xdr:rowOff>
    </xdr:from>
    <xdr:to>
      <xdr:col>81</xdr:col>
      <xdr:colOff>101600</xdr:colOff>
      <xdr:row>61</xdr:row>
      <xdr:rowOff>121285</xdr:rowOff>
    </xdr:to>
    <xdr:sp macro="" textlink="">
      <xdr:nvSpPr>
        <xdr:cNvPr id="483" name="楕円 482"/>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70485</xdr:rowOff>
    </xdr:to>
    <xdr:cxnSp macro="">
      <xdr:nvCxnSpPr>
        <xdr:cNvPr id="484" name="直線コネクタ 483"/>
        <xdr:cNvCxnSpPr/>
      </xdr:nvCxnSpPr>
      <xdr:spPr>
        <a:xfrm flipV="1">
          <a:off x="15481300" y="104908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85" name="楕円 484"/>
        <xdr:cNvSpPr/>
      </xdr:nvSpPr>
      <xdr:spPr>
        <a:xfrm>
          <a:off x="14541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70485</xdr:rowOff>
    </xdr:from>
    <xdr:to>
      <xdr:col>81</xdr:col>
      <xdr:colOff>50800</xdr:colOff>
      <xdr:row>61</xdr:row>
      <xdr:rowOff>108585</xdr:rowOff>
    </xdr:to>
    <xdr:cxnSp macro="">
      <xdr:nvCxnSpPr>
        <xdr:cNvPr id="486" name="直線コネクタ 485"/>
        <xdr:cNvCxnSpPr/>
      </xdr:nvCxnSpPr>
      <xdr:spPr>
        <a:xfrm flipV="1">
          <a:off x="14592300" y="10528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487"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88"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90187</xdr:rowOff>
    </xdr:from>
    <xdr:ext cx="405111" cy="259045"/>
    <xdr:sp macro="" textlink="">
      <xdr:nvSpPr>
        <xdr:cNvPr id="489" name="n_3aveValue【保健センター・保健所】&#10;有形固定資産減価償却率"/>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137812</xdr:rowOff>
    </xdr:from>
    <xdr:ext cx="405111" cy="259045"/>
    <xdr:sp macro="" textlink="">
      <xdr:nvSpPr>
        <xdr:cNvPr id="490" name="n_1mainValue【保健センター・保健所】&#10;有形固定資産減価償却率"/>
        <xdr:cNvSpPr txBox="1"/>
      </xdr:nvSpPr>
      <xdr:spPr>
        <a:xfrm>
          <a:off x="152660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91" name="n_2main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513" name="直線コネクタ 512"/>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514"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515" name="直線コネクタ 514"/>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516"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517" name="直線コネクタ 516"/>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135653</xdr:rowOff>
    </xdr:from>
    <xdr:ext cx="469744" cy="259045"/>
    <xdr:sp macro="" textlink="">
      <xdr:nvSpPr>
        <xdr:cNvPr id="518" name="【保健センター・保健所】&#10;一人当たり面積平均値テキスト"/>
        <xdr:cNvSpPr txBox="1"/>
      </xdr:nvSpPr>
      <xdr:spPr>
        <a:xfrm>
          <a:off x="22199600" y="1059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19" name="フローチャート: 判断 518"/>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520" name="フローチャート: 判断 519"/>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521" name="フローチャート: 判断 520"/>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522" name="フローチャート: 判断 521"/>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528" name="楕円 527"/>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93235</xdr:rowOff>
    </xdr:from>
    <xdr:ext cx="469744" cy="259045"/>
    <xdr:sp macro="" textlink="">
      <xdr:nvSpPr>
        <xdr:cNvPr id="529" name="【保健センター・保健所】&#10;一人当たり面積該当値テキスト"/>
        <xdr:cNvSpPr txBox="1"/>
      </xdr:nvSpPr>
      <xdr:spPr>
        <a:xfrm>
          <a:off x="22199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72644</xdr:rowOff>
    </xdr:from>
    <xdr:to>
      <xdr:col>112</xdr:col>
      <xdr:colOff>38100</xdr:colOff>
      <xdr:row>62</xdr:row>
      <xdr:rowOff>2794</xdr:rowOff>
    </xdr:to>
    <xdr:sp macro="" textlink="">
      <xdr:nvSpPr>
        <xdr:cNvPr id="530" name="楕円 529"/>
        <xdr:cNvSpPr/>
      </xdr:nvSpPr>
      <xdr:spPr>
        <a:xfrm>
          <a:off x="21272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123444</xdr:rowOff>
    </xdr:to>
    <xdr:cxnSp macro="">
      <xdr:nvCxnSpPr>
        <xdr:cNvPr id="531" name="直線コネクタ 530"/>
        <xdr:cNvCxnSpPr/>
      </xdr:nvCxnSpPr>
      <xdr:spPr>
        <a:xfrm flipV="1">
          <a:off x="21323300" y="105796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79502</xdr:rowOff>
    </xdr:from>
    <xdr:to>
      <xdr:col>107</xdr:col>
      <xdr:colOff>101600</xdr:colOff>
      <xdr:row>62</xdr:row>
      <xdr:rowOff>9652</xdr:rowOff>
    </xdr:to>
    <xdr:sp macro="" textlink="">
      <xdr:nvSpPr>
        <xdr:cNvPr id="532" name="楕円 531"/>
        <xdr:cNvSpPr/>
      </xdr:nvSpPr>
      <xdr:spPr>
        <a:xfrm>
          <a:off x="20383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123444</xdr:rowOff>
    </xdr:from>
    <xdr:to>
      <xdr:col>111</xdr:col>
      <xdr:colOff>177800</xdr:colOff>
      <xdr:row>61</xdr:row>
      <xdr:rowOff>130302</xdr:rowOff>
    </xdr:to>
    <xdr:cxnSp macro="">
      <xdr:nvCxnSpPr>
        <xdr:cNvPr id="533" name="直線コネクタ 532"/>
        <xdr:cNvCxnSpPr/>
      </xdr:nvCxnSpPr>
      <xdr:spPr>
        <a:xfrm flipV="1">
          <a:off x="20434300" y="105818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105935</xdr:rowOff>
    </xdr:from>
    <xdr:ext cx="469744" cy="259045"/>
    <xdr:sp macro="" textlink="">
      <xdr:nvSpPr>
        <xdr:cNvPr id="534" name="n_1aveValue【保健センター・保健所】&#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85361</xdr:rowOff>
    </xdr:from>
    <xdr:ext cx="469744" cy="259045"/>
    <xdr:sp macro="" textlink="">
      <xdr:nvSpPr>
        <xdr:cNvPr id="535" name="n_2aveValue【保健センター・保健所】&#10;一人当たり面積"/>
        <xdr:cNvSpPr txBox="1"/>
      </xdr:nvSpPr>
      <xdr:spPr>
        <a:xfrm>
          <a:off x="20199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138193</xdr:rowOff>
    </xdr:from>
    <xdr:ext cx="469744" cy="259045"/>
    <xdr:sp macro="" textlink="">
      <xdr:nvSpPr>
        <xdr:cNvPr id="536" name="n_3aveValue【保健センター・保健所】&#10;一人当たり面積"/>
        <xdr:cNvSpPr txBox="1"/>
      </xdr:nvSpPr>
      <xdr:spPr>
        <a:xfrm>
          <a:off x="19310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19321</xdr:rowOff>
    </xdr:from>
    <xdr:ext cx="469744" cy="259045"/>
    <xdr:sp macro="" textlink="">
      <xdr:nvSpPr>
        <xdr:cNvPr id="537" name="n_1mainValue【保健センター・保健所】&#10;一人当たり面積"/>
        <xdr:cNvSpPr txBox="1"/>
      </xdr:nvSpPr>
      <xdr:spPr>
        <a:xfrm>
          <a:off x="21075727" y="103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538" name="n_2mainValue【保健センター・保健所】&#10;一人当たり面積"/>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63" name="直線コネクタ 562"/>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64"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65" name="直線コネクタ 564"/>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7" name="直線コネクタ 56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68"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69" name="フローチャート: 判断 568"/>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70" name="フローチャート: 判断 569"/>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71" name="フローチャート: 判断 570"/>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72" name="フローチャート: 判断 571"/>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166370</xdr:rowOff>
    </xdr:from>
    <xdr:to>
      <xdr:col>85</xdr:col>
      <xdr:colOff>177800</xdr:colOff>
      <xdr:row>86</xdr:row>
      <xdr:rowOff>96520</xdr:rowOff>
    </xdr:to>
    <xdr:sp macro="" textlink="">
      <xdr:nvSpPr>
        <xdr:cNvPr id="578" name="楕円 577"/>
        <xdr:cNvSpPr/>
      </xdr:nvSpPr>
      <xdr:spPr>
        <a:xfrm>
          <a:off x="16268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81297</xdr:rowOff>
    </xdr:from>
    <xdr:ext cx="405111" cy="259045"/>
    <xdr:sp macro="" textlink="">
      <xdr:nvSpPr>
        <xdr:cNvPr id="579" name="【消防施設】&#10;有形固定資産減価償却率該当値テキスト"/>
        <xdr:cNvSpPr txBox="1"/>
      </xdr:nvSpPr>
      <xdr:spPr>
        <a:xfrm>
          <a:off x="16357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132080</xdr:rowOff>
    </xdr:from>
    <xdr:to>
      <xdr:col>81</xdr:col>
      <xdr:colOff>101600</xdr:colOff>
      <xdr:row>85</xdr:row>
      <xdr:rowOff>62230</xdr:rowOff>
    </xdr:to>
    <xdr:sp macro="" textlink="">
      <xdr:nvSpPr>
        <xdr:cNvPr id="580" name="楕円 579"/>
        <xdr:cNvSpPr/>
      </xdr:nvSpPr>
      <xdr:spPr>
        <a:xfrm>
          <a:off x="1543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xdr:rowOff>
    </xdr:from>
    <xdr:to>
      <xdr:col>85</xdr:col>
      <xdr:colOff>127000</xdr:colOff>
      <xdr:row>86</xdr:row>
      <xdr:rowOff>45720</xdr:rowOff>
    </xdr:to>
    <xdr:cxnSp macro="">
      <xdr:nvCxnSpPr>
        <xdr:cNvPr id="581" name="直線コネクタ 580"/>
        <xdr:cNvCxnSpPr/>
      </xdr:nvCxnSpPr>
      <xdr:spPr>
        <a:xfrm>
          <a:off x="15481300" y="145846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160655</xdr:rowOff>
    </xdr:from>
    <xdr:to>
      <xdr:col>76</xdr:col>
      <xdr:colOff>165100</xdr:colOff>
      <xdr:row>85</xdr:row>
      <xdr:rowOff>90805</xdr:rowOff>
    </xdr:to>
    <xdr:sp macro="" textlink="">
      <xdr:nvSpPr>
        <xdr:cNvPr id="582" name="楕円 581"/>
        <xdr:cNvSpPr/>
      </xdr:nvSpPr>
      <xdr:spPr>
        <a:xfrm>
          <a:off x="14541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11430</xdr:rowOff>
    </xdr:from>
    <xdr:to>
      <xdr:col>81</xdr:col>
      <xdr:colOff>50800</xdr:colOff>
      <xdr:row>85</xdr:row>
      <xdr:rowOff>40005</xdr:rowOff>
    </xdr:to>
    <xdr:cxnSp macro="">
      <xdr:nvCxnSpPr>
        <xdr:cNvPr id="583" name="直線コネクタ 582"/>
        <xdr:cNvCxnSpPr/>
      </xdr:nvCxnSpPr>
      <xdr:spPr>
        <a:xfrm flipV="1">
          <a:off x="14592300" y="14584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99713</xdr:rowOff>
    </xdr:from>
    <xdr:ext cx="405111" cy="259045"/>
    <xdr:sp macro="" textlink="">
      <xdr:nvSpPr>
        <xdr:cNvPr id="584"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85"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586"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53357</xdr:rowOff>
    </xdr:from>
    <xdr:ext cx="405111" cy="259045"/>
    <xdr:sp macro="" textlink="">
      <xdr:nvSpPr>
        <xdr:cNvPr id="587" name="n_1mainValue【消防施設】&#10;有形固定資産減価償却率"/>
        <xdr:cNvSpPr txBox="1"/>
      </xdr:nvSpPr>
      <xdr:spPr>
        <a:xfrm>
          <a:off x="15266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81932</xdr:rowOff>
    </xdr:from>
    <xdr:ext cx="405111" cy="259045"/>
    <xdr:sp macro="" textlink="">
      <xdr:nvSpPr>
        <xdr:cNvPr id="588" name="n_2mainValue【消防施設】&#10;有形固定資産減価償却率"/>
        <xdr:cNvSpPr txBox="1"/>
      </xdr:nvSpPr>
      <xdr:spPr>
        <a:xfrm>
          <a:off x="14389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9" name="直線コネクタ 5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0" name="テキスト ボックス 5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1" name="直線コネクタ 6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2" name="テキスト ボックス 6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3" name="直線コネクタ 6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4" name="テキスト ボックス 6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5" name="直線コネクタ 6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6" name="テキスト ボックス 6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7" name="直線コネクタ 6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8" name="テキスト ボックス 6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9" name="直線コネクタ 6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0" name="テキスト ボックス 6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614" name="直線コネクタ 613"/>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15"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16" name="直線コネクタ 615"/>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617"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618" name="直線コネクタ 617"/>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619"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620" name="フローチャート: 判断 619"/>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621" name="フローチャート: 判断 620"/>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622" name="フローチャート: 判断 621"/>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623" name="フローチャート: 判断 622"/>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165281</xdr:rowOff>
    </xdr:from>
    <xdr:to>
      <xdr:col>116</xdr:col>
      <xdr:colOff>114300</xdr:colOff>
      <xdr:row>78</xdr:row>
      <xdr:rowOff>95431</xdr:rowOff>
    </xdr:to>
    <xdr:sp macro="" textlink="">
      <xdr:nvSpPr>
        <xdr:cNvPr id="629" name="楕円 628"/>
        <xdr:cNvSpPr/>
      </xdr:nvSpPr>
      <xdr:spPr>
        <a:xfrm>
          <a:off x="221107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118308</xdr:rowOff>
    </xdr:from>
    <xdr:ext cx="469744" cy="259045"/>
    <xdr:sp macro="" textlink="">
      <xdr:nvSpPr>
        <xdr:cNvPr id="630" name="【消防施設】&#10;一人当たり面積該当値テキスト"/>
        <xdr:cNvSpPr txBox="1"/>
      </xdr:nvSpPr>
      <xdr:spPr>
        <a:xfrm>
          <a:off x="22199600" y="133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88537</xdr:rowOff>
    </xdr:from>
    <xdr:to>
      <xdr:col>112</xdr:col>
      <xdr:colOff>38100</xdr:colOff>
      <xdr:row>81</xdr:row>
      <xdr:rowOff>18687</xdr:rowOff>
    </xdr:to>
    <xdr:sp macro="" textlink="">
      <xdr:nvSpPr>
        <xdr:cNvPr id="631" name="楕円 630"/>
        <xdr:cNvSpPr/>
      </xdr:nvSpPr>
      <xdr:spPr>
        <a:xfrm>
          <a:off x="2127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44631</xdr:rowOff>
    </xdr:from>
    <xdr:to>
      <xdr:col>116</xdr:col>
      <xdr:colOff>63500</xdr:colOff>
      <xdr:row>80</xdr:row>
      <xdr:rowOff>139337</xdr:rowOff>
    </xdr:to>
    <xdr:cxnSp macro="">
      <xdr:nvCxnSpPr>
        <xdr:cNvPr id="632" name="直線コネクタ 631"/>
        <xdr:cNvCxnSpPr/>
      </xdr:nvCxnSpPr>
      <xdr:spPr>
        <a:xfrm flipV="1">
          <a:off x="21323300" y="13417731"/>
          <a:ext cx="8382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134257</xdr:rowOff>
    </xdr:from>
    <xdr:to>
      <xdr:col>107</xdr:col>
      <xdr:colOff>101600</xdr:colOff>
      <xdr:row>81</xdr:row>
      <xdr:rowOff>64407</xdr:rowOff>
    </xdr:to>
    <xdr:sp macro="" textlink="">
      <xdr:nvSpPr>
        <xdr:cNvPr id="633" name="楕円 632"/>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139337</xdr:rowOff>
    </xdr:from>
    <xdr:to>
      <xdr:col>111</xdr:col>
      <xdr:colOff>177800</xdr:colOff>
      <xdr:row>81</xdr:row>
      <xdr:rowOff>13607</xdr:rowOff>
    </xdr:to>
    <xdr:cxnSp macro="">
      <xdr:nvCxnSpPr>
        <xdr:cNvPr id="634" name="直線コネクタ 633"/>
        <xdr:cNvCxnSpPr/>
      </xdr:nvCxnSpPr>
      <xdr:spPr>
        <a:xfrm flipV="1">
          <a:off x="20434300" y="138553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635"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1650</xdr:rowOff>
    </xdr:from>
    <xdr:ext cx="469744" cy="259045"/>
    <xdr:sp macro="" textlink="">
      <xdr:nvSpPr>
        <xdr:cNvPr id="636"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637"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35214</xdr:rowOff>
    </xdr:from>
    <xdr:ext cx="469744" cy="259045"/>
    <xdr:sp macro="" textlink="">
      <xdr:nvSpPr>
        <xdr:cNvPr id="638" name="n_1mainValue【消防施設】&#10;一人当たり面積"/>
        <xdr:cNvSpPr txBox="1"/>
      </xdr:nvSpPr>
      <xdr:spPr>
        <a:xfrm>
          <a:off x="21075727" y="135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639" name="n_2mainValue【消防施設】&#10;一人当たり面積"/>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65" name="直線コネクタ 664"/>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66"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7" name="直線コネクタ 666"/>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68"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69" name="直線コネクタ 668"/>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670"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71" name="フローチャート: 判断 670"/>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72" name="フローチャート: 判断 671"/>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73" name="フローチャート: 判断 672"/>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74" name="フローチャート: 判断 673"/>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5806</xdr:rowOff>
    </xdr:from>
    <xdr:to>
      <xdr:col>85</xdr:col>
      <xdr:colOff>177800</xdr:colOff>
      <xdr:row>102</xdr:row>
      <xdr:rowOff>107406</xdr:rowOff>
    </xdr:to>
    <xdr:sp macro="" textlink="">
      <xdr:nvSpPr>
        <xdr:cNvPr id="680" name="楕円 679"/>
        <xdr:cNvSpPr/>
      </xdr:nvSpPr>
      <xdr:spPr>
        <a:xfrm>
          <a:off x="16268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28683</xdr:rowOff>
    </xdr:from>
    <xdr:ext cx="405111" cy="259045"/>
    <xdr:sp macro="" textlink="">
      <xdr:nvSpPr>
        <xdr:cNvPr id="681" name="【庁舎】&#10;有形固定資産減価償却率該当値テキスト"/>
        <xdr:cNvSpPr txBox="1"/>
      </xdr:nvSpPr>
      <xdr:spPr>
        <a:xfrm>
          <a:off x="16357600" y="173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36830</xdr:rowOff>
    </xdr:from>
    <xdr:to>
      <xdr:col>81</xdr:col>
      <xdr:colOff>101600</xdr:colOff>
      <xdr:row>102</xdr:row>
      <xdr:rowOff>138430</xdr:rowOff>
    </xdr:to>
    <xdr:sp macro="" textlink="">
      <xdr:nvSpPr>
        <xdr:cNvPr id="682" name="楕円 681"/>
        <xdr:cNvSpPr/>
      </xdr:nvSpPr>
      <xdr:spPr>
        <a:xfrm>
          <a:off x="15430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56606</xdr:rowOff>
    </xdr:from>
    <xdr:to>
      <xdr:col>85</xdr:col>
      <xdr:colOff>127000</xdr:colOff>
      <xdr:row>102</xdr:row>
      <xdr:rowOff>87630</xdr:rowOff>
    </xdr:to>
    <xdr:cxnSp macro="">
      <xdr:nvCxnSpPr>
        <xdr:cNvPr id="683" name="直線コネクタ 682"/>
        <xdr:cNvCxnSpPr/>
      </xdr:nvCxnSpPr>
      <xdr:spPr>
        <a:xfrm flipV="1">
          <a:off x="15481300" y="175445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684" name="楕円 683"/>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118655</xdr:rowOff>
    </xdr:to>
    <xdr:cxnSp macro="">
      <xdr:nvCxnSpPr>
        <xdr:cNvPr id="685" name="直線コネクタ 684"/>
        <xdr:cNvCxnSpPr/>
      </xdr:nvCxnSpPr>
      <xdr:spPr>
        <a:xfrm flipV="1">
          <a:off x="14592300" y="175755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686"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687"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688" name="n_3aveValue【庁舎】&#10;有形固定資産減価償却率"/>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154957</xdr:rowOff>
    </xdr:from>
    <xdr:ext cx="405111" cy="259045"/>
    <xdr:sp macro="" textlink="">
      <xdr:nvSpPr>
        <xdr:cNvPr id="689" name="n_1mainValue【庁舎】&#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690" name="n_2mainValue【庁舎】&#10;有形固定資産減価償却率"/>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715" name="直線コネクタ 714"/>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716"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717" name="直線コネクタ 716"/>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718"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719" name="直線コネクタ 718"/>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20"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21" name="フローチャート: 判断 720"/>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2" name="フローチャート: 判断 721"/>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723" name="フローチャート: 判断 722"/>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724" name="フローチャート: 判断 723"/>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80645</xdr:rowOff>
    </xdr:from>
    <xdr:to>
      <xdr:col>116</xdr:col>
      <xdr:colOff>114300</xdr:colOff>
      <xdr:row>105</xdr:row>
      <xdr:rowOff>10795</xdr:rowOff>
    </xdr:to>
    <xdr:sp macro="" textlink="">
      <xdr:nvSpPr>
        <xdr:cNvPr id="730" name="楕円 729"/>
        <xdr:cNvSpPr/>
      </xdr:nvSpPr>
      <xdr:spPr>
        <a:xfrm>
          <a:off x="22110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103522</xdr:rowOff>
    </xdr:from>
    <xdr:ext cx="469744" cy="259045"/>
    <xdr:sp macro="" textlink="">
      <xdr:nvSpPr>
        <xdr:cNvPr id="731" name="【庁舎】&#10;一人当たり面積該当値テキスト"/>
        <xdr:cNvSpPr txBox="1"/>
      </xdr:nvSpPr>
      <xdr:spPr>
        <a:xfrm>
          <a:off x="22199600"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732" name="楕円 731"/>
        <xdr:cNvSpPr/>
      </xdr:nvSpPr>
      <xdr:spPr>
        <a:xfrm>
          <a:off x="2127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131445</xdr:rowOff>
    </xdr:from>
    <xdr:to>
      <xdr:col>116</xdr:col>
      <xdr:colOff>63500</xdr:colOff>
      <xdr:row>104</xdr:row>
      <xdr:rowOff>140970</xdr:rowOff>
    </xdr:to>
    <xdr:cxnSp macro="">
      <xdr:nvCxnSpPr>
        <xdr:cNvPr id="733" name="直線コネクタ 732"/>
        <xdr:cNvCxnSpPr/>
      </xdr:nvCxnSpPr>
      <xdr:spPr>
        <a:xfrm flipV="1">
          <a:off x="21323300" y="179622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107314</xdr:rowOff>
    </xdr:from>
    <xdr:to>
      <xdr:col>107</xdr:col>
      <xdr:colOff>101600</xdr:colOff>
      <xdr:row>105</xdr:row>
      <xdr:rowOff>37464</xdr:rowOff>
    </xdr:to>
    <xdr:sp macro="" textlink="">
      <xdr:nvSpPr>
        <xdr:cNvPr id="734" name="楕円 733"/>
        <xdr:cNvSpPr/>
      </xdr:nvSpPr>
      <xdr:spPr>
        <a:xfrm>
          <a:off x="2038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140970</xdr:rowOff>
    </xdr:from>
    <xdr:to>
      <xdr:col>111</xdr:col>
      <xdr:colOff>177800</xdr:colOff>
      <xdr:row>104</xdr:row>
      <xdr:rowOff>158114</xdr:rowOff>
    </xdr:to>
    <xdr:cxnSp macro="">
      <xdr:nvCxnSpPr>
        <xdr:cNvPr id="735" name="直線コネクタ 734"/>
        <xdr:cNvCxnSpPr/>
      </xdr:nvCxnSpPr>
      <xdr:spPr>
        <a:xfrm flipV="1">
          <a:off x="20434300" y="179717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736"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135272</xdr:rowOff>
    </xdr:from>
    <xdr:ext cx="469744" cy="259045"/>
    <xdr:sp macro="" textlink="">
      <xdr:nvSpPr>
        <xdr:cNvPr id="737"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738"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36847</xdr:rowOff>
    </xdr:from>
    <xdr:ext cx="469744" cy="259045"/>
    <xdr:sp macro="" textlink="">
      <xdr:nvSpPr>
        <xdr:cNvPr id="739" name="n_1mainValue【庁舎】&#10;一人当たり面積"/>
        <xdr:cNvSpPr txBox="1"/>
      </xdr:nvSpPr>
      <xdr:spPr>
        <a:xfrm>
          <a:off x="210757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53991</xdr:rowOff>
    </xdr:from>
    <xdr:ext cx="469744" cy="259045"/>
    <xdr:sp macro="" textlink="">
      <xdr:nvSpPr>
        <xdr:cNvPr id="740" name="n_2mainValue【庁舎】&#10;一人当たり面積"/>
        <xdr:cNvSpPr txBox="1"/>
      </xdr:nvSpPr>
      <xdr:spPr>
        <a:xfrm>
          <a:off x="20199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類似団体と比較して有形固定資産減価償却率が特に低くなっているのが消防施設である。</a:t>
          </a:r>
          <a:endParaRPr lang="ja-JP" altLang="ja-JP" sz="1400">
            <a:effectLst/>
          </a:endParaRPr>
        </a:p>
        <a:p>
          <a:r>
            <a:rPr kumimoji="1" lang="ja-JP" altLang="ja-JP" sz="1100">
              <a:solidFill>
                <a:schemeClr val="dk1"/>
              </a:solidFill>
              <a:effectLst/>
              <a:latin typeface="+mn-lt"/>
              <a:ea typeface="+mn-ea"/>
              <a:cs typeface="+mn-cs"/>
            </a:rPr>
            <a:t>　非常備消防の消防施設や耐震性貯水槽，消防車両を新たに整備したことによるものと考えられる。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有形固定資産減価償却率が特に高くなっているのが，図書館，体育館・プールである。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図書館は空調機の改修，体育館・プールは体育館を全面的な改修を行ったことによるものと考えられる。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老朽化した施設については，公共施設等総合管理計画に基づき，予防保全型の修繕に切替え，施設の長寿命化を図っていく。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このことから人件費の削減や投資的経費，維持補修費の抑制等，歳出の徹底的な見直しを実施するとともに，地方税の徴収率向上・滞納額圧縮等の取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経常収支比率は，類似団体との差はほぼ横ばい状態で推移しており，平成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年度においては前年度と同値であるが，平成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ている。地方交付税が若干減少したことが影響していると考えられる。今後は再度全ての事業の優先度を厳しく点検し，優先度の低い事務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1694</xdr:rowOff>
    </xdr:to>
    <xdr:cxnSp macro="">
      <xdr:nvCxnSpPr>
        <xdr:cNvPr id="134" name="直線コネクタ 133"/>
        <xdr:cNvCxnSpPr/>
      </xdr:nvCxnSpPr>
      <xdr:spPr>
        <a:xfrm>
          <a:off x="4114800" y="10803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63</xdr:row>
      <xdr:rowOff>1694</xdr:rowOff>
    </xdr:to>
    <xdr:cxnSp macro="">
      <xdr:nvCxnSpPr>
        <xdr:cNvPr id="137" name="直線コネクタ 136"/>
        <xdr:cNvCxnSpPr/>
      </xdr:nvCxnSpPr>
      <xdr:spPr>
        <a:xfrm>
          <a:off x="3225800" y="106663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62</xdr:row>
      <xdr:rowOff>36406</xdr:rowOff>
    </xdr:to>
    <xdr:cxnSp macro="">
      <xdr:nvCxnSpPr>
        <xdr:cNvPr id="140" name="直線コネクタ 139"/>
        <xdr:cNvCxnSpPr/>
      </xdr:nvCxnSpPr>
      <xdr:spPr>
        <a:xfrm>
          <a:off x="2336800" y="104571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62</xdr:row>
      <xdr:rowOff>12277</xdr:rowOff>
    </xdr:to>
    <xdr:cxnSp macro="">
      <xdr:nvCxnSpPr>
        <xdr:cNvPr id="143" name="直線コネクタ 142"/>
        <xdr:cNvCxnSpPr/>
      </xdr:nvCxnSpPr>
      <xdr:spPr>
        <a:xfrm flipV="1">
          <a:off x="1447800" y="104571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3" name="楕円 152"/>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4" name="財政構造の弾力性該当値テキスト"/>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5" name="楕円 154"/>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6" name="テキスト ボックス 15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71983</xdr:rowOff>
    </xdr:from>
    <xdr:ext cx="762000" cy="259045"/>
    <xdr:sp macro="" textlink="">
      <xdr:nvSpPr>
        <xdr:cNvPr id="158" name="テキスト ボックス 157"/>
        <xdr:cNvSpPr txBox="1"/>
      </xdr:nvSpPr>
      <xdr:spPr>
        <a:xfrm>
          <a:off x="2844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60" name="テキスト ボックス 159"/>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1" name="楕円 160"/>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62" name="テキスト ボックス 161"/>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人口１人当たり決算額が前年度と比較し減少しているのは，維持補修費のうち道路に係る費用の減少が要因である。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決算額が類似団体平均を上回っているのは，主に物件費を要因としており，特に賃金は，類似団体平均と比較して２倍以上，全国平均の６倍以上となっている。これは指定管理制度を導入していた施設が平成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直営になったことによる臨時職員数の増加等の影響である。また，人件費では，養護老人ホームを直営で行っているため類似団体平均と比較して職員数が多いことや退職手当組合負担金が多いことも要因の一つ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156474</xdr:rowOff>
    </xdr:from>
    <xdr:to>
      <xdr:col>23</xdr:col>
      <xdr:colOff>133350</xdr:colOff>
      <xdr:row>84</xdr:row>
      <xdr:rowOff>2174</xdr:rowOff>
    </xdr:to>
    <xdr:cxnSp macro="">
      <xdr:nvCxnSpPr>
        <xdr:cNvPr id="197" name="直線コネクタ 196"/>
        <xdr:cNvCxnSpPr/>
      </xdr:nvCxnSpPr>
      <xdr:spPr>
        <a:xfrm flipV="1">
          <a:off x="4114800" y="14386824"/>
          <a:ext cx="8382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134291</xdr:rowOff>
    </xdr:from>
    <xdr:to>
      <xdr:col>19</xdr:col>
      <xdr:colOff>133350</xdr:colOff>
      <xdr:row>84</xdr:row>
      <xdr:rowOff>2174</xdr:rowOff>
    </xdr:to>
    <xdr:cxnSp macro="">
      <xdr:nvCxnSpPr>
        <xdr:cNvPr id="200" name="直線コネクタ 199"/>
        <xdr:cNvCxnSpPr/>
      </xdr:nvCxnSpPr>
      <xdr:spPr>
        <a:xfrm>
          <a:off x="3225800" y="14364641"/>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107156</xdr:rowOff>
    </xdr:from>
    <xdr:to>
      <xdr:col>15</xdr:col>
      <xdr:colOff>82550</xdr:colOff>
      <xdr:row>83</xdr:row>
      <xdr:rowOff>134291</xdr:rowOff>
    </xdr:to>
    <xdr:cxnSp macro="">
      <xdr:nvCxnSpPr>
        <xdr:cNvPr id="203" name="直線コネクタ 202"/>
        <xdr:cNvCxnSpPr/>
      </xdr:nvCxnSpPr>
      <xdr:spPr>
        <a:xfrm>
          <a:off x="2336800" y="1433750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13512</xdr:rowOff>
    </xdr:from>
    <xdr:to>
      <xdr:col>11</xdr:col>
      <xdr:colOff>31750</xdr:colOff>
      <xdr:row>83</xdr:row>
      <xdr:rowOff>107156</xdr:rowOff>
    </xdr:to>
    <xdr:cxnSp macro="">
      <xdr:nvCxnSpPr>
        <xdr:cNvPr id="206" name="直線コネクタ 205"/>
        <xdr:cNvCxnSpPr/>
      </xdr:nvCxnSpPr>
      <xdr:spPr>
        <a:xfrm>
          <a:off x="1447800" y="14243862"/>
          <a:ext cx="889000" cy="9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105674</xdr:rowOff>
    </xdr:from>
    <xdr:to>
      <xdr:col>23</xdr:col>
      <xdr:colOff>184150</xdr:colOff>
      <xdr:row>84</xdr:row>
      <xdr:rowOff>35824</xdr:rowOff>
    </xdr:to>
    <xdr:sp macro="" textlink="">
      <xdr:nvSpPr>
        <xdr:cNvPr id="216" name="楕円 215"/>
        <xdr:cNvSpPr/>
      </xdr:nvSpPr>
      <xdr:spPr>
        <a:xfrm>
          <a:off x="4902200" y="143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77751</xdr:rowOff>
    </xdr:from>
    <xdr:ext cx="762000" cy="259045"/>
    <xdr:sp macro="" textlink="">
      <xdr:nvSpPr>
        <xdr:cNvPr id="217" name="人件費・物件費等の状況該当値テキスト"/>
        <xdr:cNvSpPr txBox="1"/>
      </xdr:nvSpPr>
      <xdr:spPr>
        <a:xfrm>
          <a:off x="5041900" y="1430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122824</xdr:rowOff>
    </xdr:from>
    <xdr:to>
      <xdr:col>19</xdr:col>
      <xdr:colOff>184150</xdr:colOff>
      <xdr:row>84</xdr:row>
      <xdr:rowOff>52974</xdr:rowOff>
    </xdr:to>
    <xdr:sp macro="" textlink="">
      <xdr:nvSpPr>
        <xdr:cNvPr id="218" name="楕円 217"/>
        <xdr:cNvSpPr/>
      </xdr:nvSpPr>
      <xdr:spPr>
        <a:xfrm>
          <a:off x="4064000" y="143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37751</xdr:rowOff>
    </xdr:from>
    <xdr:ext cx="736600" cy="259045"/>
    <xdr:sp macro="" textlink="">
      <xdr:nvSpPr>
        <xdr:cNvPr id="219" name="テキスト ボックス 218"/>
        <xdr:cNvSpPr txBox="1"/>
      </xdr:nvSpPr>
      <xdr:spPr>
        <a:xfrm>
          <a:off x="3733800" y="144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83491</xdr:rowOff>
    </xdr:from>
    <xdr:to>
      <xdr:col>15</xdr:col>
      <xdr:colOff>133350</xdr:colOff>
      <xdr:row>84</xdr:row>
      <xdr:rowOff>13641</xdr:rowOff>
    </xdr:to>
    <xdr:sp macro="" textlink="">
      <xdr:nvSpPr>
        <xdr:cNvPr id="220" name="楕円 219"/>
        <xdr:cNvSpPr/>
      </xdr:nvSpPr>
      <xdr:spPr>
        <a:xfrm>
          <a:off x="3175000" y="14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169868</xdr:rowOff>
    </xdr:from>
    <xdr:ext cx="762000" cy="259045"/>
    <xdr:sp macro="" textlink="">
      <xdr:nvSpPr>
        <xdr:cNvPr id="221" name="テキスト ボックス 220"/>
        <xdr:cNvSpPr txBox="1"/>
      </xdr:nvSpPr>
      <xdr:spPr>
        <a:xfrm>
          <a:off x="2844800" y="1440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56356</xdr:rowOff>
    </xdr:from>
    <xdr:to>
      <xdr:col>11</xdr:col>
      <xdr:colOff>82550</xdr:colOff>
      <xdr:row>83</xdr:row>
      <xdr:rowOff>157956</xdr:rowOff>
    </xdr:to>
    <xdr:sp macro="" textlink="">
      <xdr:nvSpPr>
        <xdr:cNvPr id="222" name="楕円 221"/>
        <xdr:cNvSpPr/>
      </xdr:nvSpPr>
      <xdr:spPr>
        <a:xfrm>
          <a:off x="2286000" y="1428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142733</xdr:rowOff>
    </xdr:from>
    <xdr:ext cx="762000" cy="259045"/>
    <xdr:sp macro="" textlink="">
      <xdr:nvSpPr>
        <xdr:cNvPr id="223" name="テキスト ボックス 222"/>
        <xdr:cNvSpPr txBox="1"/>
      </xdr:nvSpPr>
      <xdr:spPr>
        <a:xfrm>
          <a:off x="1955800" y="1437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134162</xdr:rowOff>
    </xdr:from>
    <xdr:to>
      <xdr:col>7</xdr:col>
      <xdr:colOff>31750</xdr:colOff>
      <xdr:row>83</xdr:row>
      <xdr:rowOff>64312</xdr:rowOff>
    </xdr:to>
    <xdr:sp macro="" textlink="">
      <xdr:nvSpPr>
        <xdr:cNvPr id="224" name="楕円 223"/>
        <xdr:cNvSpPr/>
      </xdr:nvSpPr>
      <xdr:spPr>
        <a:xfrm>
          <a:off x="1397000" y="141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49089</xdr:rowOff>
    </xdr:from>
    <xdr:ext cx="762000" cy="259045"/>
    <xdr:sp macro="" textlink="">
      <xdr:nvSpPr>
        <xdr:cNvPr id="225" name="テキスト ボックス 224"/>
        <xdr:cNvSpPr txBox="1"/>
      </xdr:nvSpPr>
      <xdr:spPr>
        <a:xfrm>
          <a:off x="1066800" y="142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上回っており，差が前年度より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ポイント広がったが，全国町村平均とは同値である。平成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年度から実施している給与構造見直しにより，給与水準の引き下げを図るとともに，級別職分類の適正な運用を実施し，給与の適正化に引き続き努める。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84364</xdr:rowOff>
    </xdr:to>
    <xdr:cxnSp macro="">
      <xdr:nvCxnSpPr>
        <xdr:cNvPr id="261" name="直線コネクタ 260"/>
        <xdr:cNvCxnSpPr/>
      </xdr:nvCxnSpPr>
      <xdr:spPr>
        <a:xfrm>
          <a:off x="16179800" y="147945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49893</xdr:rowOff>
    </xdr:to>
    <xdr:cxnSp macro="">
      <xdr:nvCxnSpPr>
        <xdr:cNvPr id="264" name="直線コネクタ 263"/>
        <xdr:cNvCxnSpPr/>
      </xdr:nvCxnSpPr>
      <xdr:spPr>
        <a:xfrm>
          <a:off x="15290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32657</xdr:rowOff>
    </xdr:to>
    <xdr:cxnSp macro="">
      <xdr:nvCxnSpPr>
        <xdr:cNvPr id="267" name="直線コネクタ 266"/>
        <xdr:cNvCxnSpPr/>
      </xdr:nvCxnSpPr>
      <xdr:spPr>
        <a:xfrm flipV="1">
          <a:off x="14401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70" name="直線コネクタ 269"/>
        <xdr:cNvCxnSpPr/>
      </xdr:nvCxnSpPr>
      <xdr:spPr>
        <a:xfrm>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9" name="テキスト ボックス 288"/>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人上回っており，主な要因として老人ホームを直営で行っていることにより職員数が多くなっていることがあげられる。平成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３月の合併当初，早期退職者が多く，想定よりも早いペースで職員数が減少したが，福祉事務所の設置や権限移譲等で事務量が増加しているため，行政の円滑な遂行に必要な職員数は確保していく必要がある。令和２年度の定年退職者が例年より多くなるが，採用数の平準化を図り，令和３年４月からの本庁支所方式への移行による組織の見直し等，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88662</xdr:rowOff>
    </xdr:from>
    <xdr:to>
      <xdr:col>81</xdr:col>
      <xdr:colOff>44450</xdr:colOff>
      <xdr:row>63</xdr:row>
      <xdr:rowOff>99219</xdr:rowOff>
    </xdr:to>
    <xdr:cxnSp macro="">
      <xdr:nvCxnSpPr>
        <xdr:cNvPr id="328" name="直線コネクタ 327"/>
        <xdr:cNvCxnSpPr/>
      </xdr:nvCxnSpPr>
      <xdr:spPr>
        <a:xfrm flipV="1">
          <a:off x="16179800" y="10890012"/>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97710</xdr:rowOff>
    </xdr:from>
    <xdr:to>
      <xdr:col>77</xdr:col>
      <xdr:colOff>44450</xdr:colOff>
      <xdr:row>63</xdr:row>
      <xdr:rowOff>99219</xdr:rowOff>
    </xdr:to>
    <xdr:cxnSp macro="">
      <xdr:nvCxnSpPr>
        <xdr:cNvPr id="331" name="直線コネクタ 330"/>
        <xdr:cNvCxnSpPr/>
      </xdr:nvCxnSpPr>
      <xdr:spPr>
        <a:xfrm>
          <a:off x="15290800" y="10899060"/>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47943</xdr:rowOff>
    </xdr:from>
    <xdr:to>
      <xdr:col>72</xdr:col>
      <xdr:colOff>203200</xdr:colOff>
      <xdr:row>63</xdr:row>
      <xdr:rowOff>97710</xdr:rowOff>
    </xdr:to>
    <xdr:cxnSp macro="">
      <xdr:nvCxnSpPr>
        <xdr:cNvPr id="334" name="直線コネクタ 333"/>
        <xdr:cNvCxnSpPr/>
      </xdr:nvCxnSpPr>
      <xdr:spPr>
        <a:xfrm>
          <a:off x="14401800" y="10849293"/>
          <a:ext cx="8890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47943</xdr:rowOff>
    </xdr:to>
    <xdr:cxnSp macro="">
      <xdr:nvCxnSpPr>
        <xdr:cNvPr id="337" name="直線コネクタ 336"/>
        <xdr:cNvCxnSpPr/>
      </xdr:nvCxnSpPr>
      <xdr:spPr>
        <a:xfrm>
          <a:off x="13512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37862</xdr:rowOff>
    </xdr:from>
    <xdr:to>
      <xdr:col>81</xdr:col>
      <xdr:colOff>95250</xdr:colOff>
      <xdr:row>63</xdr:row>
      <xdr:rowOff>139462</xdr:rowOff>
    </xdr:to>
    <xdr:sp macro="" textlink="">
      <xdr:nvSpPr>
        <xdr:cNvPr id="347" name="楕円 346"/>
        <xdr:cNvSpPr/>
      </xdr:nvSpPr>
      <xdr:spPr>
        <a:xfrm>
          <a:off x="16967200" y="108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9939</xdr:rowOff>
    </xdr:from>
    <xdr:ext cx="762000" cy="259045"/>
    <xdr:sp macro="" textlink="">
      <xdr:nvSpPr>
        <xdr:cNvPr id="348" name="定員管理の状況該当値テキスト"/>
        <xdr:cNvSpPr txBox="1"/>
      </xdr:nvSpPr>
      <xdr:spPr>
        <a:xfrm>
          <a:off x="17106900" y="108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48419</xdr:rowOff>
    </xdr:from>
    <xdr:to>
      <xdr:col>77</xdr:col>
      <xdr:colOff>95250</xdr:colOff>
      <xdr:row>63</xdr:row>
      <xdr:rowOff>150019</xdr:rowOff>
    </xdr:to>
    <xdr:sp macro="" textlink="">
      <xdr:nvSpPr>
        <xdr:cNvPr id="349" name="楕円 348"/>
        <xdr:cNvSpPr/>
      </xdr:nvSpPr>
      <xdr:spPr>
        <a:xfrm>
          <a:off x="161290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134796</xdr:rowOff>
    </xdr:from>
    <xdr:ext cx="736600" cy="259045"/>
    <xdr:sp macro="" textlink="">
      <xdr:nvSpPr>
        <xdr:cNvPr id="350" name="テキスト ボックス 349"/>
        <xdr:cNvSpPr txBox="1"/>
      </xdr:nvSpPr>
      <xdr:spPr>
        <a:xfrm>
          <a:off x="15798800" y="1093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46910</xdr:rowOff>
    </xdr:from>
    <xdr:to>
      <xdr:col>73</xdr:col>
      <xdr:colOff>44450</xdr:colOff>
      <xdr:row>63</xdr:row>
      <xdr:rowOff>148510</xdr:rowOff>
    </xdr:to>
    <xdr:sp macro="" textlink="">
      <xdr:nvSpPr>
        <xdr:cNvPr id="351" name="楕円 350"/>
        <xdr:cNvSpPr/>
      </xdr:nvSpPr>
      <xdr:spPr>
        <a:xfrm>
          <a:off x="152400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133287</xdr:rowOff>
    </xdr:from>
    <xdr:ext cx="762000" cy="259045"/>
    <xdr:sp macro="" textlink="">
      <xdr:nvSpPr>
        <xdr:cNvPr id="352" name="テキスト ボックス 351"/>
        <xdr:cNvSpPr txBox="1"/>
      </xdr:nvSpPr>
      <xdr:spPr>
        <a:xfrm>
          <a:off x="14909800" y="109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168593</xdr:rowOff>
    </xdr:from>
    <xdr:to>
      <xdr:col>68</xdr:col>
      <xdr:colOff>203200</xdr:colOff>
      <xdr:row>63</xdr:row>
      <xdr:rowOff>98743</xdr:rowOff>
    </xdr:to>
    <xdr:sp macro="" textlink="">
      <xdr:nvSpPr>
        <xdr:cNvPr id="353" name="楕円 352"/>
        <xdr:cNvSpPr/>
      </xdr:nvSpPr>
      <xdr:spPr>
        <a:xfrm>
          <a:off x="14351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83520</xdr:rowOff>
    </xdr:from>
    <xdr:ext cx="762000" cy="259045"/>
    <xdr:sp macro="" textlink="">
      <xdr:nvSpPr>
        <xdr:cNvPr id="354" name="テキスト ボックス 353"/>
        <xdr:cNvSpPr txBox="1"/>
      </xdr:nvSpPr>
      <xdr:spPr>
        <a:xfrm>
          <a:off x="14020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55" name="楕円 354"/>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6" name="テキスト ボックス 355"/>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交付税算入率の高い地方債を借入れしている</a:t>
          </a:r>
          <a:r>
            <a:rPr kumimoji="1" lang="ja-JP" altLang="en-US" sz="1300">
              <a:latin typeface="ＭＳ Ｐゴシック" panose="020B0600070205080204" pitchFamily="50" charset="-128"/>
              <a:ea typeface="ＭＳ Ｐゴシック" panose="020B0600070205080204" pitchFamily="50" charset="-128"/>
            </a:rPr>
            <a:t>ことにより，年次的に健全化が図られている。今後とも総合振興計画，過疎計画等各種計画に基づく事業計画の見直し等を行い，起債依存度の高い事業をできるだけ見直すように努める。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110772</xdr:rowOff>
    </xdr:from>
    <xdr:to>
      <xdr:col>81</xdr:col>
      <xdr:colOff>44450</xdr:colOff>
      <xdr:row>39</xdr:row>
      <xdr:rowOff>137583</xdr:rowOff>
    </xdr:to>
    <xdr:cxnSp macro="">
      <xdr:nvCxnSpPr>
        <xdr:cNvPr id="391" name="直線コネクタ 390"/>
        <xdr:cNvCxnSpPr/>
      </xdr:nvCxnSpPr>
      <xdr:spPr>
        <a:xfrm flipV="1">
          <a:off x="16179800" y="67973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6350</xdr:rowOff>
    </xdr:to>
    <xdr:cxnSp macro="">
      <xdr:nvCxnSpPr>
        <xdr:cNvPr id="394" name="直線コネクタ 393"/>
        <xdr:cNvCxnSpPr/>
      </xdr:nvCxnSpPr>
      <xdr:spPr>
        <a:xfrm flipV="1">
          <a:off x="15290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113595</xdr:rowOff>
    </xdr:to>
    <xdr:cxnSp macro="">
      <xdr:nvCxnSpPr>
        <xdr:cNvPr id="397" name="直線コネクタ 396"/>
        <xdr:cNvCxnSpPr/>
      </xdr:nvCxnSpPr>
      <xdr:spPr>
        <a:xfrm flipV="1">
          <a:off x="14401800" y="686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113595</xdr:rowOff>
    </xdr:from>
    <xdr:to>
      <xdr:col>68</xdr:col>
      <xdr:colOff>152400</xdr:colOff>
      <xdr:row>40</xdr:row>
      <xdr:rowOff>153811</xdr:rowOff>
    </xdr:to>
    <xdr:cxnSp macro="">
      <xdr:nvCxnSpPr>
        <xdr:cNvPr id="400" name="直線コネクタ 399"/>
        <xdr:cNvCxnSpPr/>
      </xdr:nvCxnSpPr>
      <xdr:spPr>
        <a:xfrm flipV="1">
          <a:off x="13512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59972</xdr:rowOff>
    </xdr:from>
    <xdr:to>
      <xdr:col>81</xdr:col>
      <xdr:colOff>95250</xdr:colOff>
      <xdr:row>39</xdr:row>
      <xdr:rowOff>161572</xdr:rowOff>
    </xdr:to>
    <xdr:sp macro="" textlink="">
      <xdr:nvSpPr>
        <xdr:cNvPr id="410" name="楕円 409"/>
        <xdr:cNvSpPr/>
      </xdr:nvSpPr>
      <xdr:spPr>
        <a:xfrm>
          <a:off x="16967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76499</xdr:rowOff>
    </xdr:from>
    <xdr:ext cx="762000" cy="259045"/>
    <xdr:sp macro="" textlink="">
      <xdr:nvSpPr>
        <xdr:cNvPr id="411" name="公債費負担の状況該当値テキスト"/>
        <xdr:cNvSpPr txBox="1"/>
      </xdr:nvSpPr>
      <xdr:spPr>
        <a:xfrm>
          <a:off x="17106900" y="659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2" name="楕円 41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3" name="テキスト ボックス 41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4" name="楕円 41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5" name="テキスト ボックス 41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62795</xdr:rowOff>
    </xdr:from>
    <xdr:to>
      <xdr:col>68</xdr:col>
      <xdr:colOff>203200</xdr:colOff>
      <xdr:row>40</xdr:row>
      <xdr:rowOff>164395</xdr:rowOff>
    </xdr:to>
    <xdr:sp macro="" textlink="">
      <xdr:nvSpPr>
        <xdr:cNvPr id="416" name="楕円 415"/>
        <xdr:cNvSpPr/>
      </xdr:nvSpPr>
      <xdr:spPr>
        <a:xfrm>
          <a:off x="14351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417" name="テキスト ボックス 416"/>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418" name="楕円 417"/>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419" name="テキスト ボックス 418"/>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将来負担比率は，類似団体平均を大きく下回っているものの，平成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年度からは増加傾向にある。類似団体平均を下回る主な要因として，平成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年の合併以降，財政調整基金及び減債基金への積立てを行ってきたこと，交付税算入率の高い地方債を借り入れしていることがあげられる。将来負担比率の増加については，特に平成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年度はスマイルプラン事業やサンセット長島解体事業等のため基金積立額よりも取崩額が多く，充当可能基金が減少したことが主な要因である。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146643</xdr:rowOff>
    </xdr:from>
    <xdr:to>
      <xdr:col>81</xdr:col>
      <xdr:colOff>44450</xdr:colOff>
      <xdr:row>14</xdr:row>
      <xdr:rowOff>25866</xdr:rowOff>
    </xdr:to>
    <xdr:cxnSp macro="">
      <xdr:nvCxnSpPr>
        <xdr:cNvPr id="453" name="直線コネクタ 452"/>
        <xdr:cNvCxnSpPr/>
      </xdr:nvCxnSpPr>
      <xdr:spPr>
        <a:xfrm>
          <a:off x="16179800" y="237549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6" name="フローチャート: 判断 455"/>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57" name="テキスト ボックス 456"/>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52409</xdr:rowOff>
    </xdr:from>
    <xdr:to>
      <xdr:col>68</xdr:col>
      <xdr:colOff>152400</xdr:colOff>
      <xdr:row>14</xdr:row>
      <xdr:rowOff>64474</xdr:rowOff>
    </xdr:to>
    <xdr:cxnSp macro="">
      <xdr:nvCxnSpPr>
        <xdr:cNvPr id="458" name="直線コネクタ 457"/>
        <xdr:cNvCxnSpPr/>
      </xdr:nvCxnSpPr>
      <xdr:spPr>
        <a:xfrm flipV="1">
          <a:off x="13512800" y="245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59" name="フローチャート: 判断 458"/>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0" name="テキスト ボックス 459"/>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61" name="フローチャート: 判断 460"/>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2" name="テキスト ボックス 461"/>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3" name="フローチャート: 判断 462"/>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97384</xdr:rowOff>
    </xdr:from>
    <xdr:ext cx="762000" cy="259045"/>
    <xdr:sp macro="" textlink="">
      <xdr:nvSpPr>
        <xdr:cNvPr id="464" name="テキスト ボックス 463"/>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70" name="楕円 469"/>
        <xdr:cNvSpPr/>
      </xdr:nvSpPr>
      <xdr:spPr>
        <a:xfrm>
          <a:off x="169672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67793</xdr:rowOff>
    </xdr:from>
    <xdr:ext cx="762000" cy="259045"/>
    <xdr:sp macro="" textlink="">
      <xdr:nvSpPr>
        <xdr:cNvPr id="471" name="将来負担の状況該当値テキスト"/>
        <xdr:cNvSpPr txBox="1"/>
      </xdr:nvSpPr>
      <xdr:spPr>
        <a:xfrm>
          <a:off x="17106900" y="22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95843</xdr:rowOff>
    </xdr:from>
    <xdr:to>
      <xdr:col>77</xdr:col>
      <xdr:colOff>95250</xdr:colOff>
      <xdr:row>14</xdr:row>
      <xdr:rowOff>25993</xdr:rowOff>
    </xdr:to>
    <xdr:sp macro="" textlink="">
      <xdr:nvSpPr>
        <xdr:cNvPr id="472" name="楕円 471"/>
        <xdr:cNvSpPr/>
      </xdr:nvSpPr>
      <xdr:spPr>
        <a:xfrm>
          <a:off x="16129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36170</xdr:rowOff>
    </xdr:from>
    <xdr:ext cx="736600" cy="259045"/>
    <xdr:sp macro="" textlink="">
      <xdr:nvSpPr>
        <xdr:cNvPr id="473" name="テキスト ボックス 472"/>
        <xdr:cNvSpPr txBox="1"/>
      </xdr:nvSpPr>
      <xdr:spPr>
        <a:xfrm>
          <a:off x="15798800" y="209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74" name="楕円 473"/>
        <xdr:cNvSpPr/>
      </xdr:nvSpPr>
      <xdr:spPr>
        <a:xfrm>
          <a:off x="14351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75" name="テキスト ボックス 474"/>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13674</xdr:rowOff>
    </xdr:from>
    <xdr:to>
      <xdr:col>64</xdr:col>
      <xdr:colOff>152400</xdr:colOff>
      <xdr:row>14</xdr:row>
      <xdr:rowOff>115274</xdr:rowOff>
    </xdr:to>
    <xdr:sp macro="" textlink="">
      <xdr:nvSpPr>
        <xdr:cNvPr id="476" name="楕円 475"/>
        <xdr:cNvSpPr/>
      </xdr:nvSpPr>
      <xdr:spPr>
        <a:xfrm>
          <a:off x="13462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125451</xdr:rowOff>
    </xdr:from>
    <xdr:ext cx="762000" cy="259045"/>
    <xdr:sp macro="" textlink="">
      <xdr:nvSpPr>
        <xdr:cNvPr id="477" name="テキスト ボックス 476"/>
        <xdr:cNvSpPr txBox="1"/>
      </xdr:nvSpPr>
      <xdr:spPr>
        <a:xfrm>
          <a:off x="13131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類似団体と比較して多いものの，計画的な職員数の削減等により，人件費に係る経常収支比率が類似団体と比較して同水準に改善されつつある。今後も引き続き定員適正化計画に掲げた取組みを実施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83457</xdr:rowOff>
    </xdr:to>
    <xdr:cxnSp macro="">
      <xdr:nvCxnSpPr>
        <xdr:cNvPr id="68" name="直線コネクタ 67"/>
        <xdr:cNvCxnSpPr/>
      </xdr:nvCxnSpPr>
      <xdr:spPr>
        <a:xfrm flipV="1">
          <a:off x="3987800" y="6587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83457</xdr:rowOff>
    </xdr:to>
    <xdr:cxnSp macro="">
      <xdr:nvCxnSpPr>
        <xdr:cNvPr id="71" name="直線コネクタ 70"/>
        <xdr:cNvCxnSpPr/>
      </xdr:nvCxnSpPr>
      <xdr:spPr>
        <a:xfrm>
          <a:off x="3098800" y="656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50800</xdr:rowOff>
    </xdr:to>
    <xdr:cxnSp macro="">
      <xdr:nvCxnSpPr>
        <xdr:cNvPr id="74" name="直線コネクタ 73"/>
        <xdr:cNvCxnSpPr/>
      </xdr:nvCxnSpPr>
      <xdr:spPr>
        <a:xfrm>
          <a:off x="2209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116115</xdr:rowOff>
    </xdr:to>
    <xdr:cxnSp macro="">
      <xdr:nvCxnSpPr>
        <xdr:cNvPr id="77" name="直線コネクタ 76"/>
        <xdr:cNvCxnSpPr/>
      </xdr:nvCxnSpPr>
      <xdr:spPr>
        <a:xfrm flipV="1">
          <a:off x="1320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32657</xdr:rowOff>
    </xdr:from>
    <xdr:to>
      <xdr:col>20</xdr:col>
      <xdr:colOff>38100</xdr:colOff>
      <xdr:row>38</xdr:row>
      <xdr:rowOff>134257</xdr:rowOff>
    </xdr:to>
    <xdr:sp macro="" textlink="">
      <xdr:nvSpPr>
        <xdr:cNvPr id="89" name="楕円 88"/>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119034</xdr:rowOff>
    </xdr:from>
    <xdr:ext cx="736600" cy="259045"/>
    <xdr:sp macro="" textlink="">
      <xdr:nvSpPr>
        <xdr:cNvPr id="90" name="テキスト ボックス 89"/>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91" name="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類似団体平均と比較して物件費の比率が高いのは，特に商工費に係る賃金や需用費が多いためである。観光施設の管理を直営で行っていることに加え，指定管理制度を導入していた温泉センター椿の湯も平成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年度から直営になった影響が大きい。前年度より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ポイント減少しているのは，総務費の委託料が造形美術展の開催年でないこともあり，約</a:t>
          </a:r>
          <a:r>
            <a:rPr kumimoji="1" lang="en-US" altLang="ja-JP" sz="1300">
              <a:latin typeface="ＭＳ Ｐゴシック" panose="020B0600070205080204" pitchFamily="50" charset="-128"/>
              <a:ea typeface="ＭＳ Ｐゴシック" panose="020B0600070205080204" pitchFamily="50" charset="-128"/>
            </a:rPr>
            <a:t>2,900</a:t>
          </a:r>
          <a:r>
            <a:rPr kumimoji="1" lang="ja-JP" altLang="en-US" sz="1300">
              <a:latin typeface="ＭＳ Ｐゴシック" panose="020B0600070205080204" pitchFamily="50" charset="-128"/>
              <a:ea typeface="ＭＳ Ｐゴシック" panose="020B0600070205080204" pitchFamily="50" charset="-128"/>
            </a:rPr>
            <a:t>万円減少していることや小学校が学校統合により１校減少した影響もあげられる。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46990</xdr:rowOff>
    </xdr:to>
    <xdr:cxnSp macro="">
      <xdr:nvCxnSpPr>
        <xdr:cNvPr id="129" name="直線コネクタ 128"/>
        <xdr:cNvCxnSpPr/>
      </xdr:nvCxnSpPr>
      <xdr:spPr>
        <a:xfrm flipV="1">
          <a:off x="15671800" y="2954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46990</xdr:rowOff>
    </xdr:to>
    <xdr:cxnSp macro="">
      <xdr:nvCxnSpPr>
        <xdr:cNvPr id="132" name="直線コネクタ 131"/>
        <xdr:cNvCxnSpPr/>
      </xdr:nvCxnSpPr>
      <xdr:spPr>
        <a:xfrm>
          <a:off x="14782800" y="288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142240</xdr:rowOff>
    </xdr:to>
    <xdr:cxnSp macro="">
      <xdr:nvCxnSpPr>
        <xdr:cNvPr id="135" name="直線コネクタ 134"/>
        <xdr:cNvCxnSpPr/>
      </xdr:nvCxnSpPr>
      <xdr:spPr>
        <a:xfrm>
          <a:off x="13893800" y="280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81280</xdr:rowOff>
    </xdr:to>
    <xdr:cxnSp macro="">
      <xdr:nvCxnSpPr>
        <xdr:cNvPr id="138" name="直線コネクタ 137"/>
        <xdr:cNvCxnSpPr/>
      </xdr:nvCxnSpPr>
      <xdr:spPr>
        <a:xfrm flipV="1">
          <a:off x="13004800" y="280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8" name="楕円 147"/>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9"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2" name="楕円 151"/>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3" name="テキスト ボックス 15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6" name="楕円 155"/>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7" name="テキスト ボックス 156"/>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扶助費に係る経常収支比率が類似団体を大きく上回っている要因として，本町は平成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年度より福祉事務所を設置していることがあげられる。平成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年度から増加傾向にあったのは，臨時福祉給付金等事業の実施に加え，こども医療費助成事業の対象が高校生まで拡大されたことが影響している。平成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年度は臨時福祉給付金事業の終了及び生活保護費の減少により，前年度と比較し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ポイント減少している。今後も生活保護者への自立支援や健康増進を図り，生活保護費の上昇を抑えるよう努める。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60</xdr:row>
      <xdr:rowOff>127000</xdr:rowOff>
    </xdr:to>
    <xdr:cxnSp macro="">
      <xdr:nvCxnSpPr>
        <xdr:cNvPr id="190" name="直線コネクタ 189"/>
        <xdr:cNvCxnSpPr/>
      </xdr:nvCxnSpPr>
      <xdr:spPr>
        <a:xfrm flipV="1">
          <a:off x="3987800" y="10280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127000</xdr:rowOff>
    </xdr:to>
    <xdr:cxnSp macro="">
      <xdr:nvCxnSpPr>
        <xdr:cNvPr id="193" name="直線コネクタ 192"/>
        <xdr:cNvCxnSpPr/>
      </xdr:nvCxnSpPr>
      <xdr:spPr>
        <a:xfrm>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31750</xdr:rowOff>
    </xdr:to>
    <xdr:cxnSp macro="">
      <xdr:nvCxnSpPr>
        <xdr:cNvPr id="196" name="直線コネクタ 195"/>
        <xdr:cNvCxnSpPr/>
      </xdr:nvCxnSpPr>
      <xdr:spPr>
        <a:xfrm>
          <a:off x="2209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9" name="直線コネクタ 198"/>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9" name="楕円 208"/>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10"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3" name="楕円 212"/>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4" name="テキスト ボックス 213"/>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8" name="テキスト ボックス 217"/>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下回っているのは，公営企業への繰出金が比較的少額であることが主な要因である。今後簡易水道事業会計や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67564</xdr:rowOff>
    </xdr:to>
    <xdr:cxnSp macro="">
      <xdr:nvCxnSpPr>
        <xdr:cNvPr id="248" name="直線コネクタ 247"/>
        <xdr:cNvCxnSpPr/>
      </xdr:nvCxnSpPr>
      <xdr:spPr>
        <a:xfrm flipV="1">
          <a:off x="15671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76708</xdr:rowOff>
    </xdr:to>
    <xdr:cxnSp macro="">
      <xdr:nvCxnSpPr>
        <xdr:cNvPr id="251" name="直線コネクタ 250"/>
        <xdr:cNvCxnSpPr/>
      </xdr:nvCxnSpPr>
      <xdr:spPr>
        <a:xfrm flipV="1">
          <a:off x="14782800" y="9668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76708</xdr:rowOff>
    </xdr:to>
    <xdr:cxnSp macro="">
      <xdr:nvCxnSpPr>
        <xdr:cNvPr id="254" name="直線コネクタ 253"/>
        <xdr:cNvCxnSpPr/>
      </xdr:nvCxnSpPr>
      <xdr:spPr>
        <a:xfrm>
          <a:off x="13893800" y="9655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53848</xdr:rowOff>
    </xdr:to>
    <xdr:cxnSp macro="">
      <xdr:nvCxnSpPr>
        <xdr:cNvPr id="257" name="直線コネクタ 256"/>
        <xdr:cNvCxnSpPr/>
      </xdr:nvCxnSpPr>
      <xdr:spPr>
        <a:xfrm>
          <a:off x="13004800" y="9655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7" name="楕円 266"/>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8"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9" name="楕円 268"/>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70" name="テキスト ボックス 269"/>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71" name="楕円 270"/>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72" name="テキスト ボックス 271"/>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3" name="楕円 272"/>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4" name="テキスト ボックス 273"/>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75" name="楕円 274"/>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6" name="テキスト ボックス 275"/>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27940</xdr:rowOff>
    </xdr:from>
    <xdr:to>
      <xdr:col>82</xdr:col>
      <xdr:colOff>107950</xdr:colOff>
      <xdr:row>34</xdr:row>
      <xdr:rowOff>66040</xdr:rowOff>
    </xdr:to>
    <xdr:cxnSp macro="">
      <xdr:nvCxnSpPr>
        <xdr:cNvPr id="309" name="直線コネクタ 308"/>
        <xdr:cNvCxnSpPr/>
      </xdr:nvCxnSpPr>
      <xdr:spPr>
        <a:xfrm>
          <a:off x="15671800" y="585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27940</xdr:rowOff>
    </xdr:from>
    <xdr:to>
      <xdr:col>78</xdr:col>
      <xdr:colOff>69850</xdr:colOff>
      <xdr:row>34</xdr:row>
      <xdr:rowOff>50800</xdr:rowOff>
    </xdr:to>
    <xdr:cxnSp macro="">
      <xdr:nvCxnSpPr>
        <xdr:cNvPr id="312" name="直線コネクタ 311"/>
        <xdr:cNvCxnSpPr/>
      </xdr:nvCxnSpPr>
      <xdr:spPr>
        <a:xfrm flipV="1">
          <a:off x="14782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50800</xdr:rowOff>
    </xdr:to>
    <xdr:cxnSp macro="">
      <xdr:nvCxnSpPr>
        <xdr:cNvPr id="315" name="直線コネクタ 314"/>
        <xdr:cNvCxnSpPr/>
      </xdr:nvCxnSpPr>
      <xdr:spPr>
        <a:xfrm>
          <a:off x="13893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27940</xdr:rowOff>
    </xdr:from>
    <xdr:to>
      <xdr:col>69</xdr:col>
      <xdr:colOff>92075</xdr:colOff>
      <xdr:row>34</xdr:row>
      <xdr:rowOff>58420</xdr:rowOff>
    </xdr:to>
    <xdr:cxnSp macro="">
      <xdr:nvCxnSpPr>
        <xdr:cNvPr id="318" name="直線コネクタ 317"/>
        <xdr:cNvCxnSpPr/>
      </xdr:nvCxnSpPr>
      <xdr:spPr>
        <a:xfrm flipV="1">
          <a:off x="13004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28" name="楕円 327"/>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95267</xdr:rowOff>
    </xdr:from>
    <xdr:ext cx="762000" cy="259045"/>
    <xdr:sp macro="" textlink="">
      <xdr:nvSpPr>
        <xdr:cNvPr id="329" name="補助費等該当値テキスト"/>
        <xdr:cNvSpPr txBox="1"/>
      </xdr:nvSpPr>
      <xdr:spPr>
        <a:xfrm>
          <a:off x="16598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148590</xdr:rowOff>
    </xdr:from>
    <xdr:to>
      <xdr:col>78</xdr:col>
      <xdr:colOff>120650</xdr:colOff>
      <xdr:row>34</xdr:row>
      <xdr:rowOff>78740</xdr:rowOff>
    </xdr:to>
    <xdr:sp macro="" textlink="">
      <xdr:nvSpPr>
        <xdr:cNvPr id="330" name="楕円 329"/>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88917</xdr:rowOff>
    </xdr:from>
    <xdr:ext cx="736600" cy="259045"/>
    <xdr:sp macro="" textlink="">
      <xdr:nvSpPr>
        <xdr:cNvPr id="331" name="テキスト ボックス 330"/>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2" name="楕円 331"/>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3" name="テキスト ボックス 332"/>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148590</xdr:rowOff>
    </xdr:from>
    <xdr:to>
      <xdr:col>69</xdr:col>
      <xdr:colOff>142875</xdr:colOff>
      <xdr:row>34</xdr:row>
      <xdr:rowOff>78740</xdr:rowOff>
    </xdr:to>
    <xdr:sp macro="" textlink="">
      <xdr:nvSpPr>
        <xdr:cNvPr id="334" name="楕円 333"/>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88917</xdr:rowOff>
    </xdr:from>
    <xdr:ext cx="762000" cy="259045"/>
    <xdr:sp macro="" textlink="">
      <xdr:nvSpPr>
        <xdr:cNvPr id="335" name="テキスト ボックス 334"/>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社会基盤整備事業を積極的に行い，その際に地方債を活用したことに伴い，地方債残高が増加した。地方債の元利償還金が膨らんでおり，公債費にかかる経常収支比率は類似団体平均を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ポイント上回っている。財政健全化計画に基づき，交付税算入率の高い地方債を借り入れることや，総合振興計画等の事業計画を見直し，今後，少しずつでも減少傾向に転じるよう努めていく。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86995</xdr:rowOff>
    </xdr:from>
    <xdr:to>
      <xdr:col>24</xdr:col>
      <xdr:colOff>25400</xdr:colOff>
      <xdr:row>79</xdr:row>
      <xdr:rowOff>121286</xdr:rowOff>
    </xdr:to>
    <xdr:cxnSp macro="">
      <xdr:nvCxnSpPr>
        <xdr:cNvPr id="366" name="直線コネクタ 365"/>
        <xdr:cNvCxnSpPr/>
      </xdr:nvCxnSpPr>
      <xdr:spPr>
        <a:xfrm>
          <a:off x="3987800" y="13631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64136</xdr:rowOff>
    </xdr:from>
    <xdr:to>
      <xdr:col>19</xdr:col>
      <xdr:colOff>187325</xdr:colOff>
      <xdr:row>79</xdr:row>
      <xdr:rowOff>86995</xdr:rowOff>
    </xdr:to>
    <xdr:cxnSp macro="">
      <xdr:nvCxnSpPr>
        <xdr:cNvPr id="369" name="直線コネクタ 368"/>
        <xdr:cNvCxnSpPr/>
      </xdr:nvCxnSpPr>
      <xdr:spPr>
        <a:xfrm>
          <a:off x="3098800" y="136086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58420</xdr:rowOff>
    </xdr:from>
    <xdr:to>
      <xdr:col>15</xdr:col>
      <xdr:colOff>98425</xdr:colOff>
      <xdr:row>79</xdr:row>
      <xdr:rowOff>64136</xdr:rowOff>
    </xdr:to>
    <xdr:cxnSp macro="">
      <xdr:nvCxnSpPr>
        <xdr:cNvPr id="372" name="直線コネクタ 371"/>
        <xdr:cNvCxnSpPr/>
      </xdr:nvCxnSpPr>
      <xdr:spPr>
        <a:xfrm>
          <a:off x="2209800" y="13602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58420</xdr:rowOff>
    </xdr:from>
    <xdr:to>
      <xdr:col>11</xdr:col>
      <xdr:colOff>9525</xdr:colOff>
      <xdr:row>79</xdr:row>
      <xdr:rowOff>144145</xdr:rowOff>
    </xdr:to>
    <xdr:cxnSp macro="">
      <xdr:nvCxnSpPr>
        <xdr:cNvPr id="375" name="直線コネクタ 374"/>
        <xdr:cNvCxnSpPr/>
      </xdr:nvCxnSpPr>
      <xdr:spPr>
        <a:xfrm flipV="1">
          <a:off x="1320800" y="13602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70486</xdr:rowOff>
    </xdr:from>
    <xdr:to>
      <xdr:col>24</xdr:col>
      <xdr:colOff>76200</xdr:colOff>
      <xdr:row>80</xdr:row>
      <xdr:rowOff>636</xdr:rowOff>
    </xdr:to>
    <xdr:sp macro="" textlink="">
      <xdr:nvSpPr>
        <xdr:cNvPr id="385" name="楕円 384"/>
        <xdr:cNvSpPr/>
      </xdr:nvSpPr>
      <xdr:spPr>
        <a:xfrm>
          <a:off x="4775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150513</xdr:rowOff>
    </xdr:from>
    <xdr:ext cx="762000" cy="259045"/>
    <xdr:sp macro="" textlink="">
      <xdr:nvSpPr>
        <xdr:cNvPr id="386" name="公債費該当値テキスト"/>
        <xdr:cNvSpPr txBox="1"/>
      </xdr:nvSpPr>
      <xdr:spPr>
        <a:xfrm>
          <a:off x="4914900" y="135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36195</xdr:rowOff>
    </xdr:from>
    <xdr:to>
      <xdr:col>20</xdr:col>
      <xdr:colOff>38100</xdr:colOff>
      <xdr:row>79</xdr:row>
      <xdr:rowOff>137795</xdr:rowOff>
    </xdr:to>
    <xdr:sp macro="" textlink="">
      <xdr:nvSpPr>
        <xdr:cNvPr id="387" name="楕円 386"/>
        <xdr:cNvSpPr/>
      </xdr:nvSpPr>
      <xdr:spPr>
        <a:xfrm>
          <a:off x="3937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122572</xdr:rowOff>
    </xdr:from>
    <xdr:ext cx="736600" cy="259045"/>
    <xdr:sp macro="" textlink="">
      <xdr:nvSpPr>
        <xdr:cNvPr id="388" name="テキスト ボックス 387"/>
        <xdr:cNvSpPr txBox="1"/>
      </xdr:nvSpPr>
      <xdr:spPr>
        <a:xfrm>
          <a:off x="3606800" y="1366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13336</xdr:rowOff>
    </xdr:from>
    <xdr:to>
      <xdr:col>15</xdr:col>
      <xdr:colOff>149225</xdr:colOff>
      <xdr:row>79</xdr:row>
      <xdr:rowOff>114936</xdr:rowOff>
    </xdr:to>
    <xdr:sp macro="" textlink="">
      <xdr:nvSpPr>
        <xdr:cNvPr id="389" name="楕円 388"/>
        <xdr:cNvSpPr/>
      </xdr:nvSpPr>
      <xdr:spPr>
        <a:xfrm>
          <a:off x="3048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99713</xdr:rowOff>
    </xdr:from>
    <xdr:ext cx="762000" cy="259045"/>
    <xdr:sp macro="" textlink="">
      <xdr:nvSpPr>
        <xdr:cNvPr id="390" name="テキスト ボックス 389"/>
        <xdr:cNvSpPr txBox="1"/>
      </xdr:nvSpPr>
      <xdr:spPr>
        <a:xfrm>
          <a:off x="2717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xdr:rowOff>
    </xdr:from>
    <xdr:to>
      <xdr:col>11</xdr:col>
      <xdr:colOff>60325</xdr:colOff>
      <xdr:row>79</xdr:row>
      <xdr:rowOff>109220</xdr:rowOff>
    </xdr:to>
    <xdr:sp macro="" textlink="">
      <xdr:nvSpPr>
        <xdr:cNvPr id="391" name="楕円 390"/>
        <xdr:cNvSpPr/>
      </xdr:nvSpPr>
      <xdr:spPr>
        <a:xfrm>
          <a:off x="2159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93997</xdr:rowOff>
    </xdr:from>
    <xdr:ext cx="762000" cy="259045"/>
    <xdr:sp macro="" textlink="">
      <xdr:nvSpPr>
        <xdr:cNvPr id="392" name="テキスト ボックス 391"/>
        <xdr:cNvSpPr txBox="1"/>
      </xdr:nvSpPr>
      <xdr:spPr>
        <a:xfrm>
          <a:off x="1828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93345</xdr:rowOff>
    </xdr:from>
    <xdr:to>
      <xdr:col>6</xdr:col>
      <xdr:colOff>171450</xdr:colOff>
      <xdr:row>80</xdr:row>
      <xdr:rowOff>23495</xdr:rowOff>
    </xdr:to>
    <xdr:sp macro="" textlink="">
      <xdr:nvSpPr>
        <xdr:cNvPr id="393" name="楕円 392"/>
        <xdr:cNvSpPr/>
      </xdr:nvSpPr>
      <xdr:spPr>
        <a:xfrm>
          <a:off x="1270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8272</xdr:rowOff>
    </xdr:from>
    <xdr:ext cx="762000" cy="259045"/>
    <xdr:sp macro="" textlink="">
      <xdr:nvSpPr>
        <xdr:cNvPr id="394" name="テキスト ボックス 393"/>
        <xdr:cNvSpPr txBox="1"/>
      </xdr:nvSpPr>
      <xdr:spPr>
        <a:xfrm>
          <a:off x="939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公債費以外に係る経常収支比率は，扶助費が減少したことにより，類似団体平均を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ポイント下回っている。今後は補助費や繰出金等の支出をさらに抑制し，減少傾向となるように努める。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44704</xdr:rowOff>
    </xdr:from>
    <xdr:to>
      <xdr:col>82</xdr:col>
      <xdr:colOff>107950</xdr:colOff>
      <xdr:row>74</xdr:row>
      <xdr:rowOff>72136</xdr:rowOff>
    </xdr:to>
    <xdr:cxnSp macro="">
      <xdr:nvCxnSpPr>
        <xdr:cNvPr id="425" name="直線コネクタ 424"/>
        <xdr:cNvCxnSpPr/>
      </xdr:nvCxnSpPr>
      <xdr:spPr>
        <a:xfrm flipV="1">
          <a:off x="15671800" y="127320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72136</xdr:rowOff>
    </xdr:to>
    <xdr:cxnSp macro="">
      <xdr:nvCxnSpPr>
        <xdr:cNvPr id="428" name="直線コネクタ 427"/>
        <xdr:cNvCxnSpPr/>
      </xdr:nvCxnSpPr>
      <xdr:spPr>
        <a:xfrm>
          <a:off x="14782800" y="127000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74</xdr:row>
      <xdr:rowOff>12700</xdr:rowOff>
    </xdr:to>
    <xdr:cxnSp macro="">
      <xdr:nvCxnSpPr>
        <xdr:cNvPr id="431" name="直線コネクタ 430"/>
        <xdr:cNvCxnSpPr/>
      </xdr:nvCxnSpPr>
      <xdr:spPr>
        <a:xfrm>
          <a:off x="13893800" y="1258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73</xdr:row>
      <xdr:rowOff>106426</xdr:rowOff>
    </xdr:to>
    <xdr:cxnSp macro="">
      <xdr:nvCxnSpPr>
        <xdr:cNvPr id="434" name="直線コネクタ 433"/>
        <xdr:cNvCxnSpPr/>
      </xdr:nvCxnSpPr>
      <xdr:spPr>
        <a:xfrm flipV="1">
          <a:off x="13004800" y="12585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38" name="テキスト ボックス 43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165354</xdr:rowOff>
    </xdr:from>
    <xdr:to>
      <xdr:col>82</xdr:col>
      <xdr:colOff>158750</xdr:colOff>
      <xdr:row>74</xdr:row>
      <xdr:rowOff>95504</xdr:rowOff>
    </xdr:to>
    <xdr:sp macro="" textlink="">
      <xdr:nvSpPr>
        <xdr:cNvPr id="444" name="楕円 443"/>
        <xdr:cNvSpPr/>
      </xdr:nvSpPr>
      <xdr:spPr>
        <a:xfrm>
          <a:off x="164592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10431</xdr:rowOff>
    </xdr:from>
    <xdr:ext cx="762000" cy="259045"/>
    <xdr:sp macro="" textlink="">
      <xdr:nvSpPr>
        <xdr:cNvPr id="445" name="公債費以外該当値テキスト"/>
        <xdr:cNvSpPr txBox="1"/>
      </xdr:nvSpPr>
      <xdr:spPr>
        <a:xfrm>
          <a:off x="16598900" y="1252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46" name="楕円 445"/>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47" name="テキスト ボックス 446"/>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48" name="楕円 447"/>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49" name="テキスト ボックス 448"/>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50" name="楕円 449"/>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51" name="テキスト ボックス 450"/>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55626</xdr:rowOff>
    </xdr:from>
    <xdr:to>
      <xdr:col>65</xdr:col>
      <xdr:colOff>53975</xdr:colOff>
      <xdr:row>73</xdr:row>
      <xdr:rowOff>157226</xdr:rowOff>
    </xdr:to>
    <xdr:sp macro="" textlink="">
      <xdr:nvSpPr>
        <xdr:cNvPr id="452" name="楕円 451"/>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167403</xdr:rowOff>
    </xdr:from>
    <xdr:ext cx="762000" cy="259045"/>
    <xdr:sp macro="" textlink="">
      <xdr:nvSpPr>
        <xdr:cNvPr id="453" name="テキスト ボックス 452"/>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92753</xdr:rowOff>
    </xdr:from>
    <xdr:to>
      <xdr:col>29</xdr:col>
      <xdr:colOff>127000</xdr:colOff>
      <xdr:row>14</xdr:row>
      <xdr:rowOff>140749</xdr:rowOff>
    </xdr:to>
    <xdr:cxnSp macro="">
      <xdr:nvCxnSpPr>
        <xdr:cNvPr id="52" name="直線コネクタ 51"/>
        <xdr:cNvCxnSpPr/>
      </xdr:nvCxnSpPr>
      <xdr:spPr bwMode="auto">
        <a:xfrm flipV="1">
          <a:off x="5003800" y="2540678"/>
          <a:ext cx="647700" cy="4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140749</xdr:rowOff>
    </xdr:from>
    <xdr:to>
      <xdr:col>26</xdr:col>
      <xdr:colOff>50800</xdr:colOff>
      <xdr:row>14</xdr:row>
      <xdr:rowOff>168072</xdr:rowOff>
    </xdr:to>
    <xdr:cxnSp macro="">
      <xdr:nvCxnSpPr>
        <xdr:cNvPr id="55" name="直線コネクタ 54"/>
        <xdr:cNvCxnSpPr/>
      </xdr:nvCxnSpPr>
      <xdr:spPr bwMode="auto">
        <a:xfrm flipV="1">
          <a:off x="4305300" y="2588674"/>
          <a:ext cx="698500" cy="2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168072</xdr:rowOff>
    </xdr:from>
    <xdr:to>
      <xdr:col>22</xdr:col>
      <xdr:colOff>114300</xdr:colOff>
      <xdr:row>15</xdr:row>
      <xdr:rowOff>77307</xdr:rowOff>
    </xdr:to>
    <xdr:cxnSp macro="">
      <xdr:nvCxnSpPr>
        <xdr:cNvPr id="58" name="直線コネクタ 57"/>
        <xdr:cNvCxnSpPr/>
      </xdr:nvCxnSpPr>
      <xdr:spPr bwMode="auto">
        <a:xfrm flipV="1">
          <a:off x="3606800" y="2615997"/>
          <a:ext cx="698500" cy="8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77307</xdr:rowOff>
    </xdr:from>
    <xdr:to>
      <xdr:col>18</xdr:col>
      <xdr:colOff>177800</xdr:colOff>
      <xdr:row>15</xdr:row>
      <xdr:rowOff>138615</xdr:rowOff>
    </xdr:to>
    <xdr:cxnSp macro="">
      <xdr:nvCxnSpPr>
        <xdr:cNvPr id="61" name="直線コネクタ 60"/>
        <xdr:cNvCxnSpPr/>
      </xdr:nvCxnSpPr>
      <xdr:spPr bwMode="auto">
        <a:xfrm flipV="1">
          <a:off x="2908300" y="2696682"/>
          <a:ext cx="698500" cy="6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41953</xdr:rowOff>
    </xdr:from>
    <xdr:to>
      <xdr:col>29</xdr:col>
      <xdr:colOff>177800</xdr:colOff>
      <xdr:row>14</xdr:row>
      <xdr:rowOff>143553</xdr:rowOff>
    </xdr:to>
    <xdr:sp macro="" textlink="">
      <xdr:nvSpPr>
        <xdr:cNvPr id="71" name="楕円 70"/>
        <xdr:cNvSpPr/>
      </xdr:nvSpPr>
      <xdr:spPr bwMode="auto">
        <a:xfrm>
          <a:off x="5600700" y="248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58480</xdr:rowOff>
    </xdr:from>
    <xdr:ext cx="762000" cy="259045"/>
    <xdr:sp macro="" textlink="">
      <xdr:nvSpPr>
        <xdr:cNvPr id="72" name="人口1人当たり決算額の推移該当値テキスト130"/>
        <xdr:cNvSpPr txBox="1"/>
      </xdr:nvSpPr>
      <xdr:spPr>
        <a:xfrm>
          <a:off x="5740400" y="23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89949</xdr:rowOff>
    </xdr:from>
    <xdr:to>
      <xdr:col>26</xdr:col>
      <xdr:colOff>101600</xdr:colOff>
      <xdr:row>15</xdr:row>
      <xdr:rowOff>20099</xdr:rowOff>
    </xdr:to>
    <xdr:sp macro="" textlink="">
      <xdr:nvSpPr>
        <xdr:cNvPr id="73" name="楕円 72"/>
        <xdr:cNvSpPr/>
      </xdr:nvSpPr>
      <xdr:spPr bwMode="auto">
        <a:xfrm>
          <a:off x="4953000" y="253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30276</xdr:rowOff>
    </xdr:from>
    <xdr:ext cx="736600" cy="259045"/>
    <xdr:sp macro="" textlink="">
      <xdr:nvSpPr>
        <xdr:cNvPr id="74" name="テキスト ボックス 73"/>
        <xdr:cNvSpPr txBox="1"/>
      </xdr:nvSpPr>
      <xdr:spPr>
        <a:xfrm>
          <a:off x="4622800" y="230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117272</xdr:rowOff>
    </xdr:from>
    <xdr:to>
      <xdr:col>22</xdr:col>
      <xdr:colOff>165100</xdr:colOff>
      <xdr:row>15</xdr:row>
      <xdr:rowOff>47422</xdr:rowOff>
    </xdr:to>
    <xdr:sp macro="" textlink="">
      <xdr:nvSpPr>
        <xdr:cNvPr id="75" name="楕円 74"/>
        <xdr:cNvSpPr/>
      </xdr:nvSpPr>
      <xdr:spPr bwMode="auto">
        <a:xfrm>
          <a:off x="4254500" y="256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57599</xdr:rowOff>
    </xdr:from>
    <xdr:ext cx="762000" cy="259045"/>
    <xdr:sp macro="" textlink="">
      <xdr:nvSpPr>
        <xdr:cNvPr id="76" name="テキスト ボックス 75"/>
        <xdr:cNvSpPr txBox="1"/>
      </xdr:nvSpPr>
      <xdr:spPr>
        <a:xfrm>
          <a:off x="3924300" y="233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26507</xdr:rowOff>
    </xdr:from>
    <xdr:to>
      <xdr:col>19</xdr:col>
      <xdr:colOff>38100</xdr:colOff>
      <xdr:row>15</xdr:row>
      <xdr:rowOff>128107</xdr:rowOff>
    </xdr:to>
    <xdr:sp macro="" textlink="">
      <xdr:nvSpPr>
        <xdr:cNvPr id="77" name="楕円 76"/>
        <xdr:cNvSpPr/>
      </xdr:nvSpPr>
      <xdr:spPr bwMode="auto">
        <a:xfrm>
          <a:off x="35560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138284</xdr:rowOff>
    </xdr:from>
    <xdr:ext cx="762000" cy="259045"/>
    <xdr:sp macro="" textlink="">
      <xdr:nvSpPr>
        <xdr:cNvPr id="78" name="テキスト ボックス 77"/>
        <xdr:cNvSpPr txBox="1"/>
      </xdr:nvSpPr>
      <xdr:spPr>
        <a:xfrm>
          <a:off x="3225800" y="241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87815</xdr:rowOff>
    </xdr:from>
    <xdr:to>
      <xdr:col>15</xdr:col>
      <xdr:colOff>101600</xdr:colOff>
      <xdr:row>16</xdr:row>
      <xdr:rowOff>17965</xdr:rowOff>
    </xdr:to>
    <xdr:sp macro="" textlink="">
      <xdr:nvSpPr>
        <xdr:cNvPr id="79" name="楕円 78"/>
        <xdr:cNvSpPr/>
      </xdr:nvSpPr>
      <xdr:spPr bwMode="auto">
        <a:xfrm>
          <a:off x="2857500" y="270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28142</xdr:rowOff>
    </xdr:from>
    <xdr:ext cx="762000" cy="259045"/>
    <xdr:sp macro="" textlink="">
      <xdr:nvSpPr>
        <xdr:cNvPr id="80" name="テキスト ボックス 79"/>
        <xdr:cNvSpPr txBox="1"/>
      </xdr:nvSpPr>
      <xdr:spPr>
        <a:xfrm>
          <a:off x="2527300" y="247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6661</xdr:rowOff>
    </xdr:from>
    <xdr:to>
      <xdr:col>29</xdr:col>
      <xdr:colOff>127000</xdr:colOff>
      <xdr:row>36</xdr:row>
      <xdr:rowOff>21120</xdr:rowOff>
    </xdr:to>
    <xdr:cxnSp macro="">
      <xdr:nvCxnSpPr>
        <xdr:cNvPr id="114" name="直線コネクタ 113"/>
        <xdr:cNvCxnSpPr/>
      </xdr:nvCxnSpPr>
      <xdr:spPr bwMode="auto">
        <a:xfrm flipV="1">
          <a:off x="5003800" y="6959911"/>
          <a:ext cx="6477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342208</xdr:rowOff>
    </xdr:from>
    <xdr:to>
      <xdr:col>26</xdr:col>
      <xdr:colOff>50800</xdr:colOff>
      <xdr:row>36</xdr:row>
      <xdr:rowOff>21120</xdr:rowOff>
    </xdr:to>
    <xdr:cxnSp macro="">
      <xdr:nvCxnSpPr>
        <xdr:cNvPr id="117" name="直線コネクタ 116"/>
        <xdr:cNvCxnSpPr/>
      </xdr:nvCxnSpPr>
      <xdr:spPr bwMode="auto">
        <a:xfrm>
          <a:off x="4305300" y="6952558"/>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281019</xdr:rowOff>
    </xdr:from>
    <xdr:to>
      <xdr:col>22</xdr:col>
      <xdr:colOff>114300</xdr:colOff>
      <xdr:row>35</xdr:row>
      <xdr:rowOff>342208</xdr:rowOff>
    </xdr:to>
    <xdr:cxnSp macro="">
      <xdr:nvCxnSpPr>
        <xdr:cNvPr id="120" name="直線コネクタ 119"/>
        <xdr:cNvCxnSpPr/>
      </xdr:nvCxnSpPr>
      <xdr:spPr bwMode="auto">
        <a:xfrm>
          <a:off x="3606800" y="6891369"/>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281019</xdr:rowOff>
    </xdr:from>
    <xdr:to>
      <xdr:col>18</xdr:col>
      <xdr:colOff>177800</xdr:colOff>
      <xdr:row>35</xdr:row>
      <xdr:rowOff>289763</xdr:rowOff>
    </xdr:to>
    <xdr:cxnSp macro="">
      <xdr:nvCxnSpPr>
        <xdr:cNvPr id="123" name="直線コネクタ 122"/>
        <xdr:cNvCxnSpPr/>
      </xdr:nvCxnSpPr>
      <xdr:spPr bwMode="auto">
        <a:xfrm flipV="1">
          <a:off x="2908300" y="6891369"/>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298761</xdr:rowOff>
    </xdr:from>
    <xdr:to>
      <xdr:col>29</xdr:col>
      <xdr:colOff>177800</xdr:colOff>
      <xdr:row>36</xdr:row>
      <xdr:rowOff>57461</xdr:rowOff>
    </xdr:to>
    <xdr:sp macro="" textlink="">
      <xdr:nvSpPr>
        <xdr:cNvPr id="133" name="楕円 132"/>
        <xdr:cNvSpPr/>
      </xdr:nvSpPr>
      <xdr:spPr bwMode="auto">
        <a:xfrm>
          <a:off x="5600700" y="690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270838</xdr:rowOff>
    </xdr:from>
    <xdr:ext cx="762000" cy="259045"/>
    <xdr:sp macro="" textlink="">
      <xdr:nvSpPr>
        <xdr:cNvPr id="134" name="人口1人当たり決算額の推移該当値テキスト445"/>
        <xdr:cNvSpPr txBox="1"/>
      </xdr:nvSpPr>
      <xdr:spPr>
        <a:xfrm>
          <a:off x="5740400" y="688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313220</xdr:rowOff>
    </xdr:from>
    <xdr:to>
      <xdr:col>26</xdr:col>
      <xdr:colOff>101600</xdr:colOff>
      <xdr:row>36</xdr:row>
      <xdr:rowOff>71920</xdr:rowOff>
    </xdr:to>
    <xdr:sp macro="" textlink="">
      <xdr:nvSpPr>
        <xdr:cNvPr id="135" name="楕円 134"/>
        <xdr:cNvSpPr/>
      </xdr:nvSpPr>
      <xdr:spPr bwMode="auto">
        <a:xfrm>
          <a:off x="4953000" y="692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56697</xdr:rowOff>
    </xdr:from>
    <xdr:ext cx="736600" cy="259045"/>
    <xdr:sp macro="" textlink="">
      <xdr:nvSpPr>
        <xdr:cNvPr id="136" name="テキスト ボックス 135"/>
        <xdr:cNvSpPr txBox="1"/>
      </xdr:nvSpPr>
      <xdr:spPr>
        <a:xfrm>
          <a:off x="4622800" y="70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291408</xdr:rowOff>
    </xdr:from>
    <xdr:to>
      <xdr:col>22</xdr:col>
      <xdr:colOff>165100</xdr:colOff>
      <xdr:row>36</xdr:row>
      <xdr:rowOff>50108</xdr:rowOff>
    </xdr:to>
    <xdr:sp macro="" textlink="">
      <xdr:nvSpPr>
        <xdr:cNvPr id="137" name="楕円 136"/>
        <xdr:cNvSpPr/>
      </xdr:nvSpPr>
      <xdr:spPr bwMode="auto">
        <a:xfrm>
          <a:off x="42545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34885</xdr:rowOff>
    </xdr:from>
    <xdr:ext cx="762000" cy="259045"/>
    <xdr:sp macro="" textlink="">
      <xdr:nvSpPr>
        <xdr:cNvPr id="138" name="テキスト ボックス 137"/>
        <xdr:cNvSpPr txBox="1"/>
      </xdr:nvSpPr>
      <xdr:spPr>
        <a:xfrm>
          <a:off x="3924300" y="69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230219</xdr:rowOff>
    </xdr:from>
    <xdr:to>
      <xdr:col>19</xdr:col>
      <xdr:colOff>38100</xdr:colOff>
      <xdr:row>35</xdr:row>
      <xdr:rowOff>331819</xdr:rowOff>
    </xdr:to>
    <xdr:sp macro="" textlink="">
      <xdr:nvSpPr>
        <xdr:cNvPr id="139" name="楕円 138"/>
        <xdr:cNvSpPr/>
      </xdr:nvSpPr>
      <xdr:spPr bwMode="auto">
        <a:xfrm>
          <a:off x="3556000" y="68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341996</xdr:rowOff>
    </xdr:from>
    <xdr:ext cx="762000" cy="259045"/>
    <xdr:sp macro="" textlink="">
      <xdr:nvSpPr>
        <xdr:cNvPr id="140" name="テキスト ボックス 139"/>
        <xdr:cNvSpPr txBox="1"/>
      </xdr:nvSpPr>
      <xdr:spPr>
        <a:xfrm>
          <a:off x="3225800" y="66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238963</xdr:rowOff>
    </xdr:from>
    <xdr:to>
      <xdr:col>15</xdr:col>
      <xdr:colOff>101600</xdr:colOff>
      <xdr:row>35</xdr:row>
      <xdr:rowOff>340563</xdr:rowOff>
    </xdr:to>
    <xdr:sp macro="" textlink="">
      <xdr:nvSpPr>
        <xdr:cNvPr id="141" name="楕円 140"/>
        <xdr:cNvSpPr/>
      </xdr:nvSpPr>
      <xdr:spPr bwMode="auto">
        <a:xfrm>
          <a:off x="2857500" y="684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325340</xdr:rowOff>
    </xdr:from>
    <xdr:ext cx="762000" cy="259045"/>
    <xdr:sp macro="" textlink="">
      <xdr:nvSpPr>
        <xdr:cNvPr id="142" name="テキスト ボックス 141"/>
        <xdr:cNvSpPr txBox="1"/>
      </xdr:nvSpPr>
      <xdr:spPr>
        <a:xfrm>
          <a:off x="2527300" y="69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51983</xdr:rowOff>
    </xdr:from>
    <xdr:to>
      <xdr:col>24</xdr:col>
      <xdr:colOff>63500</xdr:colOff>
      <xdr:row>33</xdr:row>
      <xdr:rowOff>57633</xdr:rowOff>
    </xdr:to>
    <xdr:cxnSp macro="">
      <xdr:nvCxnSpPr>
        <xdr:cNvPr id="63" name="直線コネクタ 62"/>
        <xdr:cNvCxnSpPr/>
      </xdr:nvCxnSpPr>
      <xdr:spPr>
        <a:xfrm>
          <a:off x="3797300" y="5709833"/>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51983</xdr:rowOff>
    </xdr:from>
    <xdr:to>
      <xdr:col>19</xdr:col>
      <xdr:colOff>177800</xdr:colOff>
      <xdr:row>33</xdr:row>
      <xdr:rowOff>150052</xdr:rowOff>
    </xdr:to>
    <xdr:cxnSp macro="">
      <xdr:nvCxnSpPr>
        <xdr:cNvPr id="66" name="直線コネクタ 65"/>
        <xdr:cNvCxnSpPr/>
      </xdr:nvCxnSpPr>
      <xdr:spPr>
        <a:xfrm flipV="1">
          <a:off x="2908300" y="570983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150052</xdr:rowOff>
    </xdr:from>
    <xdr:to>
      <xdr:col>15</xdr:col>
      <xdr:colOff>50800</xdr:colOff>
      <xdr:row>33</xdr:row>
      <xdr:rowOff>153628</xdr:rowOff>
    </xdr:to>
    <xdr:cxnSp macro="">
      <xdr:nvCxnSpPr>
        <xdr:cNvPr id="69" name="直線コネクタ 68"/>
        <xdr:cNvCxnSpPr/>
      </xdr:nvCxnSpPr>
      <xdr:spPr>
        <a:xfrm flipV="1">
          <a:off x="2019300" y="5807902"/>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142541</xdr:rowOff>
    </xdr:from>
    <xdr:to>
      <xdr:col>10</xdr:col>
      <xdr:colOff>114300</xdr:colOff>
      <xdr:row>33</xdr:row>
      <xdr:rowOff>153628</xdr:rowOff>
    </xdr:to>
    <xdr:cxnSp macro="">
      <xdr:nvCxnSpPr>
        <xdr:cNvPr id="72" name="直線コネクタ 71"/>
        <xdr:cNvCxnSpPr/>
      </xdr:nvCxnSpPr>
      <xdr:spPr>
        <a:xfrm>
          <a:off x="1130300" y="5800391"/>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6833</xdr:rowOff>
    </xdr:from>
    <xdr:to>
      <xdr:col>24</xdr:col>
      <xdr:colOff>114300</xdr:colOff>
      <xdr:row>33</xdr:row>
      <xdr:rowOff>108433</xdr:rowOff>
    </xdr:to>
    <xdr:sp macro="" textlink="">
      <xdr:nvSpPr>
        <xdr:cNvPr id="82" name="楕円 81"/>
        <xdr:cNvSpPr/>
      </xdr:nvSpPr>
      <xdr:spPr>
        <a:xfrm>
          <a:off x="4584700" y="56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29710</xdr:rowOff>
    </xdr:from>
    <xdr:ext cx="599010" cy="259045"/>
    <xdr:sp macro="" textlink="">
      <xdr:nvSpPr>
        <xdr:cNvPr id="83" name="人件費該当値テキスト"/>
        <xdr:cNvSpPr txBox="1"/>
      </xdr:nvSpPr>
      <xdr:spPr>
        <a:xfrm>
          <a:off x="4686300" y="551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1183</xdr:rowOff>
    </xdr:from>
    <xdr:to>
      <xdr:col>20</xdr:col>
      <xdr:colOff>38100</xdr:colOff>
      <xdr:row>33</xdr:row>
      <xdr:rowOff>102783</xdr:rowOff>
    </xdr:to>
    <xdr:sp macro="" textlink="">
      <xdr:nvSpPr>
        <xdr:cNvPr id="84" name="楕円 83"/>
        <xdr:cNvSpPr/>
      </xdr:nvSpPr>
      <xdr:spPr>
        <a:xfrm>
          <a:off x="3746500" y="56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119310</xdr:rowOff>
    </xdr:from>
    <xdr:ext cx="599010" cy="259045"/>
    <xdr:sp macro="" textlink="">
      <xdr:nvSpPr>
        <xdr:cNvPr id="85" name="テキスト ボックス 84"/>
        <xdr:cNvSpPr txBox="1"/>
      </xdr:nvSpPr>
      <xdr:spPr>
        <a:xfrm>
          <a:off x="3497795" y="54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99252</xdr:rowOff>
    </xdr:from>
    <xdr:to>
      <xdr:col>15</xdr:col>
      <xdr:colOff>101600</xdr:colOff>
      <xdr:row>34</xdr:row>
      <xdr:rowOff>29402</xdr:rowOff>
    </xdr:to>
    <xdr:sp macro="" textlink="">
      <xdr:nvSpPr>
        <xdr:cNvPr id="86" name="楕円 85"/>
        <xdr:cNvSpPr/>
      </xdr:nvSpPr>
      <xdr:spPr>
        <a:xfrm>
          <a:off x="2857500" y="57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45929</xdr:rowOff>
    </xdr:from>
    <xdr:ext cx="599010" cy="259045"/>
    <xdr:sp macro="" textlink="">
      <xdr:nvSpPr>
        <xdr:cNvPr id="87" name="テキスト ボックス 86"/>
        <xdr:cNvSpPr txBox="1"/>
      </xdr:nvSpPr>
      <xdr:spPr>
        <a:xfrm>
          <a:off x="2608795" y="55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102828</xdr:rowOff>
    </xdr:from>
    <xdr:to>
      <xdr:col>10</xdr:col>
      <xdr:colOff>165100</xdr:colOff>
      <xdr:row>34</xdr:row>
      <xdr:rowOff>32978</xdr:rowOff>
    </xdr:to>
    <xdr:sp macro="" textlink="">
      <xdr:nvSpPr>
        <xdr:cNvPr id="88" name="楕円 87"/>
        <xdr:cNvSpPr/>
      </xdr:nvSpPr>
      <xdr:spPr>
        <a:xfrm>
          <a:off x="1968500" y="57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49505</xdr:rowOff>
    </xdr:from>
    <xdr:ext cx="599010" cy="259045"/>
    <xdr:sp macro="" textlink="">
      <xdr:nvSpPr>
        <xdr:cNvPr id="89" name="テキスト ボックス 88"/>
        <xdr:cNvSpPr txBox="1"/>
      </xdr:nvSpPr>
      <xdr:spPr>
        <a:xfrm>
          <a:off x="1719795" y="553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91741</xdr:rowOff>
    </xdr:from>
    <xdr:to>
      <xdr:col>6</xdr:col>
      <xdr:colOff>38100</xdr:colOff>
      <xdr:row>34</xdr:row>
      <xdr:rowOff>21891</xdr:rowOff>
    </xdr:to>
    <xdr:sp macro="" textlink="">
      <xdr:nvSpPr>
        <xdr:cNvPr id="90" name="楕円 89"/>
        <xdr:cNvSpPr/>
      </xdr:nvSpPr>
      <xdr:spPr>
        <a:xfrm>
          <a:off x="1079500" y="57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38418</xdr:rowOff>
    </xdr:from>
    <xdr:ext cx="599010" cy="259045"/>
    <xdr:sp macro="" textlink="">
      <xdr:nvSpPr>
        <xdr:cNvPr id="91" name="テキスト ボックス 90"/>
        <xdr:cNvSpPr txBox="1"/>
      </xdr:nvSpPr>
      <xdr:spPr>
        <a:xfrm>
          <a:off x="830795" y="552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61069</xdr:rowOff>
    </xdr:from>
    <xdr:to>
      <xdr:col>24</xdr:col>
      <xdr:colOff>63500</xdr:colOff>
      <xdr:row>56</xdr:row>
      <xdr:rowOff>70129</xdr:rowOff>
    </xdr:to>
    <xdr:cxnSp macro="">
      <xdr:nvCxnSpPr>
        <xdr:cNvPr id="120" name="直線コネクタ 119"/>
        <xdr:cNvCxnSpPr/>
      </xdr:nvCxnSpPr>
      <xdr:spPr>
        <a:xfrm>
          <a:off x="3797300" y="9662269"/>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61069</xdr:rowOff>
    </xdr:from>
    <xdr:to>
      <xdr:col>19</xdr:col>
      <xdr:colOff>177800</xdr:colOff>
      <xdr:row>56</xdr:row>
      <xdr:rowOff>67630</xdr:rowOff>
    </xdr:to>
    <xdr:cxnSp macro="">
      <xdr:nvCxnSpPr>
        <xdr:cNvPr id="123" name="直線コネクタ 122"/>
        <xdr:cNvCxnSpPr/>
      </xdr:nvCxnSpPr>
      <xdr:spPr>
        <a:xfrm flipV="1">
          <a:off x="2908300" y="9662269"/>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67630</xdr:rowOff>
    </xdr:from>
    <xdr:to>
      <xdr:col>15</xdr:col>
      <xdr:colOff>50800</xdr:colOff>
      <xdr:row>56</xdr:row>
      <xdr:rowOff>93714</xdr:rowOff>
    </xdr:to>
    <xdr:cxnSp macro="">
      <xdr:nvCxnSpPr>
        <xdr:cNvPr id="126" name="直線コネクタ 125"/>
        <xdr:cNvCxnSpPr/>
      </xdr:nvCxnSpPr>
      <xdr:spPr>
        <a:xfrm flipV="1">
          <a:off x="2019300" y="9668830"/>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93714</xdr:rowOff>
    </xdr:from>
    <xdr:to>
      <xdr:col>10</xdr:col>
      <xdr:colOff>114300</xdr:colOff>
      <xdr:row>57</xdr:row>
      <xdr:rowOff>7386</xdr:rowOff>
    </xdr:to>
    <xdr:cxnSp macro="">
      <xdr:nvCxnSpPr>
        <xdr:cNvPr id="129" name="直線コネクタ 128"/>
        <xdr:cNvCxnSpPr/>
      </xdr:nvCxnSpPr>
      <xdr:spPr>
        <a:xfrm flipV="1">
          <a:off x="1130300" y="9694914"/>
          <a:ext cx="889000" cy="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19329</xdr:rowOff>
    </xdr:from>
    <xdr:to>
      <xdr:col>24</xdr:col>
      <xdr:colOff>114300</xdr:colOff>
      <xdr:row>56</xdr:row>
      <xdr:rowOff>120929</xdr:rowOff>
    </xdr:to>
    <xdr:sp macro="" textlink="">
      <xdr:nvSpPr>
        <xdr:cNvPr id="139" name="楕円 138"/>
        <xdr:cNvSpPr/>
      </xdr:nvSpPr>
      <xdr:spPr>
        <a:xfrm>
          <a:off x="4584700" y="96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42206</xdr:rowOff>
    </xdr:from>
    <xdr:ext cx="599010" cy="259045"/>
    <xdr:sp macro="" textlink="">
      <xdr:nvSpPr>
        <xdr:cNvPr id="140" name="物件費該当値テキスト"/>
        <xdr:cNvSpPr txBox="1"/>
      </xdr:nvSpPr>
      <xdr:spPr>
        <a:xfrm>
          <a:off x="4686300" y="947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10269</xdr:rowOff>
    </xdr:from>
    <xdr:to>
      <xdr:col>20</xdr:col>
      <xdr:colOff>38100</xdr:colOff>
      <xdr:row>56</xdr:row>
      <xdr:rowOff>111869</xdr:rowOff>
    </xdr:to>
    <xdr:sp macro="" textlink="">
      <xdr:nvSpPr>
        <xdr:cNvPr id="141" name="楕円 140"/>
        <xdr:cNvSpPr/>
      </xdr:nvSpPr>
      <xdr:spPr>
        <a:xfrm>
          <a:off x="3746500" y="96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128396</xdr:rowOff>
    </xdr:from>
    <xdr:ext cx="599010" cy="259045"/>
    <xdr:sp macro="" textlink="">
      <xdr:nvSpPr>
        <xdr:cNvPr id="142" name="テキスト ボックス 141"/>
        <xdr:cNvSpPr txBox="1"/>
      </xdr:nvSpPr>
      <xdr:spPr>
        <a:xfrm>
          <a:off x="3497795" y="938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16830</xdr:rowOff>
    </xdr:from>
    <xdr:to>
      <xdr:col>15</xdr:col>
      <xdr:colOff>101600</xdr:colOff>
      <xdr:row>56</xdr:row>
      <xdr:rowOff>118430</xdr:rowOff>
    </xdr:to>
    <xdr:sp macro="" textlink="">
      <xdr:nvSpPr>
        <xdr:cNvPr id="143" name="楕円 142"/>
        <xdr:cNvSpPr/>
      </xdr:nvSpPr>
      <xdr:spPr>
        <a:xfrm>
          <a:off x="2857500" y="96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134957</xdr:rowOff>
    </xdr:from>
    <xdr:ext cx="599010" cy="259045"/>
    <xdr:sp macro="" textlink="">
      <xdr:nvSpPr>
        <xdr:cNvPr id="144" name="テキスト ボックス 143"/>
        <xdr:cNvSpPr txBox="1"/>
      </xdr:nvSpPr>
      <xdr:spPr>
        <a:xfrm>
          <a:off x="2608795" y="9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42914</xdr:rowOff>
    </xdr:from>
    <xdr:to>
      <xdr:col>10</xdr:col>
      <xdr:colOff>165100</xdr:colOff>
      <xdr:row>56</xdr:row>
      <xdr:rowOff>144514</xdr:rowOff>
    </xdr:to>
    <xdr:sp macro="" textlink="">
      <xdr:nvSpPr>
        <xdr:cNvPr id="145" name="楕円 144"/>
        <xdr:cNvSpPr/>
      </xdr:nvSpPr>
      <xdr:spPr>
        <a:xfrm>
          <a:off x="19685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161041</xdr:rowOff>
    </xdr:from>
    <xdr:ext cx="599010" cy="259045"/>
    <xdr:sp macro="" textlink="">
      <xdr:nvSpPr>
        <xdr:cNvPr id="146" name="テキスト ボックス 145"/>
        <xdr:cNvSpPr txBox="1"/>
      </xdr:nvSpPr>
      <xdr:spPr>
        <a:xfrm>
          <a:off x="1719795" y="941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128036</xdr:rowOff>
    </xdr:from>
    <xdr:to>
      <xdr:col>6</xdr:col>
      <xdr:colOff>38100</xdr:colOff>
      <xdr:row>57</xdr:row>
      <xdr:rowOff>58186</xdr:rowOff>
    </xdr:to>
    <xdr:sp macro="" textlink="">
      <xdr:nvSpPr>
        <xdr:cNvPr id="147" name="楕円 146"/>
        <xdr:cNvSpPr/>
      </xdr:nvSpPr>
      <xdr:spPr>
        <a:xfrm>
          <a:off x="1079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74713</xdr:rowOff>
    </xdr:from>
    <xdr:ext cx="534377" cy="259045"/>
    <xdr:sp macro="" textlink="">
      <xdr:nvSpPr>
        <xdr:cNvPr id="148" name="テキスト ボックス 147"/>
        <xdr:cNvSpPr txBox="1"/>
      </xdr:nvSpPr>
      <xdr:spPr>
        <a:xfrm>
          <a:off x="863111" y="95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9246</xdr:rowOff>
    </xdr:from>
    <xdr:to>
      <xdr:col>24</xdr:col>
      <xdr:colOff>63500</xdr:colOff>
      <xdr:row>77</xdr:row>
      <xdr:rowOff>50318</xdr:rowOff>
    </xdr:to>
    <xdr:cxnSp macro="">
      <xdr:nvCxnSpPr>
        <xdr:cNvPr id="177" name="直線コネクタ 176"/>
        <xdr:cNvCxnSpPr/>
      </xdr:nvCxnSpPr>
      <xdr:spPr>
        <a:xfrm>
          <a:off x="3797300" y="13210896"/>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9246</xdr:rowOff>
    </xdr:from>
    <xdr:to>
      <xdr:col>19</xdr:col>
      <xdr:colOff>177800</xdr:colOff>
      <xdr:row>77</xdr:row>
      <xdr:rowOff>84683</xdr:rowOff>
    </xdr:to>
    <xdr:cxnSp macro="">
      <xdr:nvCxnSpPr>
        <xdr:cNvPr id="180" name="直線コネクタ 179"/>
        <xdr:cNvCxnSpPr/>
      </xdr:nvCxnSpPr>
      <xdr:spPr>
        <a:xfrm flipV="1">
          <a:off x="2908300" y="1321089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78817</xdr:rowOff>
    </xdr:from>
    <xdr:to>
      <xdr:col>15</xdr:col>
      <xdr:colOff>50800</xdr:colOff>
      <xdr:row>77</xdr:row>
      <xdr:rowOff>84683</xdr:rowOff>
    </xdr:to>
    <xdr:cxnSp macro="">
      <xdr:nvCxnSpPr>
        <xdr:cNvPr id="183" name="直線コネクタ 182"/>
        <xdr:cNvCxnSpPr/>
      </xdr:nvCxnSpPr>
      <xdr:spPr>
        <a:xfrm>
          <a:off x="2019300" y="13280467"/>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72720</xdr:rowOff>
    </xdr:from>
    <xdr:to>
      <xdr:col>10</xdr:col>
      <xdr:colOff>114300</xdr:colOff>
      <xdr:row>77</xdr:row>
      <xdr:rowOff>78817</xdr:rowOff>
    </xdr:to>
    <xdr:cxnSp macro="">
      <xdr:nvCxnSpPr>
        <xdr:cNvPr id="186" name="直線コネクタ 185"/>
        <xdr:cNvCxnSpPr/>
      </xdr:nvCxnSpPr>
      <xdr:spPr>
        <a:xfrm>
          <a:off x="1130300" y="13274370"/>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170968</xdr:rowOff>
    </xdr:from>
    <xdr:to>
      <xdr:col>24</xdr:col>
      <xdr:colOff>114300</xdr:colOff>
      <xdr:row>77</xdr:row>
      <xdr:rowOff>101118</xdr:rowOff>
    </xdr:to>
    <xdr:sp macro="" textlink="">
      <xdr:nvSpPr>
        <xdr:cNvPr id="196" name="楕円 195"/>
        <xdr:cNvSpPr/>
      </xdr:nvSpPr>
      <xdr:spPr>
        <a:xfrm>
          <a:off x="45847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149395</xdr:rowOff>
    </xdr:from>
    <xdr:ext cx="469744" cy="259045"/>
    <xdr:sp macro="" textlink="">
      <xdr:nvSpPr>
        <xdr:cNvPr id="197" name="維持補修費該当値テキスト"/>
        <xdr:cNvSpPr txBox="1"/>
      </xdr:nvSpPr>
      <xdr:spPr>
        <a:xfrm>
          <a:off x="4686300" y="131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129896</xdr:rowOff>
    </xdr:from>
    <xdr:to>
      <xdr:col>20</xdr:col>
      <xdr:colOff>38100</xdr:colOff>
      <xdr:row>77</xdr:row>
      <xdr:rowOff>60046</xdr:rowOff>
    </xdr:to>
    <xdr:sp macro="" textlink="">
      <xdr:nvSpPr>
        <xdr:cNvPr id="198" name="楕円 197"/>
        <xdr:cNvSpPr/>
      </xdr:nvSpPr>
      <xdr:spPr>
        <a:xfrm>
          <a:off x="3746500" y="131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51173</xdr:rowOff>
    </xdr:from>
    <xdr:ext cx="469744" cy="259045"/>
    <xdr:sp macro="" textlink="">
      <xdr:nvSpPr>
        <xdr:cNvPr id="199" name="テキスト ボックス 198"/>
        <xdr:cNvSpPr txBox="1"/>
      </xdr:nvSpPr>
      <xdr:spPr>
        <a:xfrm>
          <a:off x="3562428" y="1325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33883</xdr:rowOff>
    </xdr:from>
    <xdr:to>
      <xdr:col>15</xdr:col>
      <xdr:colOff>101600</xdr:colOff>
      <xdr:row>77</xdr:row>
      <xdr:rowOff>135483</xdr:rowOff>
    </xdr:to>
    <xdr:sp macro="" textlink="">
      <xdr:nvSpPr>
        <xdr:cNvPr id="200" name="楕円 199"/>
        <xdr:cNvSpPr/>
      </xdr:nvSpPr>
      <xdr:spPr>
        <a:xfrm>
          <a:off x="2857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126610</xdr:rowOff>
    </xdr:from>
    <xdr:ext cx="469744" cy="259045"/>
    <xdr:sp macro="" textlink="">
      <xdr:nvSpPr>
        <xdr:cNvPr id="201" name="テキスト ボックス 200"/>
        <xdr:cNvSpPr txBox="1"/>
      </xdr:nvSpPr>
      <xdr:spPr>
        <a:xfrm>
          <a:off x="2673428" y="133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28017</xdr:rowOff>
    </xdr:from>
    <xdr:to>
      <xdr:col>10</xdr:col>
      <xdr:colOff>165100</xdr:colOff>
      <xdr:row>77</xdr:row>
      <xdr:rowOff>129617</xdr:rowOff>
    </xdr:to>
    <xdr:sp macro="" textlink="">
      <xdr:nvSpPr>
        <xdr:cNvPr id="202" name="楕円 201"/>
        <xdr:cNvSpPr/>
      </xdr:nvSpPr>
      <xdr:spPr>
        <a:xfrm>
          <a:off x="1968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120744</xdr:rowOff>
    </xdr:from>
    <xdr:ext cx="469744" cy="259045"/>
    <xdr:sp macro="" textlink="">
      <xdr:nvSpPr>
        <xdr:cNvPr id="203" name="テキスト ボックス 202"/>
        <xdr:cNvSpPr txBox="1"/>
      </xdr:nvSpPr>
      <xdr:spPr>
        <a:xfrm>
          <a:off x="1784428" y="13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21920</xdr:rowOff>
    </xdr:from>
    <xdr:to>
      <xdr:col>6</xdr:col>
      <xdr:colOff>38100</xdr:colOff>
      <xdr:row>77</xdr:row>
      <xdr:rowOff>123520</xdr:rowOff>
    </xdr:to>
    <xdr:sp macro="" textlink="">
      <xdr:nvSpPr>
        <xdr:cNvPr id="204" name="楕円 203"/>
        <xdr:cNvSpPr/>
      </xdr:nvSpPr>
      <xdr:spPr>
        <a:xfrm>
          <a:off x="10795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114647</xdr:rowOff>
    </xdr:from>
    <xdr:ext cx="469744" cy="259045"/>
    <xdr:sp macro="" textlink="">
      <xdr:nvSpPr>
        <xdr:cNvPr id="205" name="テキスト ボックス 204"/>
        <xdr:cNvSpPr txBox="1"/>
      </xdr:nvSpPr>
      <xdr:spPr>
        <a:xfrm>
          <a:off x="895428"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62751</xdr:rowOff>
    </xdr:from>
    <xdr:to>
      <xdr:col>24</xdr:col>
      <xdr:colOff>63500</xdr:colOff>
      <xdr:row>90</xdr:row>
      <xdr:rowOff>83846</xdr:rowOff>
    </xdr:to>
    <xdr:cxnSp macro="">
      <xdr:nvCxnSpPr>
        <xdr:cNvPr id="235" name="直線コネクタ 234"/>
        <xdr:cNvCxnSpPr/>
      </xdr:nvCxnSpPr>
      <xdr:spPr>
        <a:xfrm>
          <a:off x="3797300" y="15493251"/>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62751</xdr:rowOff>
    </xdr:from>
    <xdr:to>
      <xdr:col>19</xdr:col>
      <xdr:colOff>177800</xdr:colOff>
      <xdr:row>90</xdr:row>
      <xdr:rowOff>91960</xdr:rowOff>
    </xdr:to>
    <xdr:cxnSp macro="">
      <xdr:nvCxnSpPr>
        <xdr:cNvPr id="238" name="直線コネクタ 237"/>
        <xdr:cNvCxnSpPr/>
      </xdr:nvCxnSpPr>
      <xdr:spPr>
        <a:xfrm flipV="1">
          <a:off x="2908300" y="1549325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91960</xdr:rowOff>
    </xdr:from>
    <xdr:to>
      <xdr:col>15</xdr:col>
      <xdr:colOff>50800</xdr:colOff>
      <xdr:row>91</xdr:row>
      <xdr:rowOff>50140</xdr:rowOff>
    </xdr:to>
    <xdr:cxnSp macro="">
      <xdr:nvCxnSpPr>
        <xdr:cNvPr id="241" name="直線コネクタ 240"/>
        <xdr:cNvCxnSpPr/>
      </xdr:nvCxnSpPr>
      <xdr:spPr>
        <a:xfrm flipV="1">
          <a:off x="2019300" y="15522460"/>
          <a:ext cx="889000" cy="1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50140</xdr:rowOff>
    </xdr:from>
    <xdr:to>
      <xdr:col>10</xdr:col>
      <xdr:colOff>114300</xdr:colOff>
      <xdr:row>91</xdr:row>
      <xdr:rowOff>119368</xdr:rowOff>
    </xdr:to>
    <xdr:cxnSp macro="">
      <xdr:nvCxnSpPr>
        <xdr:cNvPr id="244" name="直線コネクタ 243"/>
        <xdr:cNvCxnSpPr/>
      </xdr:nvCxnSpPr>
      <xdr:spPr>
        <a:xfrm flipV="1">
          <a:off x="1130300" y="15652090"/>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128021</xdr:rowOff>
    </xdr:from>
    <xdr:ext cx="534377" cy="259045"/>
    <xdr:sp macro="" textlink="">
      <xdr:nvSpPr>
        <xdr:cNvPr id="248" name="テキスト ボックス 247"/>
        <xdr:cNvSpPr txBox="1"/>
      </xdr:nvSpPr>
      <xdr:spPr>
        <a:xfrm>
          <a:off x="863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33046</xdr:rowOff>
    </xdr:from>
    <xdr:to>
      <xdr:col>24</xdr:col>
      <xdr:colOff>114300</xdr:colOff>
      <xdr:row>90</xdr:row>
      <xdr:rowOff>134646</xdr:rowOff>
    </xdr:to>
    <xdr:sp macro="" textlink="">
      <xdr:nvSpPr>
        <xdr:cNvPr id="254" name="楕円 253"/>
        <xdr:cNvSpPr/>
      </xdr:nvSpPr>
      <xdr:spPr>
        <a:xfrm>
          <a:off x="4584700" y="154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157523</xdr:rowOff>
    </xdr:from>
    <xdr:ext cx="599010" cy="259045"/>
    <xdr:sp macro="" textlink="">
      <xdr:nvSpPr>
        <xdr:cNvPr id="255" name="扶助費該当値テキスト"/>
        <xdr:cNvSpPr txBox="1"/>
      </xdr:nvSpPr>
      <xdr:spPr>
        <a:xfrm>
          <a:off x="4686300" y="1541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11951</xdr:rowOff>
    </xdr:from>
    <xdr:to>
      <xdr:col>20</xdr:col>
      <xdr:colOff>38100</xdr:colOff>
      <xdr:row>90</xdr:row>
      <xdr:rowOff>113551</xdr:rowOff>
    </xdr:to>
    <xdr:sp macro="" textlink="">
      <xdr:nvSpPr>
        <xdr:cNvPr id="256" name="楕円 255"/>
        <xdr:cNvSpPr/>
      </xdr:nvSpPr>
      <xdr:spPr>
        <a:xfrm>
          <a:off x="3746500" y="15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130078</xdr:rowOff>
    </xdr:from>
    <xdr:ext cx="599010" cy="259045"/>
    <xdr:sp macro="" textlink="">
      <xdr:nvSpPr>
        <xdr:cNvPr id="257" name="テキスト ボックス 256"/>
        <xdr:cNvSpPr txBox="1"/>
      </xdr:nvSpPr>
      <xdr:spPr>
        <a:xfrm>
          <a:off x="3497795" y="1521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41160</xdr:rowOff>
    </xdr:from>
    <xdr:to>
      <xdr:col>15</xdr:col>
      <xdr:colOff>101600</xdr:colOff>
      <xdr:row>90</xdr:row>
      <xdr:rowOff>142760</xdr:rowOff>
    </xdr:to>
    <xdr:sp macro="" textlink="">
      <xdr:nvSpPr>
        <xdr:cNvPr id="258" name="楕円 257"/>
        <xdr:cNvSpPr/>
      </xdr:nvSpPr>
      <xdr:spPr>
        <a:xfrm>
          <a:off x="28575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159287</xdr:rowOff>
    </xdr:from>
    <xdr:ext cx="599010" cy="259045"/>
    <xdr:sp macro="" textlink="">
      <xdr:nvSpPr>
        <xdr:cNvPr id="259" name="テキスト ボックス 258"/>
        <xdr:cNvSpPr txBox="1"/>
      </xdr:nvSpPr>
      <xdr:spPr>
        <a:xfrm>
          <a:off x="2608795" y="152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170790</xdr:rowOff>
    </xdr:from>
    <xdr:to>
      <xdr:col>10</xdr:col>
      <xdr:colOff>165100</xdr:colOff>
      <xdr:row>91</xdr:row>
      <xdr:rowOff>100940</xdr:rowOff>
    </xdr:to>
    <xdr:sp macro="" textlink="">
      <xdr:nvSpPr>
        <xdr:cNvPr id="260" name="楕円 259"/>
        <xdr:cNvSpPr/>
      </xdr:nvSpPr>
      <xdr:spPr>
        <a:xfrm>
          <a:off x="1968500" y="156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117467</xdr:rowOff>
    </xdr:from>
    <xdr:ext cx="599010" cy="259045"/>
    <xdr:sp macro="" textlink="">
      <xdr:nvSpPr>
        <xdr:cNvPr id="261" name="テキスト ボックス 260"/>
        <xdr:cNvSpPr txBox="1"/>
      </xdr:nvSpPr>
      <xdr:spPr>
        <a:xfrm>
          <a:off x="1719795" y="15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68568</xdr:rowOff>
    </xdr:from>
    <xdr:to>
      <xdr:col>6</xdr:col>
      <xdr:colOff>38100</xdr:colOff>
      <xdr:row>91</xdr:row>
      <xdr:rowOff>170168</xdr:rowOff>
    </xdr:to>
    <xdr:sp macro="" textlink="">
      <xdr:nvSpPr>
        <xdr:cNvPr id="262" name="楕円 261"/>
        <xdr:cNvSpPr/>
      </xdr:nvSpPr>
      <xdr:spPr>
        <a:xfrm>
          <a:off x="1079500" y="156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15245</xdr:rowOff>
    </xdr:from>
    <xdr:ext cx="599010" cy="259045"/>
    <xdr:sp macro="" textlink="">
      <xdr:nvSpPr>
        <xdr:cNvPr id="263" name="テキスト ボックス 262"/>
        <xdr:cNvSpPr txBox="1"/>
      </xdr:nvSpPr>
      <xdr:spPr>
        <a:xfrm>
          <a:off x="830795" y="1544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82420</xdr:rowOff>
    </xdr:from>
    <xdr:to>
      <xdr:col>55</xdr:col>
      <xdr:colOff>0</xdr:colOff>
      <xdr:row>37</xdr:row>
      <xdr:rowOff>86043</xdr:rowOff>
    </xdr:to>
    <xdr:cxnSp macro="">
      <xdr:nvCxnSpPr>
        <xdr:cNvPr id="290" name="直線コネクタ 289"/>
        <xdr:cNvCxnSpPr/>
      </xdr:nvCxnSpPr>
      <xdr:spPr>
        <a:xfrm flipV="1">
          <a:off x="9639300" y="6426070"/>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86043</xdr:rowOff>
    </xdr:from>
    <xdr:to>
      <xdr:col>50</xdr:col>
      <xdr:colOff>114300</xdr:colOff>
      <xdr:row>37</xdr:row>
      <xdr:rowOff>87033</xdr:rowOff>
    </xdr:to>
    <xdr:cxnSp macro="">
      <xdr:nvCxnSpPr>
        <xdr:cNvPr id="293" name="直線コネクタ 292"/>
        <xdr:cNvCxnSpPr/>
      </xdr:nvCxnSpPr>
      <xdr:spPr>
        <a:xfrm flipV="1">
          <a:off x="8750300" y="642969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87033</xdr:rowOff>
    </xdr:from>
    <xdr:to>
      <xdr:col>45</xdr:col>
      <xdr:colOff>177800</xdr:colOff>
      <xdr:row>37</xdr:row>
      <xdr:rowOff>142704</xdr:rowOff>
    </xdr:to>
    <xdr:cxnSp macro="">
      <xdr:nvCxnSpPr>
        <xdr:cNvPr id="296" name="直線コネクタ 295"/>
        <xdr:cNvCxnSpPr/>
      </xdr:nvCxnSpPr>
      <xdr:spPr>
        <a:xfrm flipV="1">
          <a:off x="7861300" y="6430683"/>
          <a:ext cx="8890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142704</xdr:rowOff>
    </xdr:from>
    <xdr:to>
      <xdr:col>41</xdr:col>
      <xdr:colOff>50800</xdr:colOff>
      <xdr:row>37</xdr:row>
      <xdr:rowOff>150625</xdr:rowOff>
    </xdr:to>
    <xdr:cxnSp macro="">
      <xdr:nvCxnSpPr>
        <xdr:cNvPr id="299" name="直線コネクタ 298"/>
        <xdr:cNvCxnSpPr/>
      </xdr:nvCxnSpPr>
      <xdr:spPr>
        <a:xfrm flipV="1">
          <a:off x="6972300" y="6486354"/>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31620</xdr:rowOff>
    </xdr:from>
    <xdr:to>
      <xdr:col>55</xdr:col>
      <xdr:colOff>50800</xdr:colOff>
      <xdr:row>37</xdr:row>
      <xdr:rowOff>133220</xdr:rowOff>
    </xdr:to>
    <xdr:sp macro="" textlink="">
      <xdr:nvSpPr>
        <xdr:cNvPr id="309" name="楕円 308"/>
        <xdr:cNvSpPr/>
      </xdr:nvSpPr>
      <xdr:spPr>
        <a:xfrm>
          <a:off x="10426700" y="63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10047</xdr:rowOff>
    </xdr:from>
    <xdr:ext cx="599010" cy="259045"/>
    <xdr:sp macro="" textlink="">
      <xdr:nvSpPr>
        <xdr:cNvPr id="310" name="補助費等該当値テキスト"/>
        <xdr:cNvSpPr txBox="1"/>
      </xdr:nvSpPr>
      <xdr:spPr>
        <a:xfrm>
          <a:off x="10528300" y="635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35243</xdr:rowOff>
    </xdr:from>
    <xdr:to>
      <xdr:col>50</xdr:col>
      <xdr:colOff>165100</xdr:colOff>
      <xdr:row>37</xdr:row>
      <xdr:rowOff>136843</xdr:rowOff>
    </xdr:to>
    <xdr:sp macro="" textlink="">
      <xdr:nvSpPr>
        <xdr:cNvPr id="311" name="楕円 310"/>
        <xdr:cNvSpPr/>
      </xdr:nvSpPr>
      <xdr:spPr>
        <a:xfrm>
          <a:off x="9588500" y="63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127970</xdr:rowOff>
    </xdr:from>
    <xdr:ext cx="534377" cy="259045"/>
    <xdr:sp macro="" textlink="">
      <xdr:nvSpPr>
        <xdr:cNvPr id="312" name="テキスト ボックス 311"/>
        <xdr:cNvSpPr txBox="1"/>
      </xdr:nvSpPr>
      <xdr:spPr>
        <a:xfrm>
          <a:off x="9372111" y="64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36233</xdr:rowOff>
    </xdr:from>
    <xdr:to>
      <xdr:col>46</xdr:col>
      <xdr:colOff>38100</xdr:colOff>
      <xdr:row>37</xdr:row>
      <xdr:rowOff>137833</xdr:rowOff>
    </xdr:to>
    <xdr:sp macro="" textlink="">
      <xdr:nvSpPr>
        <xdr:cNvPr id="313" name="楕円 312"/>
        <xdr:cNvSpPr/>
      </xdr:nvSpPr>
      <xdr:spPr>
        <a:xfrm>
          <a:off x="8699500" y="6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128960</xdr:rowOff>
    </xdr:from>
    <xdr:ext cx="534377" cy="259045"/>
    <xdr:sp macro="" textlink="">
      <xdr:nvSpPr>
        <xdr:cNvPr id="314" name="テキスト ボックス 313"/>
        <xdr:cNvSpPr txBox="1"/>
      </xdr:nvSpPr>
      <xdr:spPr>
        <a:xfrm>
          <a:off x="8483111" y="6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91904</xdr:rowOff>
    </xdr:from>
    <xdr:to>
      <xdr:col>41</xdr:col>
      <xdr:colOff>101600</xdr:colOff>
      <xdr:row>38</xdr:row>
      <xdr:rowOff>22054</xdr:rowOff>
    </xdr:to>
    <xdr:sp macro="" textlink="">
      <xdr:nvSpPr>
        <xdr:cNvPr id="315" name="楕円 314"/>
        <xdr:cNvSpPr/>
      </xdr:nvSpPr>
      <xdr:spPr>
        <a:xfrm>
          <a:off x="7810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13181</xdr:rowOff>
    </xdr:from>
    <xdr:ext cx="534377" cy="259045"/>
    <xdr:sp macro="" textlink="">
      <xdr:nvSpPr>
        <xdr:cNvPr id="316" name="テキスト ボックス 315"/>
        <xdr:cNvSpPr txBox="1"/>
      </xdr:nvSpPr>
      <xdr:spPr>
        <a:xfrm>
          <a:off x="7594111" y="6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99825</xdr:rowOff>
    </xdr:from>
    <xdr:to>
      <xdr:col>36</xdr:col>
      <xdr:colOff>165100</xdr:colOff>
      <xdr:row>38</xdr:row>
      <xdr:rowOff>29975</xdr:rowOff>
    </xdr:to>
    <xdr:sp macro="" textlink="">
      <xdr:nvSpPr>
        <xdr:cNvPr id="317" name="楕円 316"/>
        <xdr:cNvSpPr/>
      </xdr:nvSpPr>
      <xdr:spPr>
        <a:xfrm>
          <a:off x="6921500" y="64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21102</xdr:rowOff>
    </xdr:from>
    <xdr:ext cx="534377" cy="259045"/>
    <xdr:sp macro="" textlink="">
      <xdr:nvSpPr>
        <xdr:cNvPr id="318" name="テキスト ボックス 317"/>
        <xdr:cNvSpPr txBox="1"/>
      </xdr:nvSpPr>
      <xdr:spPr>
        <a:xfrm>
          <a:off x="6705111" y="65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153928</xdr:rowOff>
    </xdr:from>
    <xdr:to>
      <xdr:col>55</xdr:col>
      <xdr:colOff>0</xdr:colOff>
      <xdr:row>53</xdr:row>
      <xdr:rowOff>161703</xdr:rowOff>
    </xdr:to>
    <xdr:cxnSp macro="">
      <xdr:nvCxnSpPr>
        <xdr:cNvPr id="345" name="直線コネクタ 344"/>
        <xdr:cNvCxnSpPr/>
      </xdr:nvCxnSpPr>
      <xdr:spPr>
        <a:xfrm flipV="1">
          <a:off x="9639300" y="9240778"/>
          <a:ext cx="8382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161703</xdr:rowOff>
    </xdr:from>
    <xdr:to>
      <xdr:col>50</xdr:col>
      <xdr:colOff>114300</xdr:colOff>
      <xdr:row>54</xdr:row>
      <xdr:rowOff>168579</xdr:rowOff>
    </xdr:to>
    <xdr:cxnSp macro="">
      <xdr:nvCxnSpPr>
        <xdr:cNvPr id="348" name="直線コネクタ 347"/>
        <xdr:cNvCxnSpPr/>
      </xdr:nvCxnSpPr>
      <xdr:spPr>
        <a:xfrm flipV="1">
          <a:off x="8750300" y="9248553"/>
          <a:ext cx="889000" cy="1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168579</xdr:rowOff>
    </xdr:from>
    <xdr:to>
      <xdr:col>45</xdr:col>
      <xdr:colOff>177800</xdr:colOff>
      <xdr:row>55</xdr:row>
      <xdr:rowOff>43240</xdr:rowOff>
    </xdr:to>
    <xdr:cxnSp macro="">
      <xdr:nvCxnSpPr>
        <xdr:cNvPr id="351" name="直線コネクタ 350"/>
        <xdr:cNvCxnSpPr/>
      </xdr:nvCxnSpPr>
      <xdr:spPr>
        <a:xfrm flipV="1">
          <a:off x="7861300" y="9426879"/>
          <a:ext cx="889000" cy="4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43240</xdr:rowOff>
    </xdr:from>
    <xdr:to>
      <xdr:col>41</xdr:col>
      <xdr:colOff>50800</xdr:colOff>
      <xdr:row>55</xdr:row>
      <xdr:rowOff>52515</xdr:rowOff>
    </xdr:to>
    <xdr:cxnSp macro="">
      <xdr:nvCxnSpPr>
        <xdr:cNvPr id="354" name="直線コネクタ 353"/>
        <xdr:cNvCxnSpPr/>
      </xdr:nvCxnSpPr>
      <xdr:spPr>
        <a:xfrm flipV="1">
          <a:off x="6972300" y="9472990"/>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103128</xdr:rowOff>
    </xdr:from>
    <xdr:to>
      <xdr:col>55</xdr:col>
      <xdr:colOff>50800</xdr:colOff>
      <xdr:row>54</xdr:row>
      <xdr:rowOff>33278</xdr:rowOff>
    </xdr:to>
    <xdr:sp macro="" textlink="">
      <xdr:nvSpPr>
        <xdr:cNvPr id="364" name="楕円 363"/>
        <xdr:cNvSpPr/>
      </xdr:nvSpPr>
      <xdr:spPr>
        <a:xfrm>
          <a:off x="10426700" y="9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126005</xdr:rowOff>
    </xdr:from>
    <xdr:ext cx="599010" cy="259045"/>
    <xdr:sp macro="" textlink="">
      <xdr:nvSpPr>
        <xdr:cNvPr id="365" name="普通建設事業費該当値テキスト"/>
        <xdr:cNvSpPr txBox="1"/>
      </xdr:nvSpPr>
      <xdr:spPr>
        <a:xfrm>
          <a:off x="10528300" y="904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110903</xdr:rowOff>
    </xdr:from>
    <xdr:to>
      <xdr:col>50</xdr:col>
      <xdr:colOff>165100</xdr:colOff>
      <xdr:row>54</xdr:row>
      <xdr:rowOff>41053</xdr:rowOff>
    </xdr:to>
    <xdr:sp macro="" textlink="">
      <xdr:nvSpPr>
        <xdr:cNvPr id="366" name="楕円 365"/>
        <xdr:cNvSpPr/>
      </xdr:nvSpPr>
      <xdr:spPr>
        <a:xfrm>
          <a:off x="9588500" y="91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57580</xdr:rowOff>
    </xdr:from>
    <xdr:ext cx="599010" cy="259045"/>
    <xdr:sp macro="" textlink="">
      <xdr:nvSpPr>
        <xdr:cNvPr id="367" name="テキスト ボックス 366"/>
        <xdr:cNvSpPr txBox="1"/>
      </xdr:nvSpPr>
      <xdr:spPr>
        <a:xfrm>
          <a:off x="9339795" y="89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117779</xdr:rowOff>
    </xdr:from>
    <xdr:to>
      <xdr:col>46</xdr:col>
      <xdr:colOff>38100</xdr:colOff>
      <xdr:row>55</xdr:row>
      <xdr:rowOff>47929</xdr:rowOff>
    </xdr:to>
    <xdr:sp macro="" textlink="">
      <xdr:nvSpPr>
        <xdr:cNvPr id="368" name="楕円 367"/>
        <xdr:cNvSpPr/>
      </xdr:nvSpPr>
      <xdr:spPr>
        <a:xfrm>
          <a:off x="8699500" y="93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64456</xdr:rowOff>
    </xdr:from>
    <xdr:ext cx="599010" cy="259045"/>
    <xdr:sp macro="" textlink="">
      <xdr:nvSpPr>
        <xdr:cNvPr id="369" name="テキスト ボックス 368"/>
        <xdr:cNvSpPr txBox="1"/>
      </xdr:nvSpPr>
      <xdr:spPr>
        <a:xfrm>
          <a:off x="8450795" y="915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163890</xdr:rowOff>
    </xdr:from>
    <xdr:to>
      <xdr:col>41</xdr:col>
      <xdr:colOff>101600</xdr:colOff>
      <xdr:row>55</xdr:row>
      <xdr:rowOff>94040</xdr:rowOff>
    </xdr:to>
    <xdr:sp macro="" textlink="">
      <xdr:nvSpPr>
        <xdr:cNvPr id="370" name="楕円 369"/>
        <xdr:cNvSpPr/>
      </xdr:nvSpPr>
      <xdr:spPr>
        <a:xfrm>
          <a:off x="7810500" y="94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110567</xdr:rowOff>
    </xdr:from>
    <xdr:ext cx="599010" cy="259045"/>
    <xdr:sp macro="" textlink="">
      <xdr:nvSpPr>
        <xdr:cNvPr id="371" name="テキスト ボックス 370"/>
        <xdr:cNvSpPr txBox="1"/>
      </xdr:nvSpPr>
      <xdr:spPr>
        <a:xfrm>
          <a:off x="7561795" y="91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1715</xdr:rowOff>
    </xdr:from>
    <xdr:to>
      <xdr:col>36</xdr:col>
      <xdr:colOff>165100</xdr:colOff>
      <xdr:row>55</xdr:row>
      <xdr:rowOff>103315</xdr:rowOff>
    </xdr:to>
    <xdr:sp macro="" textlink="">
      <xdr:nvSpPr>
        <xdr:cNvPr id="372" name="楕円 371"/>
        <xdr:cNvSpPr/>
      </xdr:nvSpPr>
      <xdr:spPr>
        <a:xfrm>
          <a:off x="6921500" y="94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119842</xdr:rowOff>
    </xdr:from>
    <xdr:ext cx="599010" cy="259045"/>
    <xdr:sp macro="" textlink="">
      <xdr:nvSpPr>
        <xdr:cNvPr id="373" name="テキスト ボックス 372"/>
        <xdr:cNvSpPr txBox="1"/>
      </xdr:nvSpPr>
      <xdr:spPr>
        <a:xfrm>
          <a:off x="6672795" y="92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151940</xdr:rowOff>
    </xdr:from>
    <xdr:to>
      <xdr:col>55</xdr:col>
      <xdr:colOff>0</xdr:colOff>
      <xdr:row>76</xdr:row>
      <xdr:rowOff>160386</xdr:rowOff>
    </xdr:to>
    <xdr:cxnSp macro="">
      <xdr:nvCxnSpPr>
        <xdr:cNvPr id="404" name="直線コネクタ 403"/>
        <xdr:cNvCxnSpPr/>
      </xdr:nvCxnSpPr>
      <xdr:spPr>
        <a:xfrm flipV="1">
          <a:off x="9639300" y="13010690"/>
          <a:ext cx="838200" cy="1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149523</xdr:rowOff>
    </xdr:from>
    <xdr:to>
      <xdr:col>50</xdr:col>
      <xdr:colOff>114300</xdr:colOff>
      <xdr:row>76</xdr:row>
      <xdr:rowOff>160386</xdr:rowOff>
    </xdr:to>
    <xdr:cxnSp macro="">
      <xdr:nvCxnSpPr>
        <xdr:cNvPr id="407" name="直線コネクタ 406"/>
        <xdr:cNvCxnSpPr/>
      </xdr:nvCxnSpPr>
      <xdr:spPr>
        <a:xfrm>
          <a:off x="8750300" y="13179723"/>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29479</xdr:rowOff>
    </xdr:from>
    <xdr:to>
      <xdr:col>45</xdr:col>
      <xdr:colOff>177800</xdr:colOff>
      <xdr:row>76</xdr:row>
      <xdr:rowOff>149523</xdr:rowOff>
    </xdr:to>
    <xdr:cxnSp macro="">
      <xdr:nvCxnSpPr>
        <xdr:cNvPr id="410" name="直線コネクタ 409"/>
        <xdr:cNvCxnSpPr/>
      </xdr:nvCxnSpPr>
      <xdr:spPr>
        <a:xfrm>
          <a:off x="7861300" y="13059679"/>
          <a:ext cx="889000" cy="1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46144</xdr:rowOff>
    </xdr:from>
    <xdr:to>
      <xdr:col>41</xdr:col>
      <xdr:colOff>50800</xdr:colOff>
      <xdr:row>76</xdr:row>
      <xdr:rowOff>29479</xdr:rowOff>
    </xdr:to>
    <xdr:cxnSp macro="">
      <xdr:nvCxnSpPr>
        <xdr:cNvPr id="413" name="直線コネクタ 412"/>
        <xdr:cNvCxnSpPr/>
      </xdr:nvCxnSpPr>
      <xdr:spPr>
        <a:xfrm>
          <a:off x="6972300" y="12904894"/>
          <a:ext cx="889000" cy="15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103891</xdr:rowOff>
    </xdr:from>
    <xdr:ext cx="534377" cy="259045"/>
    <xdr:sp macro="" textlink="">
      <xdr:nvSpPr>
        <xdr:cNvPr id="417" name="テキスト ボックス 416"/>
        <xdr:cNvSpPr txBox="1"/>
      </xdr:nvSpPr>
      <xdr:spPr>
        <a:xfrm>
          <a:off x="6705111" y="134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101140</xdr:rowOff>
    </xdr:from>
    <xdr:to>
      <xdr:col>55</xdr:col>
      <xdr:colOff>50800</xdr:colOff>
      <xdr:row>76</xdr:row>
      <xdr:rowOff>31290</xdr:rowOff>
    </xdr:to>
    <xdr:sp macro="" textlink="">
      <xdr:nvSpPr>
        <xdr:cNvPr id="423" name="楕円 422"/>
        <xdr:cNvSpPr/>
      </xdr:nvSpPr>
      <xdr:spPr>
        <a:xfrm>
          <a:off x="10426700" y="129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124017</xdr:rowOff>
    </xdr:from>
    <xdr:ext cx="599010" cy="259045"/>
    <xdr:sp macro="" textlink="">
      <xdr:nvSpPr>
        <xdr:cNvPr id="424" name="普通建設事業費 （ うち新規整備　）該当値テキスト"/>
        <xdr:cNvSpPr txBox="1"/>
      </xdr:nvSpPr>
      <xdr:spPr>
        <a:xfrm>
          <a:off x="10528300" y="1281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109586</xdr:rowOff>
    </xdr:from>
    <xdr:to>
      <xdr:col>50</xdr:col>
      <xdr:colOff>165100</xdr:colOff>
      <xdr:row>77</xdr:row>
      <xdr:rowOff>39736</xdr:rowOff>
    </xdr:to>
    <xdr:sp macro="" textlink="">
      <xdr:nvSpPr>
        <xdr:cNvPr id="425" name="楕円 424"/>
        <xdr:cNvSpPr/>
      </xdr:nvSpPr>
      <xdr:spPr>
        <a:xfrm>
          <a:off x="9588500" y="131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56262</xdr:rowOff>
    </xdr:from>
    <xdr:ext cx="599010" cy="259045"/>
    <xdr:sp macro="" textlink="">
      <xdr:nvSpPr>
        <xdr:cNvPr id="426" name="テキスト ボックス 425"/>
        <xdr:cNvSpPr txBox="1"/>
      </xdr:nvSpPr>
      <xdr:spPr>
        <a:xfrm>
          <a:off x="9339795" y="1291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98723</xdr:rowOff>
    </xdr:from>
    <xdr:to>
      <xdr:col>46</xdr:col>
      <xdr:colOff>38100</xdr:colOff>
      <xdr:row>77</xdr:row>
      <xdr:rowOff>28873</xdr:rowOff>
    </xdr:to>
    <xdr:sp macro="" textlink="">
      <xdr:nvSpPr>
        <xdr:cNvPr id="427" name="楕円 426"/>
        <xdr:cNvSpPr/>
      </xdr:nvSpPr>
      <xdr:spPr>
        <a:xfrm>
          <a:off x="8699500" y="131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45400</xdr:rowOff>
    </xdr:from>
    <xdr:ext cx="599010" cy="259045"/>
    <xdr:sp macro="" textlink="">
      <xdr:nvSpPr>
        <xdr:cNvPr id="428" name="テキスト ボックス 427"/>
        <xdr:cNvSpPr txBox="1"/>
      </xdr:nvSpPr>
      <xdr:spPr>
        <a:xfrm>
          <a:off x="8450795" y="129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150129</xdr:rowOff>
    </xdr:from>
    <xdr:to>
      <xdr:col>41</xdr:col>
      <xdr:colOff>101600</xdr:colOff>
      <xdr:row>76</xdr:row>
      <xdr:rowOff>80279</xdr:rowOff>
    </xdr:to>
    <xdr:sp macro="" textlink="">
      <xdr:nvSpPr>
        <xdr:cNvPr id="429" name="楕円 428"/>
        <xdr:cNvSpPr/>
      </xdr:nvSpPr>
      <xdr:spPr>
        <a:xfrm>
          <a:off x="7810500" y="130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96806</xdr:rowOff>
    </xdr:from>
    <xdr:ext cx="599010" cy="259045"/>
    <xdr:sp macro="" textlink="">
      <xdr:nvSpPr>
        <xdr:cNvPr id="430" name="テキスト ボックス 429"/>
        <xdr:cNvSpPr txBox="1"/>
      </xdr:nvSpPr>
      <xdr:spPr>
        <a:xfrm>
          <a:off x="7561795" y="1278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166794</xdr:rowOff>
    </xdr:from>
    <xdr:to>
      <xdr:col>36</xdr:col>
      <xdr:colOff>165100</xdr:colOff>
      <xdr:row>75</xdr:row>
      <xdr:rowOff>96944</xdr:rowOff>
    </xdr:to>
    <xdr:sp macro="" textlink="">
      <xdr:nvSpPr>
        <xdr:cNvPr id="431" name="楕円 430"/>
        <xdr:cNvSpPr/>
      </xdr:nvSpPr>
      <xdr:spPr>
        <a:xfrm>
          <a:off x="6921500" y="128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113471</xdr:rowOff>
    </xdr:from>
    <xdr:ext cx="599010" cy="259045"/>
    <xdr:sp macro="" textlink="">
      <xdr:nvSpPr>
        <xdr:cNvPr id="432" name="テキスト ボックス 431"/>
        <xdr:cNvSpPr txBox="1"/>
      </xdr:nvSpPr>
      <xdr:spPr>
        <a:xfrm>
          <a:off x="6672795" y="1262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58761</xdr:rowOff>
    </xdr:from>
    <xdr:to>
      <xdr:col>55</xdr:col>
      <xdr:colOff>0</xdr:colOff>
      <xdr:row>95</xdr:row>
      <xdr:rowOff>35954</xdr:rowOff>
    </xdr:to>
    <xdr:cxnSp macro="">
      <xdr:nvCxnSpPr>
        <xdr:cNvPr id="461" name="直線コネクタ 460"/>
        <xdr:cNvCxnSpPr/>
      </xdr:nvCxnSpPr>
      <xdr:spPr>
        <a:xfrm>
          <a:off x="9639300" y="16003611"/>
          <a:ext cx="838200" cy="3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165290</xdr:rowOff>
    </xdr:from>
    <xdr:ext cx="534377" cy="259045"/>
    <xdr:sp macro="" textlink="">
      <xdr:nvSpPr>
        <xdr:cNvPr id="462" name="普通建設事業費 （ うち更新整備　）平均値テキスト"/>
        <xdr:cNvSpPr txBox="1"/>
      </xdr:nvSpPr>
      <xdr:spPr>
        <a:xfrm>
          <a:off x="10528300" y="1645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58761</xdr:rowOff>
    </xdr:from>
    <xdr:to>
      <xdr:col>50</xdr:col>
      <xdr:colOff>114300</xdr:colOff>
      <xdr:row>94</xdr:row>
      <xdr:rowOff>129420</xdr:rowOff>
    </xdr:to>
    <xdr:cxnSp macro="">
      <xdr:nvCxnSpPr>
        <xdr:cNvPr id="464" name="直線コネクタ 463"/>
        <xdr:cNvCxnSpPr/>
      </xdr:nvCxnSpPr>
      <xdr:spPr>
        <a:xfrm flipV="1">
          <a:off x="8750300" y="16003611"/>
          <a:ext cx="889000" cy="2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129420</xdr:rowOff>
    </xdr:from>
    <xdr:to>
      <xdr:col>45</xdr:col>
      <xdr:colOff>177800</xdr:colOff>
      <xdr:row>97</xdr:row>
      <xdr:rowOff>60666</xdr:rowOff>
    </xdr:to>
    <xdr:cxnSp macro="">
      <xdr:nvCxnSpPr>
        <xdr:cNvPr id="467" name="直線コネクタ 466"/>
        <xdr:cNvCxnSpPr/>
      </xdr:nvCxnSpPr>
      <xdr:spPr>
        <a:xfrm flipV="1">
          <a:off x="7861300" y="16245720"/>
          <a:ext cx="889000" cy="4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60666</xdr:rowOff>
    </xdr:from>
    <xdr:to>
      <xdr:col>41</xdr:col>
      <xdr:colOff>50800</xdr:colOff>
      <xdr:row>98</xdr:row>
      <xdr:rowOff>129885</xdr:rowOff>
    </xdr:to>
    <xdr:cxnSp macro="">
      <xdr:nvCxnSpPr>
        <xdr:cNvPr id="470" name="直線コネクタ 469"/>
        <xdr:cNvCxnSpPr/>
      </xdr:nvCxnSpPr>
      <xdr:spPr>
        <a:xfrm flipV="1">
          <a:off x="6972300" y="16691316"/>
          <a:ext cx="889000" cy="2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156604</xdr:rowOff>
    </xdr:from>
    <xdr:to>
      <xdr:col>55</xdr:col>
      <xdr:colOff>50800</xdr:colOff>
      <xdr:row>95</xdr:row>
      <xdr:rowOff>86754</xdr:rowOff>
    </xdr:to>
    <xdr:sp macro="" textlink="">
      <xdr:nvSpPr>
        <xdr:cNvPr id="480" name="楕円 479"/>
        <xdr:cNvSpPr/>
      </xdr:nvSpPr>
      <xdr:spPr>
        <a:xfrm>
          <a:off x="10426700" y="162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8031</xdr:rowOff>
    </xdr:from>
    <xdr:ext cx="534377" cy="259045"/>
    <xdr:sp macro="" textlink="">
      <xdr:nvSpPr>
        <xdr:cNvPr id="481" name="普通建設事業費 （ うち更新整備　）該当値テキスト"/>
        <xdr:cNvSpPr txBox="1"/>
      </xdr:nvSpPr>
      <xdr:spPr>
        <a:xfrm>
          <a:off x="10528300" y="161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7961</xdr:rowOff>
    </xdr:from>
    <xdr:to>
      <xdr:col>50</xdr:col>
      <xdr:colOff>165100</xdr:colOff>
      <xdr:row>93</xdr:row>
      <xdr:rowOff>109561</xdr:rowOff>
    </xdr:to>
    <xdr:sp macro="" textlink="">
      <xdr:nvSpPr>
        <xdr:cNvPr id="482" name="楕円 481"/>
        <xdr:cNvSpPr/>
      </xdr:nvSpPr>
      <xdr:spPr>
        <a:xfrm>
          <a:off x="9588500" y="159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126088</xdr:rowOff>
    </xdr:from>
    <xdr:ext cx="599010" cy="259045"/>
    <xdr:sp macro="" textlink="">
      <xdr:nvSpPr>
        <xdr:cNvPr id="483" name="テキスト ボックス 482"/>
        <xdr:cNvSpPr txBox="1"/>
      </xdr:nvSpPr>
      <xdr:spPr>
        <a:xfrm>
          <a:off x="9339795" y="157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78620</xdr:rowOff>
    </xdr:from>
    <xdr:to>
      <xdr:col>46</xdr:col>
      <xdr:colOff>38100</xdr:colOff>
      <xdr:row>95</xdr:row>
      <xdr:rowOff>8770</xdr:rowOff>
    </xdr:to>
    <xdr:sp macro="" textlink="">
      <xdr:nvSpPr>
        <xdr:cNvPr id="484" name="楕円 483"/>
        <xdr:cNvSpPr/>
      </xdr:nvSpPr>
      <xdr:spPr>
        <a:xfrm>
          <a:off x="8699500" y="161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25297</xdr:rowOff>
    </xdr:from>
    <xdr:ext cx="599010" cy="259045"/>
    <xdr:sp macro="" textlink="">
      <xdr:nvSpPr>
        <xdr:cNvPr id="485" name="テキスト ボックス 484"/>
        <xdr:cNvSpPr txBox="1"/>
      </xdr:nvSpPr>
      <xdr:spPr>
        <a:xfrm>
          <a:off x="8450795" y="1597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9866</xdr:rowOff>
    </xdr:from>
    <xdr:to>
      <xdr:col>41</xdr:col>
      <xdr:colOff>101600</xdr:colOff>
      <xdr:row>97</xdr:row>
      <xdr:rowOff>111466</xdr:rowOff>
    </xdr:to>
    <xdr:sp macro="" textlink="">
      <xdr:nvSpPr>
        <xdr:cNvPr id="486" name="楕円 485"/>
        <xdr:cNvSpPr/>
      </xdr:nvSpPr>
      <xdr:spPr>
        <a:xfrm>
          <a:off x="78105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127993</xdr:rowOff>
    </xdr:from>
    <xdr:ext cx="534377" cy="259045"/>
    <xdr:sp macro="" textlink="">
      <xdr:nvSpPr>
        <xdr:cNvPr id="487" name="テキスト ボックス 486"/>
        <xdr:cNvSpPr txBox="1"/>
      </xdr:nvSpPr>
      <xdr:spPr>
        <a:xfrm>
          <a:off x="7594111" y="164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79085</xdr:rowOff>
    </xdr:from>
    <xdr:to>
      <xdr:col>36</xdr:col>
      <xdr:colOff>165100</xdr:colOff>
      <xdr:row>99</xdr:row>
      <xdr:rowOff>9235</xdr:rowOff>
    </xdr:to>
    <xdr:sp macro="" textlink="">
      <xdr:nvSpPr>
        <xdr:cNvPr id="488" name="楕円 487"/>
        <xdr:cNvSpPr/>
      </xdr:nvSpPr>
      <xdr:spPr>
        <a:xfrm>
          <a:off x="6921500" y="1688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362</xdr:rowOff>
    </xdr:from>
    <xdr:ext cx="534377" cy="259045"/>
    <xdr:sp macro="" textlink="">
      <xdr:nvSpPr>
        <xdr:cNvPr id="489" name="テキスト ボックス 488"/>
        <xdr:cNvSpPr txBox="1"/>
      </xdr:nvSpPr>
      <xdr:spPr>
        <a:xfrm>
          <a:off x="6705111" y="169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158144</xdr:rowOff>
    </xdr:from>
    <xdr:to>
      <xdr:col>85</xdr:col>
      <xdr:colOff>127000</xdr:colOff>
      <xdr:row>39</xdr:row>
      <xdr:rowOff>34506</xdr:rowOff>
    </xdr:to>
    <xdr:cxnSp macro="">
      <xdr:nvCxnSpPr>
        <xdr:cNvPr id="518" name="直線コネクタ 517"/>
        <xdr:cNvCxnSpPr/>
      </xdr:nvCxnSpPr>
      <xdr:spPr>
        <a:xfrm flipV="1">
          <a:off x="15481300" y="6673244"/>
          <a:ext cx="838200" cy="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9"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34506</xdr:rowOff>
    </xdr:from>
    <xdr:to>
      <xdr:col>81</xdr:col>
      <xdr:colOff>50800</xdr:colOff>
      <xdr:row>39</xdr:row>
      <xdr:rowOff>37352</xdr:rowOff>
    </xdr:to>
    <xdr:cxnSp macro="">
      <xdr:nvCxnSpPr>
        <xdr:cNvPr id="521" name="直線コネクタ 520"/>
        <xdr:cNvCxnSpPr/>
      </xdr:nvCxnSpPr>
      <xdr:spPr>
        <a:xfrm flipV="1">
          <a:off x="14592300" y="6721056"/>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18009</xdr:rowOff>
    </xdr:from>
    <xdr:to>
      <xdr:col>76</xdr:col>
      <xdr:colOff>114300</xdr:colOff>
      <xdr:row>39</xdr:row>
      <xdr:rowOff>37352</xdr:rowOff>
    </xdr:to>
    <xdr:cxnSp macro="">
      <xdr:nvCxnSpPr>
        <xdr:cNvPr id="524" name="直線コネクタ 523"/>
        <xdr:cNvCxnSpPr/>
      </xdr:nvCxnSpPr>
      <xdr:spPr>
        <a:xfrm>
          <a:off x="13703300" y="6704559"/>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129889</xdr:rowOff>
    </xdr:from>
    <xdr:to>
      <xdr:col>71</xdr:col>
      <xdr:colOff>177800</xdr:colOff>
      <xdr:row>39</xdr:row>
      <xdr:rowOff>18009</xdr:rowOff>
    </xdr:to>
    <xdr:cxnSp macro="">
      <xdr:nvCxnSpPr>
        <xdr:cNvPr id="527" name="直線コネクタ 526"/>
        <xdr:cNvCxnSpPr/>
      </xdr:nvCxnSpPr>
      <xdr:spPr>
        <a:xfrm>
          <a:off x="12814300" y="6644989"/>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9" name="テキスト ボックス 528"/>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107344</xdr:rowOff>
    </xdr:from>
    <xdr:to>
      <xdr:col>85</xdr:col>
      <xdr:colOff>177800</xdr:colOff>
      <xdr:row>39</xdr:row>
      <xdr:rowOff>37494</xdr:rowOff>
    </xdr:to>
    <xdr:sp macro="" textlink="">
      <xdr:nvSpPr>
        <xdr:cNvPr id="537" name="楕円 536"/>
        <xdr:cNvSpPr/>
      </xdr:nvSpPr>
      <xdr:spPr>
        <a:xfrm>
          <a:off x="16268700" y="66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66721</xdr:rowOff>
    </xdr:from>
    <xdr:ext cx="534377" cy="259045"/>
    <xdr:sp macro="" textlink="">
      <xdr:nvSpPr>
        <xdr:cNvPr id="538" name="災害復旧事業費該当値テキスト"/>
        <xdr:cNvSpPr txBox="1"/>
      </xdr:nvSpPr>
      <xdr:spPr>
        <a:xfrm>
          <a:off x="16370300" y="641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155156</xdr:rowOff>
    </xdr:from>
    <xdr:to>
      <xdr:col>81</xdr:col>
      <xdr:colOff>101600</xdr:colOff>
      <xdr:row>39</xdr:row>
      <xdr:rowOff>85306</xdr:rowOff>
    </xdr:to>
    <xdr:sp macro="" textlink="">
      <xdr:nvSpPr>
        <xdr:cNvPr id="539" name="楕円 538"/>
        <xdr:cNvSpPr/>
      </xdr:nvSpPr>
      <xdr:spPr>
        <a:xfrm>
          <a:off x="15430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76433</xdr:rowOff>
    </xdr:from>
    <xdr:ext cx="469744" cy="259045"/>
    <xdr:sp macro="" textlink="">
      <xdr:nvSpPr>
        <xdr:cNvPr id="540" name="テキスト ボックス 539"/>
        <xdr:cNvSpPr txBox="1"/>
      </xdr:nvSpPr>
      <xdr:spPr>
        <a:xfrm>
          <a:off x="15246428" y="67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158002</xdr:rowOff>
    </xdr:from>
    <xdr:to>
      <xdr:col>76</xdr:col>
      <xdr:colOff>165100</xdr:colOff>
      <xdr:row>39</xdr:row>
      <xdr:rowOff>88152</xdr:rowOff>
    </xdr:to>
    <xdr:sp macro="" textlink="">
      <xdr:nvSpPr>
        <xdr:cNvPr id="541" name="楕円 540"/>
        <xdr:cNvSpPr/>
      </xdr:nvSpPr>
      <xdr:spPr>
        <a:xfrm>
          <a:off x="14541500" y="66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79279</xdr:rowOff>
    </xdr:from>
    <xdr:ext cx="469744" cy="259045"/>
    <xdr:sp macro="" textlink="">
      <xdr:nvSpPr>
        <xdr:cNvPr id="542" name="テキスト ボックス 541"/>
        <xdr:cNvSpPr txBox="1"/>
      </xdr:nvSpPr>
      <xdr:spPr>
        <a:xfrm>
          <a:off x="14357428" y="676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138659</xdr:rowOff>
    </xdr:from>
    <xdr:to>
      <xdr:col>72</xdr:col>
      <xdr:colOff>38100</xdr:colOff>
      <xdr:row>39</xdr:row>
      <xdr:rowOff>68809</xdr:rowOff>
    </xdr:to>
    <xdr:sp macro="" textlink="">
      <xdr:nvSpPr>
        <xdr:cNvPr id="543" name="楕円 542"/>
        <xdr:cNvSpPr/>
      </xdr:nvSpPr>
      <xdr:spPr>
        <a:xfrm>
          <a:off x="13652500" y="66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85336</xdr:rowOff>
    </xdr:from>
    <xdr:ext cx="469744" cy="259045"/>
    <xdr:sp macro="" textlink="">
      <xdr:nvSpPr>
        <xdr:cNvPr id="544" name="テキスト ボックス 543"/>
        <xdr:cNvSpPr txBox="1"/>
      </xdr:nvSpPr>
      <xdr:spPr>
        <a:xfrm>
          <a:off x="13468428" y="64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79089</xdr:rowOff>
    </xdr:from>
    <xdr:to>
      <xdr:col>67</xdr:col>
      <xdr:colOff>101600</xdr:colOff>
      <xdr:row>39</xdr:row>
      <xdr:rowOff>9239</xdr:rowOff>
    </xdr:to>
    <xdr:sp macro="" textlink="">
      <xdr:nvSpPr>
        <xdr:cNvPr id="545" name="楕円 544"/>
        <xdr:cNvSpPr/>
      </xdr:nvSpPr>
      <xdr:spPr>
        <a:xfrm>
          <a:off x="12763500" y="65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25766</xdr:rowOff>
    </xdr:from>
    <xdr:ext cx="534377" cy="259045"/>
    <xdr:sp macro="" textlink="">
      <xdr:nvSpPr>
        <xdr:cNvPr id="546" name="テキスト ボックス 545"/>
        <xdr:cNvSpPr txBox="1"/>
      </xdr:nvSpPr>
      <xdr:spPr>
        <a:xfrm>
          <a:off x="12547111" y="63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114013</xdr:rowOff>
    </xdr:from>
    <xdr:to>
      <xdr:col>85</xdr:col>
      <xdr:colOff>127000</xdr:colOff>
      <xdr:row>72</xdr:row>
      <xdr:rowOff>131714</xdr:rowOff>
    </xdr:to>
    <xdr:cxnSp macro="">
      <xdr:nvCxnSpPr>
        <xdr:cNvPr id="624" name="直線コネクタ 623"/>
        <xdr:cNvCxnSpPr/>
      </xdr:nvCxnSpPr>
      <xdr:spPr>
        <a:xfrm>
          <a:off x="15481300" y="12458413"/>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39108</xdr:rowOff>
    </xdr:from>
    <xdr:to>
      <xdr:col>81</xdr:col>
      <xdr:colOff>50800</xdr:colOff>
      <xdr:row>72</xdr:row>
      <xdr:rowOff>114013</xdr:rowOff>
    </xdr:to>
    <xdr:cxnSp macro="">
      <xdr:nvCxnSpPr>
        <xdr:cNvPr id="627" name="直線コネクタ 626"/>
        <xdr:cNvCxnSpPr/>
      </xdr:nvCxnSpPr>
      <xdr:spPr>
        <a:xfrm>
          <a:off x="14592300" y="12383508"/>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36198</xdr:rowOff>
    </xdr:from>
    <xdr:to>
      <xdr:col>76</xdr:col>
      <xdr:colOff>114300</xdr:colOff>
      <xdr:row>72</xdr:row>
      <xdr:rowOff>39108</xdr:rowOff>
    </xdr:to>
    <xdr:cxnSp macro="">
      <xdr:nvCxnSpPr>
        <xdr:cNvPr id="630" name="直線コネクタ 629"/>
        <xdr:cNvCxnSpPr/>
      </xdr:nvCxnSpPr>
      <xdr:spPr>
        <a:xfrm>
          <a:off x="13703300" y="1238059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36198</xdr:rowOff>
    </xdr:from>
    <xdr:to>
      <xdr:col>71</xdr:col>
      <xdr:colOff>177800</xdr:colOff>
      <xdr:row>73</xdr:row>
      <xdr:rowOff>17071</xdr:rowOff>
    </xdr:to>
    <xdr:cxnSp macro="">
      <xdr:nvCxnSpPr>
        <xdr:cNvPr id="633" name="直線コネクタ 632"/>
        <xdr:cNvCxnSpPr/>
      </xdr:nvCxnSpPr>
      <xdr:spPr>
        <a:xfrm flipV="1">
          <a:off x="12814300" y="12380598"/>
          <a:ext cx="889000" cy="1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80914</xdr:rowOff>
    </xdr:from>
    <xdr:to>
      <xdr:col>85</xdr:col>
      <xdr:colOff>177800</xdr:colOff>
      <xdr:row>73</xdr:row>
      <xdr:rowOff>11064</xdr:rowOff>
    </xdr:to>
    <xdr:sp macro="" textlink="">
      <xdr:nvSpPr>
        <xdr:cNvPr id="643" name="楕円 642"/>
        <xdr:cNvSpPr/>
      </xdr:nvSpPr>
      <xdr:spPr>
        <a:xfrm>
          <a:off x="16268700" y="124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103791</xdr:rowOff>
    </xdr:from>
    <xdr:ext cx="599010" cy="259045"/>
    <xdr:sp macro="" textlink="">
      <xdr:nvSpPr>
        <xdr:cNvPr id="644" name="公債費該当値テキスト"/>
        <xdr:cNvSpPr txBox="1"/>
      </xdr:nvSpPr>
      <xdr:spPr>
        <a:xfrm>
          <a:off x="16370300" y="122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63213</xdr:rowOff>
    </xdr:from>
    <xdr:to>
      <xdr:col>81</xdr:col>
      <xdr:colOff>101600</xdr:colOff>
      <xdr:row>72</xdr:row>
      <xdr:rowOff>164813</xdr:rowOff>
    </xdr:to>
    <xdr:sp macro="" textlink="">
      <xdr:nvSpPr>
        <xdr:cNvPr id="645" name="楕円 644"/>
        <xdr:cNvSpPr/>
      </xdr:nvSpPr>
      <xdr:spPr>
        <a:xfrm>
          <a:off x="15430500" y="124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9890</xdr:rowOff>
    </xdr:from>
    <xdr:ext cx="599010" cy="259045"/>
    <xdr:sp macro="" textlink="">
      <xdr:nvSpPr>
        <xdr:cNvPr id="646" name="テキスト ボックス 645"/>
        <xdr:cNvSpPr txBox="1"/>
      </xdr:nvSpPr>
      <xdr:spPr>
        <a:xfrm>
          <a:off x="15181795" y="121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159758</xdr:rowOff>
    </xdr:from>
    <xdr:to>
      <xdr:col>76</xdr:col>
      <xdr:colOff>165100</xdr:colOff>
      <xdr:row>72</xdr:row>
      <xdr:rowOff>89908</xdr:rowOff>
    </xdr:to>
    <xdr:sp macro="" textlink="">
      <xdr:nvSpPr>
        <xdr:cNvPr id="647" name="楕円 646"/>
        <xdr:cNvSpPr/>
      </xdr:nvSpPr>
      <xdr:spPr>
        <a:xfrm>
          <a:off x="14541500" y="123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106435</xdr:rowOff>
    </xdr:from>
    <xdr:ext cx="599010" cy="259045"/>
    <xdr:sp macro="" textlink="">
      <xdr:nvSpPr>
        <xdr:cNvPr id="648" name="テキスト ボックス 647"/>
        <xdr:cNvSpPr txBox="1"/>
      </xdr:nvSpPr>
      <xdr:spPr>
        <a:xfrm>
          <a:off x="14292795" y="121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156848</xdr:rowOff>
    </xdr:from>
    <xdr:to>
      <xdr:col>72</xdr:col>
      <xdr:colOff>38100</xdr:colOff>
      <xdr:row>72</xdr:row>
      <xdr:rowOff>86998</xdr:rowOff>
    </xdr:to>
    <xdr:sp macro="" textlink="">
      <xdr:nvSpPr>
        <xdr:cNvPr id="649" name="楕円 648"/>
        <xdr:cNvSpPr/>
      </xdr:nvSpPr>
      <xdr:spPr>
        <a:xfrm>
          <a:off x="13652500" y="123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103525</xdr:rowOff>
    </xdr:from>
    <xdr:ext cx="599010" cy="259045"/>
    <xdr:sp macro="" textlink="">
      <xdr:nvSpPr>
        <xdr:cNvPr id="650" name="テキスト ボックス 649"/>
        <xdr:cNvSpPr txBox="1"/>
      </xdr:nvSpPr>
      <xdr:spPr>
        <a:xfrm>
          <a:off x="13403795" y="121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137721</xdr:rowOff>
    </xdr:from>
    <xdr:to>
      <xdr:col>67</xdr:col>
      <xdr:colOff>101600</xdr:colOff>
      <xdr:row>73</xdr:row>
      <xdr:rowOff>67871</xdr:rowOff>
    </xdr:to>
    <xdr:sp macro="" textlink="">
      <xdr:nvSpPr>
        <xdr:cNvPr id="651" name="楕円 650"/>
        <xdr:cNvSpPr/>
      </xdr:nvSpPr>
      <xdr:spPr>
        <a:xfrm>
          <a:off x="12763500" y="124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84398</xdr:rowOff>
    </xdr:from>
    <xdr:ext cx="599010" cy="259045"/>
    <xdr:sp macro="" textlink="">
      <xdr:nvSpPr>
        <xdr:cNvPr id="652" name="テキスト ボックス 651"/>
        <xdr:cNvSpPr txBox="1"/>
      </xdr:nvSpPr>
      <xdr:spPr>
        <a:xfrm>
          <a:off x="12514795" y="1225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21315</xdr:rowOff>
    </xdr:from>
    <xdr:to>
      <xdr:col>85</xdr:col>
      <xdr:colOff>127000</xdr:colOff>
      <xdr:row>99</xdr:row>
      <xdr:rowOff>29226</xdr:rowOff>
    </xdr:to>
    <xdr:cxnSp macro="">
      <xdr:nvCxnSpPr>
        <xdr:cNvPr id="681" name="直線コネクタ 680"/>
        <xdr:cNvCxnSpPr/>
      </xdr:nvCxnSpPr>
      <xdr:spPr>
        <a:xfrm>
          <a:off x="15481300" y="16994865"/>
          <a:ext cx="8382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9696</xdr:rowOff>
    </xdr:from>
    <xdr:to>
      <xdr:col>81</xdr:col>
      <xdr:colOff>50800</xdr:colOff>
      <xdr:row>99</xdr:row>
      <xdr:rowOff>21315</xdr:rowOff>
    </xdr:to>
    <xdr:cxnSp macro="">
      <xdr:nvCxnSpPr>
        <xdr:cNvPr id="684" name="直線コネクタ 683"/>
        <xdr:cNvCxnSpPr/>
      </xdr:nvCxnSpPr>
      <xdr:spPr>
        <a:xfrm>
          <a:off x="14592300" y="16983246"/>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106007</xdr:rowOff>
    </xdr:from>
    <xdr:to>
      <xdr:col>76</xdr:col>
      <xdr:colOff>114300</xdr:colOff>
      <xdr:row>99</xdr:row>
      <xdr:rowOff>9696</xdr:rowOff>
    </xdr:to>
    <xdr:cxnSp macro="">
      <xdr:nvCxnSpPr>
        <xdr:cNvPr id="687" name="直線コネクタ 686"/>
        <xdr:cNvCxnSpPr/>
      </xdr:nvCxnSpPr>
      <xdr:spPr>
        <a:xfrm>
          <a:off x="13703300" y="16908107"/>
          <a:ext cx="889000" cy="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106007</xdr:rowOff>
    </xdr:from>
    <xdr:to>
      <xdr:col>71</xdr:col>
      <xdr:colOff>177800</xdr:colOff>
      <xdr:row>99</xdr:row>
      <xdr:rowOff>3670</xdr:rowOff>
    </xdr:to>
    <xdr:cxnSp macro="">
      <xdr:nvCxnSpPr>
        <xdr:cNvPr id="690" name="直線コネクタ 689"/>
        <xdr:cNvCxnSpPr/>
      </xdr:nvCxnSpPr>
      <xdr:spPr>
        <a:xfrm flipV="1">
          <a:off x="12814300" y="16908107"/>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51711</xdr:rowOff>
    </xdr:from>
    <xdr:ext cx="534377" cy="259045"/>
    <xdr:sp macro="" textlink="">
      <xdr:nvSpPr>
        <xdr:cNvPr id="694" name="テキスト ボックス 693"/>
        <xdr:cNvSpPr txBox="1"/>
      </xdr:nvSpPr>
      <xdr:spPr>
        <a:xfrm>
          <a:off x="12547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149876</xdr:rowOff>
    </xdr:from>
    <xdr:to>
      <xdr:col>85</xdr:col>
      <xdr:colOff>177800</xdr:colOff>
      <xdr:row>99</xdr:row>
      <xdr:rowOff>80026</xdr:rowOff>
    </xdr:to>
    <xdr:sp macro="" textlink="">
      <xdr:nvSpPr>
        <xdr:cNvPr id="700" name="楕円 699"/>
        <xdr:cNvSpPr/>
      </xdr:nvSpPr>
      <xdr:spPr>
        <a:xfrm>
          <a:off x="16268700" y="1695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141965</xdr:rowOff>
    </xdr:from>
    <xdr:to>
      <xdr:col>81</xdr:col>
      <xdr:colOff>101600</xdr:colOff>
      <xdr:row>99</xdr:row>
      <xdr:rowOff>72115</xdr:rowOff>
    </xdr:to>
    <xdr:sp macro="" textlink="">
      <xdr:nvSpPr>
        <xdr:cNvPr id="702" name="楕円 701"/>
        <xdr:cNvSpPr/>
      </xdr:nvSpPr>
      <xdr:spPr>
        <a:xfrm>
          <a:off x="15430500" y="169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63242</xdr:rowOff>
    </xdr:from>
    <xdr:ext cx="534377" cy="259045"/>
    <xdr:sp macro="" textlink="">
      <xdr:nvSpPr>
        <xdr:cNvPr id="703" name="テキスト ボックス 702"/>
        <xdr:cNvSpPr txBox="1"/>
      </xdr:nvSpPr>
      <xdr:spPr>
        <a:xfrm>
          <a:off x="15214111" y="170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130346</xdr:rowOff>
    </xdr:from>
    <xdr:to>
      <xdr:col>76</xdr:col>
      <xdr:colOff>165100</xdr:colOff>
      <xdr:row>99</xdr:row>
      <xdr:rowOff>60496</xdr:rowOff>
    </xdr:to>
    <xdr:sp macro="" textlink="">
      <xdr:nvSpPr>
        <xdr:cNvPr id="704" name="楕円 703"/>
        <xdr:cNvSpPr/>
      </xdr:nvSpPr>
      <xdr:spPr>
        <a:xfrm>
          <a:off x="14541500" y="169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51623</xdr:rowOff>
    </xdr:from>
    <xdr:ext cx="534377" cy="259045"/>
    <xdr:sp macro="" textlink="">
      <xdr:nvSpPr>
        <xdr:cNvPr id="705" name="テキスト ボックス 704"/>
        <xdr:cNvSpPr txBox="1"/>
      </xdr:nvSpPr>
      <xdr:spPr>
        <a:xfrm>
          <a:off x="14325111" y="1702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55207</xdr:rowOff>
    </xdr:from>
    <xdr:to>
      <xdr:col>72</xdr:col>
      <xdr:colOff>38100</xdr:colOff>
      <xdr:row>98</xdr:row>
      <xdr:rowOff>156807</xdr:rowOff>
    </xdr:to>
    <xdr:sp macro="" textlink="">
      <xdr:nvSpPr>
        <xdr:cNvPr id="706" name="楕円 705"/>
        <xdr:cNvSpPr/>
      </xdr:nvSpPr>
      <xdr:spPr>
        <a:xfrm>
          <a:off x="13652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1884</xdr:rowOff>
    </xdr:from>
    <xdr:ext cx="534377" cy="259045"/>
    <xdr:sp macro="" textlink="">
      <xdr:nvSpPr>
        <xdr:cNvPr id="707" name="テキスト ボックス 706"/>
        <xdr:cNvSpPr txBox="1"/>
      </xdr:nvSpPr>
      <xdr:spPr>
        <a:xfrm>
          <a:off x="13436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124320</xdr:rowOff>
    </xdr:from>
    <xdr:to>
      <xdr:col>67</xdr:col>
      <xdr:colOff>101600</xdr:colOff>
      <xdr:row>99</xdr:row>
      <xdr:rowOff>54470</xdr:rowOff>
    </xdr:to>
    <xdr:sp macro="" textlink="">
      <xdr:nvSpPr>
        <xdr:cNvPr id="708" name="楕円 707"/>
        <xdr:cNvSpPr/>
      </xdr:nvSpPr>
      <xdr:spPr>
        <a:xfrm>
          <a:off x="12763500" y="169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70997</xdr:rowOff>
    </xdr:from>
    <xdr:ext cx="534377" cy="259045"/>
    <xdr:sp macro="" textlink="">
      <xdr:nvSpPr>
        <xdr:cNvPr id="709" name="テキスト ボックス 708"/>
        <xdr:cNvSpPr txBox="1"/>
      </xdr:nvSpPr>
      <xdr:spPr>
        <a:xfrm>
          <a:off x="12547111" y="167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93278</xdr:rowOff>
    </xdr:from>
    <xdr:to>
      <xdr:col>116</xdr:col>
      <xdr:colOff>63500</xdr:colOff>
      <xdr:row>39</xdr:row>
      <xdr:rowOff>98878</xdr:rowOff>
    </xdr:to>
    <xdr:cxnSp macro="">
      <xdr:nvCxnSpPr>
        <xdr:cNvPr id="740" name="直線コネクタ 739"/>
        <xdr:cNvCxnSpPr/>
      </xdr:nvCxnSpPr>
      <xdr:spPr>
        <a:xfrm>
          <a:off x="21323300" y="6779828"/>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92673</xdr:rowOff>
    </xdr:from>
    <xdr:to>
      <xdr:col>111</xdr:col>
      <xdr:colOff>177800</xdr:colOff>
      <xdr:row>39</xdr:row>
      <xdr:rowOff>93278</xdr:rowOff>
    </xdr:to>
    <xdr:cxnSp macro="">
      <xdr:nvCxnSpPr>
        <xdr:cNvPr id="743" name="直線コネクタ 742"/>
        <xdr:cNvCxnSpPr/>
      </xdr:nvCxnSpPr>
      <xdr:spPr>
        <a:xfrm>
          <a:off x="20434300" y="6779223"/>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92673</xdr:rowOff>
    </xdr:from>
    <xdr:to>
      <xdr:col>107</xdr:col>
      <xdr:colOff>50800</xdr:colOff>
      <xdr:row>39</xdr:row>
      <xdr:rowOff>92968</xdr:rowOff>
    </xdr:to>
    <xdr:cxnSp macro="">
      <xdr:nvCxnSpPr>
        <xdr:cNvPr id="746" name="直線コネクタ 745"/>
        <xdr:cNvCxnSpPr/>
      </xdr:nvCxnSpPr>
      <xdr:spPr>
        <a:xfrm flipV="1">
          <a:off x="19545300" y="6779223"/>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92968</xdr:rowOff>
    </xdr:from>
    <xdr:to>
      <xdr:col>102</xdr:col>
      <xdr:colOff>114300</xdr:colOff>
      <xdr:row>39</xdr:row>
      <xdr:rowOff>93131</xdr:rowOff>
    </xdr:to>
    <xdr:cxnSp macro="">
      <xdr:nvCxnSpPr>
        <xdr:cNvPr id="749" name="直線コネクタ 748"/>
        <xdr:cNvCxnSpPr/>
      </xdr:nvCxnSpPr>
      <xdr:spPr>
        <a:xfrm flipV="1">
          <a:off x="18656300" y="677951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42478</xdr:rowOff>
    </xdr:from>
    <xdr:to>
      <xdr:col>112</xdr:col>
      <xdr:colOff>38100</xdr:colOff>
      <xdr:row>39</xdr:row>
      <xdr:rowOff>144078</xdr:rowOff>
    </xdr:to>
    <xdr:sp macro="" textlink="">
      <xdr:nvSpPr>
        <xdr:cNvPr id="761" name="楕円 760"/>
        <xdr:cNvSpPr/>
      </xdr:nvSpPr>
      <xdr:spPr>
        <a:xfrm>
          <a:off x="21272500" y="6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135205</xdr:rowOff>
    </xdr:from>
    <xdr:ext cx="378565" cy="259045"/>
    <xdr:sp macro="" textlink="">
      <xdr:nvSpPr>
        <xdr:cNvPr id="762" name="テキスト ボックス 761"/>
        <xdr:cNvSpPr txBox="1"/>
      </xdr:nvSpPr>
      <xdr:spPr>
        <a:xfrm>
          <a:off x="21134017" y="682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41873</xdr:rowOff>
    </xdr:from>
    <xdr:to>
      <xdr:col>107</xdr:col>
      <xdr:colOff>101600</xdr:colOff>
      <xdr:row>39</xdr:row>
      <xdr:rowOff>143473</xdr:rowOff>
    </xdr:to>
    <xdr:sp macro="" textlink="">
      <xdr:nvSpPr>
        <xdr:cNvPr id="763" name="楕円 762"/>
        <xdr:cNvSpPr/>
      </xdr:nvSpPr>
      <xdr:spPr>
        <a:xfrm>
          <a:off x="20383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134600</xdr:rowOff>
    </xdr:from>
    <xdr:ext cx="378565" cy="259045"/>
    <xdr:sp macro="" textlink="">
      <xdr:nvSpPr>
        <xdr:cNvPr id="764" name="テキスト ボックス 763"/>
        <xdr:cNvSpPr txBox="1"/>
      </xdr:nvSpPr>
      <xdr:spPr>
        <a:xfrm>
          <a:off x="20245017" y="682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42168</xdr:rowOff>
    </xdr:from>
    <xdr:to>
      <xdr:col>102</xdr:col>
      <xdr:colOff>165100</xdr:colOff>
      <xdr:row>39</xdr:row>
      <xdr:rowOff>143768</xdr:rowOff>
    </xdr:to>
    <xdr:sp macro="" textlink="">
      <xdr:nvSpPr>
        <xdr:cNvPr id="765" name="楕円 764"/>
        <xdr:cNvSpPr/>
      </xdr:nvSpPr>
      <xdr:spPr>
        <a:xfrm>
          <a:off x="194945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134895</xdr:rowOff>
    </xdr:from>
    <xdr:ext cx="378565" cy="259045"/>
    <xdr:sp macro="" textlink="">
      <xdr:nvSpPr>
        <xdr:cNvPr id="766" name="テキスト ボックス 765"/>
        <xdr:cNvSpPr txBox="1"/>
      </xdr:nvSpPr>
      <xdr:spPr>
        <a:xfrm>
          <a:off x="19356017" y="682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42331</xdr:rowOff>
    </xdr:from>
    <xdr:to>
      <xdr:col>98</xdr:col>
      <xdr:colOff>38100</xdr:colOff>
      <xdr:row>39</xdr:row>
      <xdr:rowOff>143931</xdr:rowOff>
    </xdr:to>
    <xdr:sp macro="" textlink="">
      <xdr:nvSpPr>
        <xdr:cNvPr id="767" name="楕円 766"/>
        <xdr:cNvSpPr/>
      </xdr:nvSpPr>
      <xdr:spPr>
        <a:xfrm>
          <a:off x="18605500" y="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135058</xdr:rowOff>
    </xdr:from>
    <xdr:ext cx="378565" cy="259045"/>
    <xdr:sp macro="" textlink="">
      <xdr:nvSpPr>
        <xdr:cNvPr id="768" name="テキスト ボックス 767"/>
        <xdr:cNvSpPr txBox="1"/>
      </xdr:nvSpPr>
      <xdr:spPr>
        <a:xfrm>
          <a:off x="18467017" y="682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13894</xdr:rowOff>
    </xdr:from>
    <xdr:to>
      <xdr:col>116</xdr:col>
      <xdr:colOff>63500</xdr:colOff>
      <xdr:row>74</xdr:row>
      <xdr:rowOff>39853</xdr:rowOff>
    </xdr:to>
    <xdr:cxnSp macro="">
      <xdr:nvCxnSpPr>
        <xdr:cNvPr id="852" name="直線コネクタ 851"/>
        <xdr:cNvCxnSpPr/>
      </xdr:nvCxnSpPr>
      <xdr:spPr>
        <a:xfrm flipV="1">
          <a:off x="21323300" y="12701194"/>
          <a:ext cx="8382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1295</xdr:rowOff>
    </xdr:from>
    <xdr:to>
      <xdr:col>111</xdr:col>
      <xdr:colOff>177800</xdr:colOff>
      <xdr:row>74</xdr:row>
      <xdr:rowOff>39853</xdr:rowOff>
    </xdr:to>
    <xdr:cxnSp macro="">
      <xdr:nvCxnSpPr>
        <xdr:cNvPr id="855" name="直線コネクタ 854"/>
        <xdr:cNvCxnSpPr/>
      </xdr:nvCxnSpPr>
      <xdr:spPr>
        <a:xfrm>
          <a:off x="20434300" y="1268859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1295</xdr:rowOff>
    </xdr:from>
    <xdr:to>
      <xdr:col>107</xdr:col>
      <xdr:colOff>50800</xdr:colOff>
      <xdr:row>74</xdr:row>
      <xdr:rowOff>7760</xdr:rowOff>
    </xdr:to>
    <xdr:cxnSp macro="">
      <xdr:nvCxnSpPr>
        <xdr:cNvPr id="858" name="直線コネクタ 857"/>
        <xdr:cNvCxnSpPr/>
      </xdr:nvCxnSpPr>
      <xdr:spPr>
        <a:xfrm flipV="1">
          <a:off x="19545300" y="126885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7760</xdr:rowOff>
    </xdr:from>
    <xdr:to>
      <xdr:col>102</xdr:col>
      <xdr:colOff>114300</xdr:colOff>
      <xdr:row>74</xdr:row>
      <xdr:rowOff>37084</xdr:rowOff>
    </xdr:to>
    <xdr:cxnSp macro="">
      <xdr:nvCxnSpPr>
        <xdr:cNvPr id="861" name="直線コネクタ 860"/>
        <xdr:cNvCxnSpPr/>
      </xdr:nvCxnSpPr>
      <xdr:spPr>
        <a:xfrm flipV="1">
          <a:off x="18656300" y="12695060"/>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134544</xdr:rowOff>
    </xdr:from>
    <xdr:to>
      <xdr:col>116</xdr:col>
      <xdr:colOff>114300</xdr:colOff>
      <xdr:row>74</xdr:row>
      <xdr:rowOff>64694</xdr:rowOff>
    </xdr:to>
    <xdr:sp macro="" textlink="">
      <xdr:nvSpPr>
        <xdr:cNvPr id="871" name="楕円 870"/>
        <xdr:cNvSpPr/>
      </xdr:nvSpPr>
      <xdr:spPr>
        <a:xfrm>
          <a:off x="22110700" y="126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112971</xdr:rowOff>
    </xdr:from>
    <xdr:ext cx="534377" cy="259045"/>
    <xdr:sp macro="" textlink="">
      <xdr:nvSpPr>
        <xdr:cNvPr id="872" name="繰出金該当値テキスト"/>
        <xdr:cNvSpPr txBox="1"/>
      </xdr:nvSpPr>
      <xdr:spPr>
        <a:xfrm>
          <a:off x="22212300" y="126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160503</xdr:rowOff>
    </xdr:from>
    <xdr:to>
      <xdr:col>112</xdr:col>
      <xdr:colOff>38100</xdr:colOff>
      <xdr:row>74</xdr:row>
      <xdr:rowOff>90653</xdr:rowOff>
    </xdr:to>
    <xdr:sp macro="" textlink="">
      <xdr:nvSpPr>
        <xdr:cNvPr id="873" name="楕円 872"/>
        <xdr:cNvSpPr/>
      </xdr:nvSpPr>
      <xdr:spPr>
        <a:xfrm>
          <a:off x="21272500" y="126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81780</xdr:rowOff>
    </xdr:from>
    <xdr:ext cx="534377" cy="259045"/>
    <xdr:sp macro="" textlink="">
      <xdr:nvSpPr>
        <xdr:cNvPr id="874" name="テキスト ボックス 873"/>
        <xdr:cNvSpPr txBox="1"/>
      </xdr:nvSpPr>
      <xdr:spPr>
        <a:xfrm>
          <a:off x="21056111" y="127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121945</xdr:rowOff>
    </xdr:from>
    <xdr:to>
      <xdr:col>107</xdr:col>
      <xdr:colOff>101600</xdr:colOff>
      <xdr:row>74</xdr:row>
      <xdr:rowOff>52095</xdr:rowOff>
    </xdr:to>
    <xdr:sp macro="" textlink="">
      <xdr:nvSpPr>
        <xdr:cNvPr id="875" name="楕円 874"/>
        <xdr:cNvSpPr/>
      </xdr:nvSpPr>
      <xdr:spPr>
        <a:xfrm>
          <a:off x="20383500" y="126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43222</xdr:rowOff>
    </xdr:from>
    <xdr:ext cx="534377" cy="259045"/>
    <xdr:sp macro="" textlink="">
      <xdr:nvSpPr>
        <xdr:cNvPr id="876" name="テキスト ボックス 875"/>
        <xdr:cNvSpPr txBox="1"/>
      </xdr:nvSpPr>
      <xdr:spPr>
        <a:xfrm>
          <a:off x="20167111" y="127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128410</xdr:rowOff>
    </xdr:from>
    <xdr:to>
      <xdr:col>102</xdr:col>
      <xdr:colOff>165100</xdr:colOff>
      <xdr:row>74</xdr:row>
      <xdr:rowOff>58560</xdr:rowOff>
    </xdr:to>
    <xdr:sp macro="" textlink="">
      <xdr:nvSpPr>
        <xdr:cNvPr id="877" name="楕円 876"/>
        <xdr:cNvSpPr/>
      </xdr:nvSpPr>
      <xdr:spPr>
        <a:xfrm>
          <a:off x="19494500" y="12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49687</xdr:rowOff>
    </xdr:from>
    <xdr:ext cx="534377" cy="259045"/>
    <xdr:sp macro="" textlink="">
      <xdr:nvSpPr>
        <xdr:cNvPr id="878" name="テキスト ボックス 877"/>
        <xdr:cNvSpPr txBox="1"/>
      </xdr:nvSpPr>
      <xdr:spPr>
        <a:xfrm>
          <a:off x="19278111" y="127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157734</xdr:rowOff>
    </xdr:from>
    <xdr:to>
      <xdr:col>98</xdr:col>
      <xdr:colOff>38100</xdr:colOff>
      <xdr:row>74</xdr:row>
      <xdr:rowOff>87884</xdr:rowOff>
    </xdr:to>
    <xdr:sp macro="" textlink="">
      <xdr:nvSpPr>
        <xdr:cNvPr id="879" name="楕円 878"/>
        <xdr:cNvSpPr/>
      </xdr:nvSpPr>
      <xdr:spPr>
        <a:xfrm>
          <a:off x="18605500" y="126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79011</xdr:rowOff>
    </xdr:from>
    <xdr:ext cx="534377" cy="259045"/>
    <xdr:sp macro="" textlink="">
      <xdr:nvSpPr>
        <xdr:cNvPr id="880" name="テキスト ボックス 879"/>
        <xdr:cNvSpPr txBox="1"/>
      </xdr:nvSpPr>
      <xdr:spPr>
        <a:xfrm>
          <a:off x="18389111" y="127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1,122,964</a:t>
          </a:r>
          <a:r>
            <a:rPr kumimoji="1" lang="ja-JP" altLang="en-US" sz="1300">
              <a:latin typeface="ＭＳ Ｐゴシック" panose="020B0600070205080204" pitchFamily="50" charset="-128"/>
              <a:ea typeface="ＭＳ Ｐゴシック" panose="020B0600070205080204" pitchFamily="50" charset="-128"/>
            </a:rPr>
            <a:t>円となっている。人件費及び人件費に準ずる費用は一人当たり</a:t>
          </a:r>
          <a:r>
            <a:rPr kumimoji="1" lang="en-US" altLang="ja-JP" sz="1300">
              <a:latin typeface="ＭＳ Ｐゴシック" panose="020B0600070205080204" pitchFamily="50" charset="-128"/>
              <a:ea typeface="ＭＳ Ｐゴシック" panose="020B0600070205080204" pitchFamily="50" charset="-128"/>
            </a:rPr>
            <a:t>158,271</a:t>
          </a:r>
          <a:r>
            <a:rPr kumimoji="1" lang="ja-JP" altLang="en-US" sz="1300">
              <a:latin typeface="ＭＳ Ｐゴシック" panose="020B0600070205080204" pitchFamily="50" charset="-128"/>
              <a:ea typeface="ＭＳ Ｐゴシック" panose="020B0600070205080204" pitchFamily="50" charset="-128"/>
            </a:rPr>
            <a:t>円で，類似団体と比較し大きく上回っている。主な要因は，福祉事務所や養護老人ホームを設置していることや観光施設を直営で管理していることにより職員及び臨時職員数が多いことがあげられる。公債費は，住民一人当たり</a:t>
          </a:r>
          <a:r>
            <a:rPr kumimoji="1" lang="en-US" altLang="ja-JP" sz="1300">
              <a:latin typeface="ＭＳ Ｐゴシック" panose="020B0600070205080204" pitchFamily="50" charset="-128"/>
              <a:ea typeface="ＭＳ Ｐゴシック" panose="020B0600070205080204" pitchFamily="50" charset="-128"/>
            </a:rPr>
            <a:t>146,048</a:t>
          </a:r>
          <a:r>
            <a:rPr kumimoji="1" lang="ja-JP" altLang="en-US" sz="1300">
              <a:latin typeface="ＭＳ Ｐゴシック" panose="020B0600070205080204" pitchFamily="50" charset="-128"/>
              <a:ea typeface="ＭＳ Ｐゴシック" panose="020B0600070205080204" pitchFamily="50" charset="-128"/>
            </a:rPr>
            <a:t>円で，類似団体平均と比較し高い水準にある。理由は，社会基盤整備事業を積極的に行い，その際に地方債を活用したことに伴い，地方債残高が増加し，地方債の元利償還金が膨らんでいるためで，公債費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回っている。財政健全化計画に基づき，交付税算入率の高い地方債を借り入れることや，総合振興計画等の事業計画を見直し，今後，少しずつでも減少傾向に転じるよう努めていく。人口一人当たりの普通建設事業費は，類似団体平均と比較して，３倍以上の額となっている。新規整備に係る普通建設事業費の増の主な要因については，東消防分遣所新築事業（</a:t>
          </a:r>
          <a:r>
            <a:rPr kumimoji="1" lang="en-US" altLang="ja-JP" sz="1300">
              <a:latin typeface="ＭＳ Ｐゴシック" panose="020B0600070205080204" pitchFamily="50" charset="-128"/>
              <a:ea typeface="ＭＳ Ｐゴシック" panose="020B0600070205080204" pitchFamily="50" charset="-128"/>
            </a:rPr>
            <a:t>521</a:t>
          </a:r>
          <a:r>
            <a:rPr kumimoji="1" lang="ja-JP" altLang="en-US" sz="1300">
              <a:latin typeface="ＭＳ Ｐゴシック" panose="020B0600070205080204" pitchFamily="50" charset="-128"/>
              <a:ea typeface="ＭＳ Ｐゴシック" panose="020B0600070205080204" pitchFamily="50" charset="-128"/>
            </a:rPr>
            <a:t>百万円）や産地パワーアップ事業（</a:t>
          </a:r>
          <a:r>
            <a:rPr kumimoji="1" lang="en-US" altLang="ja-JP" sz="1300">
              <a:latin typeface="ＭＳ Ｐゴシック" panose="020B0600070205080204" pitchFamily="50" charset="-128"/>
              <a:ea typeface="ＭＳ Ｐゴシック" panose="020B0600070205080204" pitchFamily="50" charset="-128"/>
            </a:rPr>
            <a:t>465</a:t>
          </a:r>
          <a:r>
            <a:rPr kumimoji="1" lang="ja-JP" altLang="en-US" sz="1300">
              <a:latin typeface="ＭＳ Ｐゴシック" panose="020B0600070205080204" pitchFamily="50" charset="-128"/>
              <a:ea typeface="ＭＳ Ｐゴシック" panose="020B0600070205080204" pitchFamily="50" charset="-128"/>
            </a:rPr>
            <a:t>百万円），「大陸ホテルながしま」拠点施設整備事業（</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百万円）である。更新整備に係る普通建設事業費が大きく減少しているのは，太陽の里設備更新工事（</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百万円）や指江庁舎設備更新工事（</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百万円）等大規模な施設改修事業が終了したことが要因である。積立金は一人当たり</a:t>
          </a:r>
          <a:r>
            <a:rPr kumimoji="1" lang="en-US" altLang="ja-JP" sz="1300">
              <a:latin typeface="ＭＳ Ｐゴシック" panose="020B0600070205080204" pitchFamily="50" charset="-128"/>
              <a:ea typeface="ＭＳ Ｐゴシック" panose="020B0600070205080204" pitchFamily="50" charset="-128"/>
            </a:rPr>
            <a:t>11,987</a:t>
          </a:r>
          <a:r>
            <a:rPr kumimoji="1" lang="ja-JP" altLang="en-US" sz="1300">
              <a:latin typeface="ＭＳ Ｐゴシック" panose="020B0600070205080204" pitchFamily="50" charset="-128"/>
              <a:ea typeface="ＭＳ Ｐゴシック" panose="020B0600070205080204" pitchFamily="50" charset="-128"/>
            </a:rPr>
            <a:t>円で，前年度よりも減少した主な要因は，夢追い獅子島架橋基金</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百万円の減），夢追いふるさと長島景観基金</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百万円（前年比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百万円の減），ぶり奨学金基金</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百万円の減）等，ふるさと納税分の積立額が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10,529
10,459
116.19
12,559,410
11,823,690
546,778
5,609,525
15,212,695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142966</xdr:rowOff>
    </xdr:from>
    <xdr:to>
      <xdr:col>24</xdr:col>
      <xdr:colOff>63500</xdr:colOff>
      <xdr:row>30</xdr:row>
      <xdr:rowOff>154069</xdr:rowOff>
    </xdr:to>
    <xdr:cxnSp macro="">
      <xdr:nvCxnSpPr>
        <xdr:cNvPr id="63" name="直線コネクタ 62"/>
        <xdr:cNvCxnSpPr/>
      </xdr:nvCxnSpPr>
      <xdr:spPr>
        <a:xfrm>
          <a:off x="3797300" y="528646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142966</xdr:rowOff>
    </xdr:from>
    <xdr:to>
      <xdr:col>19</xdr:col>
      <xdr:colOff>177800</xdr:colOff>
      <xdr:row>31</xdr:row>
      <xdr:rowOff>102144</xdr:rowOff>
    </xdr:to>
    <xdr:cxnSp macro="">
      <xdr:nvCxnSpPr>
        <xdr:cNvPr id="66" name="直線コネクタ 65"/>
        <xdr:cNvCxnSpPr/>
      </xdr:nvCxnSpPr>
      <xdr:spPr>
        <a:xfrm flipV="1">
          <a:off x="2908300" y="52864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100964</xdr:rowOff>
    </xdr:from>
    <xdr:ext cx="469744" cy="259045"/>
    <xdr:sp macro="" textlink="">
      <xdr:nvSpPr>
        <xdr:cNvPr id="68" name="テキスト ボックス 67"/>
        <xdr:cNvSpPr txBox="1"/>
      </xdr:nvSpPr>
      <xdr:spPr>
        <a:xfrm>
          <a:off x="3562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152110</xdr:rowOff>
    </xdr:from>
    <xdr:to>
      <xdr:col>15</xdr:col>
      <xdr:colOff>50800</xdr:colOff>
      <xdr:row>31</xdr:row>
      <xdr:rowOff>102144</xdr:rowOff>
    </xdr:to>
    <xdr:cxnSp macro="">
      <xdr:nvCxnSpPr>
        <xdr:cNvPr id="69" name="直線コネクタ 68"/>
        <xdr:cNvCxnSpPr/>
      </xdr:nvCxnSpPr>
      <xdr:spPr>
        <a:xfrm>
          <a:off x="2019300" y="5124160"/>
          <a:ext cx="889000" cy="29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152110</xdr:rowOff>
    </xdr:from>
    <xdr:to>
      <xdr:col>10</xdr:col>
      <xdr:colOff>114300</xdr:colOff>
      <xdr:row>30</xdr:row>
      <xdr:rowOff>101818</xdr:rowOff>
    </xdr:to>
    <xdr:cxnSp macro="">
      <xdr:nvCxnSpPr>
        <xdr:cNvPr id="72" name="直線コネクタ 71"/>
        <xdr:cNvCxnSpPr/>
      </xdr:nvCxnSpPr>
      <xdr:spPr>
        <a:xfrm flipV="1">
          <a:off x="1130300" y="51241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103269</xdr:rowOff>
    </xdr:from>
    <xdr:to>
      <xdr:col>24</xdr:col>
      <xdr:colOff>114300</xdr:colOff>
      <xdr:row>31</xdr:row>
      <xdr:rowOff>33419</xdr:rowOff>
    </xdr:to>
    <xdr:sp macro="" textlink="">
      <xdr:nvSpPr>
        <xdr:cNvPr id="82" name="楕円 81"/>
        <xdr:cNvSpPr/>
      </xdr:nvSpPr>
      <xdr:spPr>
        <a:xfrm>
          <a:off x="4584700" y="52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56296</xdr:rowOff>
    </xdr:from>
    <xdr:ext cx="469744" cy="259045"/>
    <xdr:sp macro="" textlink="">
      <xdr:nvSpPr>
        <xdr:cNvPr id="83" name="議会費該当値テキスト"/>
        <xdr:cNvSpPr txBox="1"/>
      </xdr:nvSpPr>
      <xdr:spPr>
        <a:xfrm>
          <a:off x="4686300" y="519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92166</xdr:rowOff>
    </xdr:from>
    <xdr:to>
      <xdr:col>20</xdr:col>
      <xdr:colOff>38100</xdr:colOff>
      <xdr:row>31</xdr:row>
      <xdr:rowOff>22316</xdr:rowOff>
    </xdr:to>
    <xdr:sp macro="" textlink="">
      <xdr:nvSpPr>
        <xdr:cNvPr id="84" name="楕円 83"/>
        <xdr:cNvSpPr/>
      </xdr:nvSpPr>
      <xdr:spPr>
        <a:xfrm>
          <a:off x="3746500" y="5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38843</xdr:rowOff>
    </xdr:from>
    <xdr:ext cx="469744" cy="259045"/>
    <xdr:sp macro="" textlink="">
      <xdr:nvSpPr>
        <xdr:cNvPr id="85" name="テキスト ボックス 84"/>
        <xdr:cNvSpPr txBox="1"/>
      </xdr:nvSpPr>
      <xdr:spPr>
        <a:xfrm>
          <a:off x="3562428" y="50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51344</xdr:rowOff>
    </xdr:from>
    <xdr:to>
      <xdr:col>15</xdr:col>
      <xdr:colOff>101600</xdr:colOff>
      <xdr:row>31</xdr:row>
      <xdr:rowOff>152944</xdr:rowOff>
    </xdr:to>
    <xdr:sp macro="" textlink="">
      <xdr:nvSpPr>
        <xdr:cNvPr id="86" name="楕円 85"/>
        <xdr:cNvSpPr/>
      </xdr:nvSpPr>
      <xdr:spPr>
        <a:xfrm>
          <a:off x="2857500" y="5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169471</xdr:rowOff>
    </xdr:from>
    <xdr:ext cx="469744" cy="259045"/>
    <xdr:sp macro="" textlink="">
      <xdr:nvSpPr>
        <xdr:cNvPr id="87" name="テキスト ボックス 86"/>
        <xdr:cNvSpPr txBox="1"/>
      </xdr:nvSpPr>
      <xdr:spPr>
        <a:xfrm>
          <a:off x="2673428" y="51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101310</xdr:rowOff>
    </xdr:from>
    <xdr:to>
      <xdr:col>10</xdr:col>
      <xdr:colOff>165100</xdr:colOff>
      <xdr:row>30</xdr:row>
      <xdr:rowOff>31460</xdr:rowOff>
    </xdr:to>
    <xdr:sp macro="" textlink="">
      <xdr:nvSpPr>
        <xdr:cNvPr id="88" name="楕円 87"/>
        <xdr:cNvSpPr/>
      </xdr:nvSpPr>
      <xdr:spPr>
        <a:xfrm>
          <a:off x="1968500" y="50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47987</xdr:rowOff>
    </xdr:from>
    <xdr:ext cx="534377" cy="259045"/>
    <xdr:sp macro="" textlink="">
      <xdr:nvSpPr>
        <xdr:cNvPr id="89" name="テキスト ボックス 88"/>
        <xdr:cNvSpPr txBox="1"/>
      </xdr:nvSpPr>
      <xdr:spPr>
        <a:xfrm>
          <a:off x="1752111" y="4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51018</xdr:rowOff>
    </xdr:from>
    <xdr:to>
      <xdr:col>6</xdr:col>
      <xdr:colOff>38100</xdr:colOff>
      <xdr:row>30</xdr:row>
      <xdr:rowOff>152618</xdr:rowOff>
    </xdr:to>
    <xdr:sp macro="" textlink="">
      <xdr:nvSpPr>
        <xdr:cNvPr id="90" name="楕円 89"/>
        <xdr:cNvSpPr/>
      </xdr:nvSpPr>
      <xdr:spPr>
        <a:xfrm>
          <a:off x="1079500" y="51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169145</xdr:rowOff>
    </xdr:from>
    <xdr:ext cx="469744" cy="259045"/>
    <xdr:sp macro="" textlink="">
      <xdr:nvSpPr>
        <xdr:cNvPr id="91" name="テキスト ボックス 90"/>
        <xdr:cNvSpPr txBox="1"/>
      </xdr:nvSpPr>
      <xdr:spPr>
        <a:xfrm>
          <a:off x="895428" y="49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101343</xdr:rowOff>
    </xdr:from>
    <xdr:to>
      <xdr:col>24</xdr:col>
      <xdr:colOff>63500</xdr:colOff>
      <xdr:row>58</xdr:row>
      <xdr:rowOff>104015</xdr:rowOff>
    </xdr:to>
    <xdr:cxnSp macro="">
      <xdr:nvCxnSpPr>
        <xdr:cNvPr id="120" name="直線コネクタ 119"/>
        <xdr:cNvCxnSpPr/>
      </xdr:nvCxnSpPr>
      <xdr:spPr>
        <a:xfrm flipV="1">
          <a:off x="3797300" y="10045443"/>
          <a:ext cx="8382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101099</xdr:rowOff>
    </xdr:from>
    <xdr:to>
      <xdr:col>19</xdr:col>
      <xdr:colOff>177800</xdr:colOff>
      <xdr:row>58</xdr:row>
      <xdr:rowOff>104015</xdr:rowOff>
    </xdr:to>
    <xdr:cxnSp macro="">
      <xdr:nvCxnSpPr>
        <xdr:cNvPr id="123" name="直線コネクタ 122"/>
        <xdr:cNvCxnSpPr/>
      </xdr:nvCxnSpPr>
      <xdr:spPr>
        <a:xfrm>
          <a:off x="2908300" y="10045199"/>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54497</xdr:rowOff>
    </xdr:from>
    <xdr:to>
      <xdr:col>15</xdr:col>
      <xdr:colOff>50800</xdr:colOff>
      <xdr:row>58</xdr:row>
      <xdr:rowOff>101099</xdr:rowOff>
    </xdr:to>
    <xdr:cxnSp macro="">
      <xdr:nvCxnSpPr>
        <xdr:cNvPr id="126" name="直線コネクタ 125"/>
        <xdr:cNvCxnSpPr/>
      </xdr:nvCxnSpPr>
      <xdr:spPr>
        <a:xfrm>
          <a:off x="2019300" y="999859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54497</xdr:rowOff>
    </xdr:from>
    <xdr:to>
      <xdr:col>10</xdr:col>
      <xdr:colOff>114300</xdr:colOff>
      <xdr:row>58</xdr:row>
      <xdr:rowOff>132441</xdr:rowOff>
    </xdr:to>
    <xdr:cxnSp macro="">
      <xdr:nvCxnSpPr>
        <xdr:cNvPr id="129" name="直線コネクタ 128"/>
        <xdr:cNvCxnSpPr/>
      </xdr:nvCxnSpPr>
      <xdr:spPr>
        <a:xfrm flipV="1">
          <a:off x="1130300" y="9998597"/>
          <a:ext cx="8890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27052</xdr:rowOff>
    </xdr:from>
    <xdr:ext cx="599010" cy="259045"/>
    <xdr:sp macro="" textlink="">
      <xdr:nvSpPr>
        <xdr:cNvPr id="133" name="テキスト ボックス 132"/>
        <xdr:cNvSpPr txBox="1"/>
      </xdr:nvSpPr>
      <xdr:spPr>
        <a:xfrm>
          <a:off x="830795" y="97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50543</xdr:rowOff>
    </xdr:from>
    <xdr:to>
      <xdr:col>24</xdr:col>
      <xdr:colOff>114300</xdr:colOff>
      <xdr:row>58</xdr:row>
      <xdr:rowOff>152143</xdr:rowOff>
    </xdr:to>
    <xdr:sp macro="" textlink="">
      <xdr:nvSpPr>
        <xdr:cNvPr id="139" name="楕円 138"/>
        <xdr:cNvSpPr/>
      </xdr:nvSpPr>
      <xdr:spPr>
        <a:xfrm>
          <a:off x="4584700" y="99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9920</xdr:rowOff>
    </xdr:from>
    <xdr:ext cx="599010" cy="259045"/>
    <xdr:sp macro="" textlink="">
      <xdr:nvSpPr>
        <xdr:cNvPr id="140" name="総務費該当値テキスト"/>
        <xdr:cNvSpPr txBox="1"/>
      </xdr:nvSpPr>
      <xdr:spPr>
        <a:xfrm>
          <a:off x="4686300" y="978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53215</xdr:rowOff>
    </xdr:from>
    <xdr:to>
      <xdr:col>20</xdr:col>
      <xdr:colOff>38100</xdr:colOff>
      <xdr:row>58</xdr:row>
      <xdr:rowOff>154815</xdr:rowOff>
    </xdr:to>
    <xdr:sp macro="" textlink="">
      <xdr:nvSpPr>
        <xdr:cNvPr id="141" name="楕円 140"/>
        <xdr:cNvSpPr/>
      </xdr:nvSpPr>
      <xdr:spPr>
        <a:xfrm>
          <a:off x="3746500" y="9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171342</xdr:rowOff>
    </xdr:from>
    <xdr:ext cx="599010" cy="259045"/>
    <xdr:sp macro="" textlink="">
      <xdr:nvSpPr>
        <xdr:cNvPr id="142" name="テキスト ボックス 141"/>
        <xdr:cNvSpPr txBox="1"/>
      </xdr:nvSpPr>
      <xdr:spPr>
        <a:xfrm>
          <a:off x="3497795" y="977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50299</xdr:rowOff>
    </xdr:from>
    <xdr:to>
      <xdr:col>15</xdr:col>
      <xdr:colOff>101600</xdr:colOff>
      <xdr:row>58</xdr:row>
      <xdr:rowOff>151899</xdr:rowOff>
    </xdr:to>
    <xdr:sp macro="" textlink="">
      <xdr:nvSpPr>
        <xdr:cNvPr id="143" name="楕円 142"/>
        <xdr:cNvSpPr/>
      </xdr:nvSpPr>
      <xdr:spPr>
        <a:xfrm>
          <a:off x="2857500" y="99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168426</xdr:rowOff>
    </xdr:from>
    <xdr:ext cx="599010" cy="259045"/>
    <xdr:sp macro="" textlink="">
      <xdr:nvSpPr>
        <xdr:cNvPr id="144" name="テキスト ボックス 143"/>
        <xdr:cNvSpPr txBox="1"/>
      </xdr:nvSpPr>
      <xdr:spPr>
        <a:xfrm>
          <a:off x="2608795" y="97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3697</xdr:rowOff>
    </xdr:from>
    <xdr:to>
      <xdr:col>10</xdr:col>
      <xdr:colOff>165100</xdr:colOff>
      <xdr:row>58</xdr:row>
      <xdr:rowOff>105297</xdr:rowOff>
    </xdr:to>
    <xdr:sp macro="" textlink="">
      <xdr:nvSpPr>
        <xdr:cNvPr id="145" name="楕円 144"/>
        <xdr:cNvSpPr/>
      </xdr:nvSpPr>
      <xdr:spPr>
        <a:xfrm>
          <a:off x="1968500" y="99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121824</xdr:rowOff>
    </xdr:from>
    <xdr:ext cx="599010" cy="259045"/>
    <xdr:sp macro="" textlink="">
      <xdr:nvSpPr>
        <xdr:cNvPr id="146" name="テキスト ボックス 145"/>
        <xdr:cNvSpPr txBox="1"/>
      </xdr:nvSpPr>
      <xdr:spPr>
        <a:xfrm>
          <a:off x="1719795" y="972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81641</xdr:rowOff>
    </xdr:from>
    <xdr:to>
      <xdr:col>6</xdr:col>
      <xdr:colOff>38100</xdr:colOff>
      <xdr:row>59</xdr:row>
      <xdr:rowOff>11791</xdr:rowOff>
    </xdr:to>
    <xdr:sp macro="" textlink="">
      <xdr:nvSpPr>
        <xdr:cNvPr id="147" name="楕円 146"/>
        <xdr:cNvSpPr/>
      </xdr:nvSpPr>
      <xdr:spPr>
        <a:xfrm>
          <a:off x="1079500" y="100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2918</xdr:rowOff>
    </xdr:from>
    <xdr:ext cx="599010" cy="259045"/>
    <xdr:sp macro="" textlink="">
      <xdr:nvSpPr>
        <xdr:cNvPr id="148" name="テキスト ボックス 147"/>
        <xdr:cNvSpPr txBox="1"/>
      </xdr:nvSpPr>
      <xdr:spPr>
        <a:xfrm>
          <a:off x="830795" y="1011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2373</xdr:rowOff>
    </xdr:from>
    <xdr:to>
      <xdr:col>24</xdr:col>
      <xdr:colOff>62865</xdr:colOff>
      <xdr:row>79</xdr:row>
      <xdr:rowOff>37844</xdr:rowOff>
    </xdr:to>
    <xdr:cxnSp macro="">
      <xdr:nvCxnSpPr>
        <xdr:cNvPr id="173" name="直線コネクタ 172"/>
        <xdr:cNvCxnSpPr/>
      </xdr:nvCxnSpPr>
      <xdr:spPr>
        <a:xfrm flipV="1">
          <a:off x="4633595" y="12518223"/>
          <a:ext cx="1270" cy="10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41671</xdr:rowOff>
    </xdr:from>
    <xdr:ext cx="599010" cy="259045"/>
    <xdr:sp macro="" textlink="">
      <xdr:nvSpPr>
        <xdr:cNvPr id="174" name="民生費最小値テキスト"/>
        <xdr:cNvSpPr txBox="1"/>
      </xdr:nvSpPr>
      <xdr:spPr>
        <a:xfrm>
          <a:off x="4686300" y="1358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37844</xdr:rowOff>
    </xdr:from>
    <xdr:to>
      <xdr:col>24</xdr:col>
      <xdr:colOff>152400</xdr:colOff>
      <xdr:row>79</xdr:row>
      <xdr:rowOff>37844</xdr:rowOff>
    </xdr:to>
    <xdr:cxnSp macro="">
      <xdr:nvCxnSpPr>
        <xdr:cNvPr id="175" name="直線コネクタ 174"/>
        <xdr:cNvCxnSpPr/>
      </xdr:nvCxnSpPr>
      <xdr:spPr>
        <a:xfrm>
          <a:off x="4546600" y="135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120500</xdr:rowOff>
    </xdr:from>
    <xdr:ext cx="599010" cy="259045"/>
    <xdr:sp macro="" textlink="">
      <xdr:nvSpPr>
        <xdr:cNvPr id="176" name="民生費最大値テキスト"/>
        <xdr:cNvSpPr txBox="1"/>
      </xdr:nvSpPr>
      <xdr:spPr>
        <a:xfrm>
          <a:off x="4686300" y="1229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2373</xdr:rowOff>
    </xdr:from>
    <xdr:to>
      <xdr:col>24</xdr:col>
      <xdr:colOff>152400</xdr:colOff>
      <xdr:row>73</xdr:row>
      <xdr:rowOff>2373</xdr:rowOff>
    </xdr:to>
    <xdr:cxnSp macro="">
      <xdr:nvCxnSpPr>
        <xdr:cNvPr id="177" name="直線コネクタ 176"/>
        <xdr:cNvCxnSpPr/>
      </xdr:nvCxnSpPr>
      <xdr:spPr>
        <a:xfrm>
          <a:off x="4546600" y="1251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99786</xdr:rowOff>
    </xdr:from>
    <xdr:to>
      <xdr:col>24</xdr:col>
      <xdr:colOff>63500</xdr:colOff>
      <xdr:row>73</xdr:row>
      <xdr:rowOff>31999</xdr:rowOff>
    </xdr:to>
    <xdr:cxnSp macro="">
      <xdr:nvCxnSpPr>
        <xdr:cNvPr id="178" name="直線コネクタ 177"/>
        <xdr:cNvCxnSpPr/>
      </xdr:nvCxnSpPr>
      <xdr:spPr>
        <a:xfrm>
          <a:off x="3797300" y="12272736"/>
          <a:ext cx="838200" cy="2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160672</xdr:rowOff>
    </xdr:from>
    <xdr:ext cx="599010" cy="259045"/>
    <xdr:sp macro="" textlink="">
      <xdr:nvSpPr>
        <xdr:cNvPr id="179" name="民生費平均値テキスト"/>
        <xdr:cNvSpPr txBox="1"/>
      </xdr:nvSpPr>
      <xdr:spPr>
        <a:xfrm>
          <a:off x="4686300" y="130194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10795</xdr:rowOff>
    </xdr:from>
    <xdr:to>
      <xdr:col>24</xdr:col>
      <xdr:colOff>114300</xdr:colOff>
      <xdr:row>76</xdr:row>
      <xdr:rowOff>112395</xdr:rowOff>
    </xdr:to>
    <xdr:sp macro="" textlink="">
      <xdr:nvSpPr>
        <xdr:cNvPr id="180" name="フローチャート: 判断 179"/>
        <xdr:cNvSpPr/>
      </xdr:nvSpPr>
      <xdr:spPr>
        <a:xfrm>
          <a:off x="45847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99786</xdr:rowOff>
    </xdr:from>
    <xdr:to>
      <xdr:col>19</xdr:col>
      <xdr:colOff>177800</xdr:colOff>
      <xdr:row>72</xdr:row>
      <xdr:rowOff>105616</xdr:rowOff>
    </xdr:to>
    <xdr:cxnSp macro="">
      <xdr:nvCxnSpPr>
        <xdr:cNvPr id="181" name="直線コネクタ 180"/>
        <xdr:cNvCxnSpPr/>
      </xdr:nvCxnSpPr>
      <xdr:spPr>
        <a:xfrm flipV="1">
          <a:off x="2908300" y="12272736"/>
          <a:ext cx="889000" cy="1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151757</xdr:rowOff>
    </xdr:from>
    <xdr:to>
      <xdr:col>20</xdr:col>
      <xdr:colOff>38100</xdr:colOff>
      <xdr:row>76</xdr:row>
      <xdr:rowOff>81907</xdr:rowOff>
    </xdr:to>
    <xdr:sp macro="" textlink="">
      <xdr:nvSpPr>
        <xdr:cNvPr id="182" name="フローチャート: 判断 181"/>
        <xdr:cNvSpPr/>
      </xdr:nvSpPr>
      <xdr:spPr>
        <a:xfrm>
          <a:off x="3746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73034</xdr:rowOff>
    </xdr:from>
    <xdr:ext cx="599010" cy="259045"/>
    <xdr:sp macro="" textlink="">
      <xdr:nvSpPr>
        <xdr:cNvPr id="183" name="テキスト ボックス 182"/>
        <xdr:cNvSpPr txBox="1"/>
      </xdr:nvSpPr>
      <xdr:spPr>
        <a:xfrm>
          <a:off x="3497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105616</xdr:rowOff>
    </xdr:from>
    <xdr:to>
      <xdr:col>15</xdr:col>
      <xdr:colOff>50800</xdr:colOff>
      <xdr:row>73</xdr:row>
      <xdr:rowOff>129215</xdr:rowOff>
    </xdr:to>
    <xdr:cxnSp macro="">
      <xdr:nvCxnSpPr>
        <xdr:cNvPr id="184" name="直線コネクタ 183"/>
        <xdr:cNvCxnSpPr/>
      </xdr:nvCxnSpPr>
      <xdr:spPr>
        <a:xfrm flipV="1">
          <a:off x="2019300" y="12450016"/>
          <a:ext cx="889000" cy="19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116614</xdr:rowOff>
    </xdr:from>
    <xdr:to>
      <xdr:col>15</xdr:col>
      <xdr:colOff>101600</xdr:colOff>
      <xdr:row>76</xdr:row>
      <xdr:rowOff>46763</xdr:rowOff>
    </xdr:to>
    <xdr:sp macro="" textlink="">
      <xdr:nvSpPr>
        <xdr:cNvPr id="185" name="フローチャート: 判断 184"/>
        <xdr:cNvSpPr/>
      </xdr:nvSpPr>
      <xdr:spPr>
        <a:xfrm>
          <a:off x="2857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37892</xdr:rowOff>
    </xdr:from>
    <xdr:ext cx="599010" cy="259045"/>
    <xdr:sp macro="" textlink="">
      <xdr:nvSpPr>
        <xdr:cNvPr id="186" name="テキスト ボックス 185"/>
        <xdr:cNvSpPr txBox="1"/>
      </xdr:nvSpPr>
      <xdr:spPr>
        <a:xfrm>
          <a:off x="2608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129215</xdr:rowOff>
    </xdr:from>
    <xdr:to>
      <xdr:col>10</xdr:col>
      <xdr:colOff>114300</xdr:colOff>
      <xdr:row>74</xdr:row>
      <xdr:rowOff>34857</xdr:rowOff>
    </xdr:to>
    <xdr:cxnSp macro="">
      <xdr:nvCxnSpPr>
        <xdr:cNvPr id="187" name="直線コネクタ 186"/>
        <xdr:cNvCxnSpPr/>
      </xdr:nvCxnSpPr>
      <xdr:spPr>
        <a:xfrm flipV="1">
          <a:off x="1130300" y="12645065"/>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93639</xdr:rowOff>
    </xdr:from>
    <xdr:to>
      <xdr:col>10</xdr:col>
      <xdr:colOff>165100</xdr:colOff>
      <xdr:row>77</xdr:row>
      <xdr:rowOff>23789</xdr:rowOff>
    </xdr:to>
    <xdr:sp macro="" textlink="">
      <xdr:nvSpPr>
        <xdr:cNvPr id="188" name="フローチャート: 判断 187"/>
        <xdr:cNvSpPr/>
      </xdr:nvSpPr>
      <xdr:spPr>
        <a:xfrm>
          <a:off x="1968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14916</xdr:rowOff>
    </xdr:from>
    <xdr:ext cx="599010" cy="259045"/>
    <xdr:sp macro="" textlink="">
      <xdr:nvSpPr>
        <xdr:cNvPr id="189" name="テキスト ボックス 188"/>
        <xdr:cNvSpPr txBox="1"/>
      </xdr:nvSpPr>
      <xdr:spPr>
        <a:xfrm>
          <a:off x="1719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54221</xdr:rowOff>
    </xdr:from>
    <xdr:to>
      <xdr:col>6</xdr:col>
      <xdr:colOff>38100</xdr:colOff>
      <xdr:row>76</xdr:row>
      <xdr:rowOff>155821</xdr:rowOff>
    </xdr:to>
    <xdr:sp macro="" textlink="">
      <xdr:nvSpPr>
        <xdr:cNvPr id="190" name="フローチャート: 判断 189"/>
        <xdr:cNvSpPr/>
      </xdr:nvSpPr>
      <xdr:spPr>
        <a:xfrm>
          <a:off x="1079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146948</xdr:rowOff>
    </xdr:from>
    <xdr:ext cx="599010" cy="259045"/>
    <xdr:sp macro="" textlink="">
      <xdr:nvSpPr>
        <xdr:cNvPr id="191" name="テキスト ボックス 190"/>
        <xdr:cNvSpPr txBox="1"/>
      </xdr:nvSpPr>
      <xdr:spPr>
        <a:xfrm>
          <a:off x="830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152649</xdr:rowOff>
    </xdr:from>
    <xdr:to>
      <xdr:col>24</xdr:col>
      <xdr:colOff>114300</xdr:colOff>
      <xdr:row>73</xdr:row>
      <xdr:rowOff>82799</xdr:rowOff>
    </xdr:to>
    <xdr:sp macro="" textlink="">
      <xdr:nvSpPr>
        <xdr:cNvPr id="197" name="楕円 196"/>
        <xdr:cNvSpPr/>
      </xdr:nvSpPr>
      <xdr:spPr>
        <a:xfrm>
          <a:off x="4584700" y="124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76049</xdr:rowOff>
    </xdr:from>
    <xdr:ext cx="599010" cy="259045"/>
    <xdr:sp macro="" textlink="">
      <xdr:nvSpPr>
        <xdr:cNvPr id="198" name="民生費該当値テキスト"/>
        <xdr:cNvSpPr txBox="1"/>
      </xdr:nvSpPr>
      <xdr:spPr>
        <a:xfrm>
          <a:off x="4686300" y="1242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48986</xdr:rowOff>
    </xdr:from>
    <xdr:to>
      <xdr:col>20</xdr:col>
      <xdr:colOff>38100</xdr:colOff>
      <xdr:row>71</xdr:row>
      <xdr:rowOff>150586</xdr:rowOff>
    </xdr:to>
    <xdr:sp macro="" textlink="">
      <xdr:nvSpPr>
        <xdr:cNvPr id="199" name="楕円 198"/>
        <xdr:cNvSpPr/>
      </xdr:nvSpPr>
      <xdr:spPr>
        <a:xfrm>
          <a:off x="3746500" y="12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167113</xdr:rowOff>
    </xdr:from>
    <xdr:ext cx="599010" cy="259045"/>
    <xdr:sp macro="" textlink="">
      <xdr:nvSpPr>
        <xdr:cNvPr id="200" name="テキスト ボックス 199"/>
        <xdr:cNvSpPr txBox="1"/>
      </xdr:nvSpPr>
      <xdr:spPr>
        <a:xfrm>
          <a:off x="3497795" y="1199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54816</xdr:rowOff>
    </xdr:from>
    <xdr:to>
      <xdr:col>15</xdr:col>
      <xdr:colOff>101600</xdr:colOff>
      <xdr:row>72</xdr:row>
      <xdr:rowOff>156416</xdr:rowOff>
    </xdr:to>
    <xdr:sp macro="" textlink="">
      <xdr:nvSpPr>
        <xdr:cNvPr id="201" name="楕円 200"/>
        <xdr:cNvSpPr/>
      </xdr:nvSpPr>
      <xdr:spPr>
        <a:xfrm>
          <a:off x="2857500" y="123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1493</xdr:rowOff>
    </xdr:from>
    <xdr:ext cx="599010" cy="259045"/>
    <xdr:sp macro="" textlink="">
      <xdr:nvSpPr>
        <xdr:cNvPr id="202" name="テキスト ボックス 201"/>
        <xdr:cNvSpPr txBox="1"/>
      </xdr:nvSpPr>
      <xdr:spPr>
        <a:xfrm>
          <a:off x="2608795" y="121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78415</xdr:rowOff>
    </xdr:from>
    <xdr:to>
      <xdr:col>10</xdr:col>
      <xdr:colOff>165100</xdr:colOff>
      <xdr:row>74</xdr:row>
      <xdr:rowOff>8565</xdr:rowOff>
    </xdr:to>
    <xdr:sp macro="" textlink="">
      <xdr:nvSpPr>
        <xdr:cNvPr id="203" name="楕円 202"/>
        <xdr:cNvSpPr/>
      </xdr:nvSpPr>
      <xdr:spPr>
        <a:xfrm>
          <a:off x="1968500" y="12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25092</xdr:rowOff>
    </xdr:from>
    <xdr:ext cx="599010" cy="259045"/>
    <xdr:sp macro="" textlink="">
      <xdr:nvSpPr>
        <xdr:cNvPr id="204" name="テキスト ボックス 203"/>
        <xdr:cNvSpPr txBox="1"/>
      </xdr:nvSpPr>
      <xdr:spPr>
        <a:xfrm>
          <a:off x="1719795" y="123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155507</xdr:rowOff>
    </xdr:from>
    <xdr:to>
      <xdr:col>6</xdr:col>
      <xdr:colOff>38100</xdr:colOff>
      <xdr:row>74</xdr:row>
      <xdr:rowOff>85657</xdr:rowOff>
    </xdr:to>
    <xdr:sp macro="" textlink="">
      <xdr:nvSpPr>
        <xdr:cNvPr id="205" name="楕円 204"/>
        <xdr:cNvSpPr/>
      </xdr:nvSpPr>
      <xdr:spPr>
        <a:xfrm>
          <a:off x="1079500" y="126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102184</xdr:rowOff>
    </xdr:from>
    <xdr:ext cx="599010" cy="259045"/>
    <xdr:sp macro="" textlink="">
      <xdr:nvSpPr>
        <xdr:cNvPr id="206" name="テキスト ボックス 205"/>
        <xdr:cNvSpPr txBox="1"/>
      </xdr:nvSpPr>
      <xdr:spPr>
        <a:xfrm>
          <a:off x="830795" y="124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2" name="直線コネクタ 231"/>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3"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4" name="直線コネクタ 233"/>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5"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6" name="直線コネクタ 235"/>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105333</xdr:rowOff>
    </xdr:from>
    <xdr:to>
      <xdr:col>24</xdr:col>
      <xdr:colOff>63500</xdr:colOff>
      <xdr:row>95</xdr:row>
      <xdr:rowOff>116154</xdr:rowOff>
    </xdr:to>
    <xdr:cxnSp macro="">
      <xdr:nvCxnSpPr>
        <xdr:cNvPr id="237" name="直線コネクタ 236"/>
        <xdr:cNvCxnSpPr/>
      </xdr:nvCxnSpPr>
      <xdr:spPr>
        <a:xfrm>
          <a:off x="3797300" y="16393083"/>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38"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39" name="フローチャート: 判断 238"/>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105333</xdr:rowOff>
    </xdr:from>
    <xdr:to>
      <xdr:col>19</xdr:col>
      <xdr:colOff>177800</xdr:colOff>
      <xdr:row>95</xdr:row>
      <xdr:rowOff>146307</xdr:rowOff>
    </xdr:to>
    <xdr:cxnSp macro="">
      <xdr:nvCxnSpPr>
        <xdr:cNvPr id="240" name="直線コネクタ 239"/>
        <xdr:cNvCxnSpPr/>
      </xdr:nvCxnSpPr>
      <xdr:spPr>
        <a:xfrm flipV="1">
          <a:off x="2908300" y="16393083"/>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1" name="フローチャート: 判断 240"/>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2" name="テキスト ボックス 241"/>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146307</xdr:rowOff>
    </xdr:from>
    <xdr:to>
      <xdr:col>15</xdr:col>
      <xdr:colOff>50800</xdr:colOff>
      <xdr:row>96</xdr:row>
      <xdr:rowOff>23473</xdr:rowOff>
    </xdr:to>
    <xdr:cxnSp macro="">
      <xdr:nvCxnSpPr>
        <xdr:cNvPr id="243" name="直線コネクタ 242"/>
        <xdr:cNvCxnSpPr/>
      </xdr:nvCxnSpPr>
      <xdr:spPr>
        <a:xfrm flipV="1">
          <a:off x="2019300" y="16434057"/>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4" name="フローチャート: 判断 243"/>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5" name="テキスト ボックス 244"/>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158173</xdr:rowOff>
    </xdr:from>
    <xdr:to>
      <xdr:col>10</xdr:col>
      <xdr:colOff>114300</xdr:colOff>
      <xdr:row>96</xdr:row>
      <xdr:rowOff>23473</xdr:rowOff>
    </xdr:to>
    <xdr:cxnSp macro="">
      <xdr:nvCxnSpPr>
        <xdr:cNvPr id="246" name="直線コネクタ 245"/>
        <xdr:cNvCxnSpPr/>
      </xdr:nvCxnSpPr>
      <xdr:spPr>
        <a:xfrm>
          <a:off x="1130300" y="16445923"/>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7" name="フローチャート: 判断 246"/>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48" name="テキスト ボックス 247"/>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49" name="フローチャート: 判断 248"/>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0" name="テキスト ボックス 249"/>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65354</xdr:rowOff>
    </xdr:from>
    <xdr:to>
      <xdr:col>24</xdr:col>
      <xdr:colOff>114300</xdr:colOff>
      <xdr:row>95</xdr:row>
      <xdr:rowOff>166954</xdr:rowOff>
    </xdr:to>
    <xdr:sp macro="" textlink="">
      <xdr:nvSpPr>
        <xdr:cNvPr id="256" name="楕円 255"/>
        <xdr:cNvSpPr/>
      </xdr:nvSpPr>
      <xdr:spPr>
        <a:xfrm>
          <a:off x="4584700" y="163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88231</xdr:rowOff>
    </xdr:from>
    <xdr:ext cx="534377" cy="259045"/>
    <xdr:sp macro="" textlink="">
      <xdr:nvSpPr>
        <xdr:cNvPr id="257" name="衛生費該当値テキスト"/>
        <xdr:cNvSpPr txBox="1"/>
      </xdr:nvSpPr>
      <xdr:spPr>
        <a:xfrm>
          <a:off x="4686300" y="162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54533</xdr:rowOff>
    </xdr:from>
    <xdr:to>
      <xdr:col>20</xdr:col>
      <xdr:colOff>38100</xdr:colOff>
      <xdr:row>95</xdr:row>
      <xdr:rowOff>156133</xdr:rowOff>
    </xdr:to>
    <xdr:sp macro="" textlink="">
      <xdr:nvSpPr>
        <xdr:cNvPr id="258" name="楕円 257"/>
        <xdr:cNvSpPr/>
      </xdr:nvSpPr>
      <xdr:spPr>
        <a:xfrm>
          <a:off x="3746500" y="163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147260</xdr:rowOff>
    </xdr:from>
    <xdr:ext cx="534377" cy="259045"/>
    <xdr:sp macro="" textlink="">
      <xdr:nvSpPr>
        <xdr:cNvPr id="259" name="テキスト ボックス 258"/>
        <xdr:cNvSpPr txBox="1"/>
      </xdr:nvSpPr>
      <xdr:spPr>
        <a:xfrm>
          <a:off x="3530111" y="164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95507</xdr:rowOff>
    </xdr:from>
    <xdr:to>
      <xdr:col>15</xdr:col>
      <xdr:colOff>101600</xdr:colOff>
      <xdr:row>96</xdr:row>
      <xdr:rowOff>25657</xdr:rowOff>
    </xdr:to>
    <xdr:sp macro="" textlink="">
      <xdr:nvSpPr>
        <xdr:cNvPr id="260" name="楕円 259"/>
        <xdr:cNvSpPr/>
      </xdr:nvSpPr>
      <xdr:spPr>
        <a:xfrm>
          <a:off x="2857500" y="163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16784</xdr:rowOff>
    </xdr:from>
    <xdr:ext cx="534377" cy="259045"/>
    <xdr:sp macro="" textlink="">
      <xdr:nvSpPr>
        <xdr:cNvPr id="261" name="テキスト ボックス 260"/>
        <xdr:cNvSpPr txBox="1"/>
      </xdr:nvSpPr>
      <xdr:spPr>
        <a:xfrm>
          <a:off x="2641111" y="164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144123</xdr:rowOff>
    </xdr:from>
    <xdr:to>
      <xdr:col>10</xdr:col>
      <xdr:colOff>165100</xdr:colOff>
      <xdr:row>96</xdr:row>
      <xdr:rowOff>74273</xdr:rowOff>
    </xdr:to>
    <xdr:sp macro="" textlink="">
      <xdr:nvSpPr>
        <xdr:cNvPr id="262" name="楕円 261"/>
        <xdr:cNvSpPr/>
      </xdr:nvSpPr>
      <xdr:spPr>
        <a:xfrm>
          <a:off x="1968500" y="16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65400</xdr:rowOff>
    </xdr:from>
    <xdr:ext cx="534377" cy="259045"/>
    <xdr:sp macro="" textlink="">
      <xdr:nvSpPr>
        <xdr:cNvPr id="263" name="テキスト ボックス 262"/>
        <xdr:cNvSpPr txBox="1"/>
      </xdr:nvSpPr>
      <xdr:spPr>
        <a:xfrm>
          <a:off x="1752111" y="165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107373</xdr:rowOff>
    </xdr:from>
    <xdr:to>
      <xdr:col>6</xdr:col>
      <xdr:colOff>38100</xdr:colOff>
      <xdr:row>96</xdr:row>
      <xdr:rowOff>37523</xdr:rowOff>
    </xdr:to>
    <xdr:sp macro="" textlink="">
      <xdr:nvSpPr>
        <xdr:cNvPr id="264" name="楕円 263"/>
        <xdr:cNvSpPr/>
      </xdr:nvSpPr>
      <xdr:spPr>
        <a:xfrm>
          <a:off x="1079500" y="163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28650</xdr:rowOff>
    </xdr:from>
    <xdr:ext cx="534377" cy="259045"/>
    <xdr:sp macro="" textlink="">
      <xdr:nvSpPr>
        <xdr:cNvPr id="265" name="テキスト ボックス 264"/>
        <xdr:cNvSpPr txBox="1"/>
      </xdr:nvSpPr>
      <xdr:spPr>
        <a:xfrm>
          <a:off x="863111" y="164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1" name="直線コネクタ 290"/>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4"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5" name="直線コネクタ 294"/>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57404</xdr:rowOff>
    </xdr:from>
    <xdr:to>
      <xdr:col>55</xdr:col>
      <xdr:colOff>0</xdr:colOff>
      <xdr:row>39</xdr:row>
      <xdr:rowOff>60343</xdr:rowOff>
    </xdr:to>
    <xdr:cxnSp macro="">
      <xdr:nvCxnSpPr>
        <xdr:cNvPr id="296" name="直線コネクタ 295"/>
        <xdr:cNvCxnSpPr/>
      </xdr:nvCxnSpPr>
      <xdr:spPr>
        <a:xfrm>
          <a:off x="9639300" y="674395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7"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298" name="フローチャート: 判断 297"/>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57404</xdr:rowOff>
    </xdr:from>
    <xdr:to>
      <xdr:col>50</xdr:col>
      <xdr:colOff>114300</xdr:colOff>
      <xdr:row>39</xdr:row>
      <xdr:rowOff>70793</xdr:rowOff>
    </xdr:to>
    <xdr:cxnSp macro="">
      <xdr:nvCxnSpPr>
        <xdr:cNvPr id="299" name="直線コネクタ 298"/>
        <xdr:cNvCxnSpPr/>
      </xdr:nvCxnSpPr>
      <xdr:spPr>
        <a:xfrm flipV="1">
          <a:off x="8750300" y="6743954"/>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0" name="フローチャート: 判断 299"/>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1" name="テキスト ボックス 300"/>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70793</xdr:rowOff>
    </xdr:from>
    <xdr:to>
      <xdr:col>45</xdr:col>
      <xdr:colOff>177800</xdr:colOff>
      <xdr:row>39</xdr:row>
      <xdr:rowOff>98878</xdr:rowOff>
    </xdr:to>
    <xdr:cxnSp macro="">
      <xdr:nvCxnSpPr>
        <xdr:cNvPr id="302" name="直線コネクタ 301"/>
        <xdr:cNvCxnSpPr/>
      </xdr:nvCxnSpPr>
      <xdr:spPr>
        <a:xfrm flipV="1">
          <a:off x="7861300" y="675734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3" name="フローチャート: 判断 302"/>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4" name="テキスト ボックス 303"/>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52505</xdr:rowOff>
    </xdr:from>
    <xdr:to>
      <xdr:col>41</xdr:col>
      <xdr:colOff>50800</xdr:colOff>
      <xdr:row>39</xdr:row>
      <xdr:rowOff>98878</xdr:rowOff>
    </xdr:to>
    <xdr:cxnSp macro="">
      <xdr:nvCxnSpPr>
        <xdr:cNvPr id="305" name="直線コネクタ 304"/>
        <xdr:cNvCxnSpPr/>
      </xdr:nvCxnSpPr>
      <xdr:spPr>
        <a:xfrm>
          <a:off x="6972300" y="6567605"/>
          <a:ext cx="8890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6" name="フローチャート: 判断 305"/>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7" name="テキスト ボックス 306"/>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08" name="フローチャート: 判断 307"/>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09" name="テキスト ボックス 308"/>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9543</xdr:rowOff>
    </xdr:from>
    <xdr:to>
      <xdr:col>55</xdr:col>
      <xdr:colOff>50800</xdr:colOff>
      <xdr:row>39</xdr:row>
      <xdr:rowOff>111143</xdr:rowOff>
    </xdr:to>
    <xdr:sp macro="" textlink="">
      <xdr:nvSpPr>
        <xdr:cNvPr id="315" name="楕円 314"/>
        <xdr:cNvSpPr/>
      </xdr:nvSpPr>
      <xdr:spPr>
        <a:xfrm>
          <a:off x="104267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95920</xdr:rowOff>
    </xdr:from>
    <xdr:ext cx="378565" cy="259045"/>
    <xdr:sp macro="" textlink="">
      <xdr:nvSpPr>
        <xdr:cNvPr id="316" name="労働費該当値テキスト"/>
        <xdr:cNvSpPr txBox="1"/>
      </xdr:nvSpPr>
      <xdr:spPr>
        <a:xfrm>
          <a:off x="10528300" y="661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6604</xdr:rowOff>
    </xdr:from>
    <xdr:to>
      <xdr:col>50</xdr:col>
      <xdr:colOff>165100</xdr:colOff>
      <xdr:row>39</xdr:row>
      <xdr:rowOff>108204</xdr:rowOff>
    </xdr:to>
    <xdr:sp macro="" textlink="">
      <xdr:nvSpPr>
        <xdr:cNvPr id="317" name="楕円 316"/>
        <xdr:cNvSpPr/>
      </xdr:nvSpPr>
      <xdr:spPr>
        <a:xfrm>
          <a:off x="9588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99331</xdr:rowOff>
    </xdr:from>
    <xdr:ext cx="378565" cy="259045"/>
    <xdr:sp macro="" textlink="">
      <xdr:nvSpPr>
        <xdr:cNvPr id="318" name="テキスト ボックス 317"/>
        <xdr:cNvSpPr txBox="1"/>
      </xdr:nvSpPr>
      <xdr:spPr>
        <a:xfrm>
          <a:off x="9450017" y="6785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19993</xdr:rowOff>
    </xdr:from>
    <xdr:to>
      <xdr:col>46</xdr:col>
      <xdr:colOff>38100</xdr:colOff>
      <xdr:row>39</xdr:row>
      <xdr:rowOff>121593</xdr:rowOff>
    </xdr:to>
    <xdr:sp macro="" textlink="">
      <xdr:nvSpPr>
        <xdr:cNvPr id="319" name="楕円 318"/>
        <xdr:cNvSpPr/>
      </xdr:nvSpPr>
      <xdr:spPr>
        <a:xfrm>
          <a:off x="8699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112720</xdr:rowOff>
    </xdr:from>
    <xdr:ext cx="313932" cy="259045"/>
    <xdr:sp macro="" textlink="">
      <xdr:nvSpPr>
        <xdr:cNvPr id="320" name="テキスト ボックス 319"/>
        <xdr:cNvSpPr txBox="1"/>
      </xdr:nvSpPr>
      <xdr:spPr>
        <a:xfrm>
          <a:off x="8593333" y="679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1705</xdr:rowOff>
    </xdr:from>
    <xdr:to>
      <xdr:col>36</xdr:col>
      <xdr:colOff>165100</xdr:colOff>
      <xdr:row>38</xdr:row>
      <xdr:rowOff>103305</xdr:rowOff>
    </xdr:to>
    <xdr:sp macro="" textlink="">
      <xdr:nvSpPr>
        <xdr:cNvPr id="323" name="楕円 322"/>
        <xdr:cNvSpPr/>
      </xdr:nvSpPr>
      <xdr:spPr>
        <a:xfrm>
          <a:off x="6921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94432</xdr:rowOff>
    </xdr:from>
    <xdr:ext cx="378565" cy="259045"/>
    <xdr:sp macro="" textlink="">
      <xdr:nvSpPr>
        <xdr:cNvPr id="324" name="テキスト ボックス 323"/>
        <xdr:cNvSpPr txBox="1"/>
      </xdr:nvSpPr>
      <xdr:spPr>
        <a:xfrm>
          <a:off x="6783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6" name="直線コネクタ 345"/>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7"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48" name="直線コネクタ 347"/>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49"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0" name="直線コネクタ 349"/>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167521</xdr:rowOff>
    </xdr:from>
    <xdr:to>
      <xdr:col>55</xdr:col>
      <xdr:colOff>0</xdr:colOff>
      <xdr:row>55</xdr:row>
      <xdr:rowOff>22849</xdr:rowOff>
    </xdr:to>
    <xdr:cxnSp macro="">
      <xdr:nvCxnSpPr>
        <xdr:cNvPr id="351" name="直線コネクタ 350"/>
        <xdr:cNvCxnSpPr/>
      </xdr:nvCxnSpPr>
      <xdr:spPr>
        <a:xfrm flipV="1">
          <a:off x="9639300" y="9425821"/>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2"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3" name="フローチャート: 判断 352"/>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22849</xdr:rowOff>
    </xdr:from>
    <xdr:to>
      <xdr:col>50</xdr:col>
      <xdr:colOff>114300</xdr:colOff>
      <xdr:row>55</xdr:row>
      <xdr:rowOff>107508</xdr:rowOff>
    </xdr:to>
    <xdr:cxnSp macro="">
      <xdr:nvCxnSpPr>
        <xdr:cNvPr id="354" name="直線コネクタ 353"/>
        <xdr:cNvCxnSpPr/>
      </xdr:nvCxnSpPr>
      <xdr:spPr>
        <a:xfrm flipV="1">
          <a:off x="8750300" y="9452599"/>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5" name="フローチャート: 判断 354"/>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6" name="テキスト ボックス 355"/>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107508</xdr:rowOff>
    </xdr:from>
    <xdr:to>
      <xdr:col>45</xdr:col>
      <xdr:colOff>177800</xdr:colOff>
      <xdr:row>56</xdr:row>
      <xdr:rowOff>62909</xdr:rowOff>
    </xdr:to>
    <xdr:cxnSp macro="">
      <xdr:nvCxnSpPr>
        <xdr:cNvPr id="357" name="直線コネクタ 356"/>
        <xdr:cNvCxnSpPr/>
      </xdr:nvCxnSpPr>
      <xdr:spPr>
        <a:xfrm flipV="1">
          <a:off x="7861300" y="9537258"/>
          <a:ext cx="8890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58" name="フローチャート: 判断 357"/>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59" name="テキスト ボックス 358"/>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22520</xdr:rowOff>
    </xdr:from>
    <xdr:to>
      <xdr:col>41</xdr:col>
      <xdr:colOff>50800</xdr:colOff>
      <xdr:row>56</xdr:row>
      <xdr:rowOff>62909</xdr:rowOff>
    </xdr:to>
    <xdr:cxnSp macro="">
      <xdr:nvCxnSpPr>
        <xdr:cNvPr id="360" name="直線コネクタ 359"/>
        <xdr:cNvCxnSpPr/>
      </xdr:nvCxnSpPr>
      <xdr:spPr>
        <a:xfrm>
          <a:off x="6972300" y="9623720"/>
          <a:ext cx="889000" cy="4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1" name="フローチャート: 判断 360"/>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2" name="テキスト ボックス 361"/>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3" name="フローチャート: 判断 362"/>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4" name="テキスト ボックス 363"/>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116721</xdr:rowOff>
    </xdr:from>
    <xdr:to>
      <xdr:col>55</xdr:col>
      <xdr:colOff>50800</xdr:colOff>
      <xdr:row>55</xdr:row>
      <xdr:rowOff>46871</xdr:rowOff>
    </xdr:to>
    <xdr:sp macro="" textlink="">
      <xdr:nvSpPr>
        <xdr:cNvPr id="370" name="楕円 369"/>
        <xdr:cNvSpPr/>
      </xdr:nvSpPr>
      <xdr:spPr>
        <a:xfrm>
          <a:off x="10426700" y="9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139598</xdr:rowOff>
    </xdr:from>
    <xdr:ext cx="599010" cy="259045"/>
    <xdr:sp macro="" textlink="">
      <xdr:nvSpPr>
        <xdr:cNvPr id="371" name="農林水産業費該当値テキスト"/>
        <xdr:cNvSpPr txBox="1"/>
      </xdr:nvSpPr>
      <xdr:spPr>
        <a:xfrm>
          <a:off x="10528300" y="922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143499</xdr:rowOff>
    </xdr:from>
    <xdr:to>
      <xdr:col>50</xdr:col>
      <xdr:colOff>165100</xdr:colOff>
      <xdr:row>55</xdr:row>
      <xdr:rowOff>73649</xdr:rowOff>
    </xdr:to>
    <xdr:sp macro="" textlink="">
      <xdr:nvSpPr>
        <xdr:cNvPr id="372" name="楕円 371"/>
        <xdr:cNvSpPr/>
      </xdr:nvSpPr>
      <xdr:spPr>
        <a:xfrm>
          <a:off x="9588500" y="94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90176</xdr:rowOff>
    </xdr:from>
    <xdr:ext cx="599010" cy="259045"/>
    <xdr:sp macro="" textlink="">
      <xdr:nvSpPr>
        <xdr:cNvPr id="373" name="テキスト ボックス 372"/>
        <xdr:cNvSpPr txBox="1"/>
      </xdr:nvSpPr>
      <xdr:spPr>
        <a:xfrm>
          <a:off x="9339795" y="91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56708</xdr:rowOff>
    </xdr:from>
    <xdr:to>
      <xdr:col>46</xdr:col>
      <xdr:colOff>38100</xdr:colOff>
      <xdr:row>55</xdr:row>
      <xdr:rowOff>158308</xdr:rowOff>
    </xdr:to>
    <xdr:sp macro="" textlink="">
      <xdr:nvSpPr>
        <xdr:cNvPr id="374" name="楕円 373"/>
        <xdr:cNvSpPr/>
      </xdr:nvSpPr>
      <xdr:spPr>
        <a:xfrm>
          <a:off x="8699500" y="94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3385</xdr:rowOff>
    </xdr:from>
    <xdr:ext cx="599010" cy="259045"/>
    <xdr:sp macro="" textlink="">
      <xdr:nvSpPr>
        <xdr:cNvPr id="375" name="テキスト ボックス 374"/>
        <xdr:cNvSpPr txBox="1"/>
      </xdr:nvSpPr>
      <xdr:spPr>
        <a:xfrm>
          <a:off x="8450795" y="92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12109</xdr:rowOff>
    </xdr:from>
    <xdr:to>
      <xdr:col>41</xdr:col>
      <xdr:colOff>101600</xdr:colOff>
      <xdr:row>56</xdr:row>
      <xdr:rowOff>113709</xdr:rowOff>
    </xdr:to>
    <xdr:sp macro="" textlink="">
      <xdr:nvSpPr>
        <xdr:cNvPr id="376" name="楕円 375"/>
        <xdr:cNvSpPr/>
      </xdr:nvSpPr>
      <xdr:spPr>
        <a:xfrm>
          <a:off x="7810500" y="96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130236</xdr:rowOff>
    </xdr:from>
    <xdr:ext cx="534377" cy="259045"/>
    <xdr:sp macro="" textlink="">
      <xdr:nvSpPr>
        <xdr:cNvPr id="377" name="テキスト ボックス 376"/>
        <xdr:cNvSpPr txBox="1"/>
      </xdr:nvSpPr>
      <xdr:spPr>
        <a:xfrm>
          <a:off x="7594111" y="93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143170</xdr:rowOff>
    </xdr:from>
    <xdr:to>
      <xdr:col>36</xdr:col>
      <xdr:colOff>165100</xdr:colOff>
      <xdr:row>56</xdr:row>
      <xdr:rowOff>73320</xdr:rowOff>
    </xdr:to>
    <xdr:sp macro="" textlink="">
      <xdr:nvSpPr>
        <xdr:cNvPr id="378" name="楕円 377"/>
        <xdr:cNvSpPr/>
      </xdr:nvSpPr>
      <xdr:spPr>
        <a:xfrm>
          <a:off x="6921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89847</xdr:rowOff>
    </xdr:from>
    <xdr:ext cx="599010" cy="259045"/>
    <xdr:sp macro="" textlink="">
      <xdr:nvSpPr>
        <xdr:cNvPr id="379" name="テキスト ボックス 378"/>
        <xdr:cNvSpPr txBox="1"/>
      </xdr:nvSpPr>
      <xdr:spPr>
        <a:xfrm>
          <a:off x="6672795" y="93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5" name="直線コネクタ 404"/>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6"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7" name="直線コネクタ 406"/>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08"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09" name="直線コネクタ 408"/>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460</xdr:rowOff>
    </xdr:from>
    <xdr:to>
      <xdr:col>55</xdr:col>
      <xdr:colOff>0</xdr:colOff>
      <xdr:row>76</xdr:row>
      <xdr:rowOff>30821</xdr:rowOff>
    </xdr:to>
    <xdr:cxnSp macro="">
      <xdr:nvCxnSpPr>
        <xdr:cNvPr id="410" name="直線コネクタ 409"/>
        <xdr:cNvCxnSpPr/>
      </xdr:nvCxnSpPr>
      <xdr:spPr>
        <a:xfrm flipV="1">
          <a:off x="9639300" y="13030660"/>
          <a:ext cx="8382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1"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2" name="フローチャート: 判断 411"/>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30821</xdr:rowOff>
    </xdr:from>
    <xdr:to>
      <xdr:col>50</xdr:col>
      <xdr:colOff>114300</xdr:colOff>
      <xdr:row>77</xdr:row>
      <xdr:rowOff>17932</xdr:rowOff>
    </xdr:to>
    <xdr:cxnSp macro="">
      <xdr:nvCxnSpPr>
        <xdr:cNvPr id="413" name="直線コネクタ 412"/>
        <xdr:cNvCxnSpPr/>
      </xdr:nvCxnSpPr>
      <xdr:spPr>
        <a:xfrm flipV="1">
          <a:off x="8750300" y="13061021"/>
          <a:ext cx="889000" cy="1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4" name="フローチャート: 判断 413"/>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33396</xdr:rowOff>
    </xdr:from>
    <xdr:ext cx="534377" cy="259045"/>
    <xdr:sp macro="" textlink="">
      <xdr:nvSpPr>
        <xdr:cNvPr id="415" name="テキスト ボックス 414"/>
        <xdr:cNvSpPr txBox="1"/>
      </xdr:nvSpPr>
      <xdr:spPr>
        <a:xfrm>
          <a:off x="9372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17932</xdr:rowOff>
    </xdr:from>
    <xdr:to>
      <xdr:col>45</xdr:col>
      <xdr:colOff>177800</xdr:colOff>
      <xdr:row>77</xdr:row>
      <xdr:rowOff>59004</xdr:rowOff>
    </xdr:to>
    <xdr:cxnSp macro="">
      <xdr:nvCxnSpPr>
        <xdr:cNvPr id="416" name="直線コネクタ 415"/>
        <xdr:cNvCxnSpPr/>
      </xdr:nvCxnSpPr>
      <xdr:spPr>
        <a:xfrm flipV="1">
          <a:off x="7861300" y="1321958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7" name="フローチャート: 判断 416"/>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86997</xdr:rowOff>
    </xdr:from>
    <xdr:ext cx="534377" cy="259045"/>
    <xdr:sp macro="" textlink="">
      <xdr:nvSpPr>
        <xdr:cNvPr id="418" name="テキスト ボックス 417"/>
        <xdr:cNvSpPr txBox="1"/>
      </xdr:nvSpPr>
      <xdr:spPr>
        <a:xfrm>
          <a:off x="8483111" y="134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59004</xdr:rowOff>
    </xdr:from>
    <xdr:to>
      <xdr:col>41</xdr:col>
      <xdr:colOff>50800</xdr:colOff>
      <xdr:row>78</xdr:row>
      <xdr:rowOff>56620</xdr:rowOff>
    </xdr:to>
    <xdr:cxnSp macro="">
      <xdr:nvCxnSpPr>
        <xdr:cNvPr id="419" name="直線コネクタ 418"/>
        <xdr:cNvCxnSpPr/>
      </xdr:nvCxnSpPr>
      <xdr:spPr>
        <a:xfrm flipV="1">
          <a:off x="6972300" y="13260654"/>
          <a:ext cx="889000" cy="16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0" name="フローチャート: 判断 419"/>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29118</xdr:rowOff>
    </xdr:from>
    <xdr:ext cx="534377" cy="259045"/>
    <xdr:sp macro="" textlink="">
      <xdr:nvSpPr>
        <xdr:cNvPr id="421" name="テキスト ボックス 420"/>
        <xdr:cNvSpPr txBox="1"/>
      </xdr:nvSpPr>
      <xdr:spPr>
        <a:xfrm>
          <a:off x="7594111" y="134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2" name="フローチャート: 判断 421"/>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3" name="テキスト ボックス 422"/>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121111</xdr:rowOff>
    </xdr:from>
    <xdr:to>
      <xdr:col>55</xdr:col>
      <xdr:colOff>50800</xdr:colOff>
      <xdr:row>76</xdr:row>
      <xdr:rowOff>51262</xdr:rowOff>
    </xdr:to>
    <xdr:sp macro="" textlink="">
      <xdr:nvSpPr>
        <xdr:cNvPr id="429" name="楕円 428"/>
        <xdr:cNvSpPr/>
      </xdr:nvSpPr>
      <xdr:spPr>
        <a:xfrm>
          <a:off x="10426700" y="12979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143988</xdr:rowOff>
    </xdr:from>
    <xdr:ext cx="534377" cy="259045"/>
    <xdr:sp macro="" textlink="">
      <xdr:nvSpPr>
        <xdr:cNvPr id="430" name="商工費該当値テキスト"/>
        <xdr:cNvSpPr txBox="1"/>
      </xdr:nvSpPr>
      <xdr:spPr>
        <a:xfrm>
          <a:off x="10528300" y="128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151471</xdr:rowOff>
    </xdr:from>
    <xdr:to>
      <xdr:col>50</xdr:col>
      <xdr:colOff>165100</xdr:colOff>
      <xdr:row>76</xdr:row>
      <xdr:rowOff>81621</xdr:rowOff>
    </xdr:to>
    <xdr:sp macro="" textlink="">
      <xdr:nvSpPr>
        <xdr:cNvPr id="431" name="楕円 430"/>
        <xdr:cNvSpPr/>
      </xdr:nvSpPr>
      <xdr:spPr>
        <a:xfrm>
          <a:off x="9588500" y="1301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98148</xdr:rowOff>
    </xdr:from>
    <xdr:ext cx="534377" cy="259045"/>
    <xdr:sp macro="" textlink="">
      <xdr:nvSpPr>
        <xdr:cNvPr id="432" name="テキスト ボックス 431"/>
        <xdr:cNvSpPr txBox="1"/>
      </xdr:nvSpPr>
      <xdr:spPr>
        <a:xfrm>
          <a:off x="9372111" y="127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138582</xdr:rowOff>
    </xdr:from>
    <xdr:to>
      <xdr:col>46</xdr:col>
      <xdr:colOff>38100</xdr:colOff>
      <xdr:row>77</xdr:row>
      <xdr:rowOff>68732</xdr:rowOff>
    </xdr:to>
    <xdr:sp macro="" textlink="">
      <xdr:nvSpPr>
        <xdr:cNvPr id="433" name="楕円 432"/>
        <xdr:cNvSpPr/>
      </xdr:nvSpPr>
      <xdr:spPr>
        <a:xfrm>
          <a:off x="8699500" y="131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85259</xdr:rowOff>
    </xdr:from>
    <xdr:ext cx="534377" cy="259045"/>
    <xdr:sp macro="" textlink="">
      <xdr:nvSpPr>
        <xdr:cNvPr id="434" name="テキスト ボックス 433"/>
        <xdr:cNvSpPr txBox="1"/>
      </xdr:nvSpPr>
      <xdr:spPr>
        <a:xfrm>
          <a:off x="8483111" y="129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8204</xdr:rowOff>
    </xdr:from>
    <xdr:to>
      <xdr:col>41</xdr:col>
      <xdr:colOff>101600</xdr:colOff>
      <xdr:row>77</xdr:row>
      <xdr:rowOff>109804</xdr:rowOff>
    </xdr:to>
    <xdr:sp macro="" textlink="">
      <xdr:nvSpPr>
        <xdr:cNvPr id="435" name="楕円 434"/>
        <xdr:cNvSpPr/>
      </xdr:nvSpPr>
      <xdr:spPr>
        <a:xfrm>
          <a:off x="7810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126331</xdr:rowOff>
    </xdr:from>
    <xdr:ext cx="534377" cy="259045"/>
    <xdr:sp macro="" textlink="">
      <xdr:nvSpPr>
        <xdr:cNvPr id="436" name="テキスト ボックス 435"/>
        <xdr:cNvSpPr txBox="1"/>
      </xdr:nvSpPr>
      <xdr:spPr>
        <a:xfrm>
          <a:off x="7594111" y="129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5820</xdr:rowOff>
    </xdr:from>
    <xdr:to>
      <xdr:col>36</xdr:col>
      <xdr:colOff>165100</xdr:colOff>
      <xdr:row>78</xdr:row>
      <xdr:rowOff>107420</xdr:rowOff>
    </xdr:to>
    <xdr:sp macro="" textlink="">
      <xdr:nvSpPr>
        <xdr:cNvPr id="437" name="楕円 436"/>
        <xdr:cNvSpPr/>
      </xdr:nvSpPr>
      <xdr:spPr>
        <a:xfrm>
          <a:off x="6921500" y="133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98547</xdr:rowOff>
    </xdr:from>
    <xdr:ext cx="534377" cy="259045"/>
    <xdr:sp macro="" textlink="">
      <xdr:nvSpPr>
        <xdr:cNvPr id="438" name="テキスト ボックス 437"/>
        <xdr:cNvSpPr txBox="1"/>
      </xdr:nvSpPr>
      <xdr:spPr>
        <a:xfrm>
          <a:off x="6705111" y="13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0" name="直線コネクタ 459"/>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1"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2" name="直線コネクタ 461"/>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3"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4" name="直線コネクタ 463"/>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66354</xdr:rowOff>
    </xdr:from>
    <xdr:to>
      <xdr:col>55</xdr:col>
      <xdr:colOff>0</xdr:colOff>
      <xdr:row>96</xdr:row>
      <xdr:rowOff>139723</xdr:rowOff>
    </xdr:to>
    <xdr:cxnSp macro="">
      <xdr:nvCxnSpPr>
        <xdr:cNvPr id="465" name="直線コネクタ 464"/>
        <xdr:cNvCxnSpPr/>
      </xdr:nvCxnSpPr>
      <xdr:spPr>
        <a:xfrm>
          <a:off x="9639300" y="16525554"/>
          <a:ext cx="8382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68778</xdr:rowOff>
    </xdr:from>
    <xdr:ext cx="534377" cy="259045"/>
    <xdr:sp macro="" textlink="">
      <xdr:nvSpPr>
        <xdr:cNvPr id="466" name="土木費平均値テキスト"/>
        <xdr:cNvSpPr txBox="1"/>
      </xdr:nvSpPr>
      <xdr:spPr>
        <a:xfrm>
          <a:off x="10528300" y="1669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7" name="フローチャート: 判断 466"/>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66354</xdr:rowOff>
    </xdr:from>
    <xdr:to>
      <xdr:col>50</xdr:col>
      <xdr:colOff>114300</xdr:colOff>
      <xdr:row>96</xdr:row>
      <xdr:rowOff>125527</xdr:rowOff>
    </xdr:to>
    <xdr:cxnSp macro="">
      <xdr:nvCxnSpPr>
        <xdr:cNvPr id="468" name="直線コネクタ 467"/>
        <xdr:cNvCxnSpPr/>
      </xdr:nvCxnSpPr>
      <xdr:spPr>
        <a:xfrm flipV="1">
          <a:off x="8750300" y="16525554"/>
          <a:ext cx="889000" cy="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69" name="フローチャート: 判断 468"/>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0" name="テキスト ボックス 469"/>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86415</xdr:rowOff>
    </xdr:from>
    <xdr:to>
      <xdr:col>45</xdr:col>
      <xdr:colOff>177800</xdr:colOff>
      <xdr:row>96</xdr:row>
      <xdr:rowOff>125527</xdr:rowOff>
    </xdr:to>
    <xdr:cxnSp macro="">
      <xdr:nvCxnSpPr>
        <xdr:cNvPr id="471" name="直線コネクタ 470"/>
        <xdr:cNvCxnSpPr/>
      </xdr:nvCxnSpPr>
      <xdr:spPr>
        <a:xfrm>
          <a:off x="7861300" y="16545615"/>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2" name="フローチャート: 判断 471"/>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3" name="テキスト ボックス 472"/>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43064</xdr:rowOff>
    </xdr:from>
    <xdr:to>
      <xdr:col>41</xdr:col>
      <xdr:colOff>50800</xdr:colOff>
      <xdr:row>96</xdr:row>
      <xdr:rowOff>86415</xdr:rowOff>
    </xdr:to>
    <xdr:cxnSp macro="">
      <xdr:nvCxnSpPr>
        <xdr:cNvPr id="474" name="直線コネクタ 473"/>
        <xdr:cNvCxnSpPr/>
      </xdr:nvCxnSpPr>
      <xdr:spPr>
        <a:xfrm>
          <a:off x="6972300" y="16502264"/>
          <a:ext cx="889000" cy="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5" name="フローチャート: 判断 474"/>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30709</xdr:rowOff>
    </xdr:from>
    <xdr:ext cx="534377" cy="259045"/>
    <xdr:sp macro="" textlink="">
      <xdr:nvSpPr>
        <xdr:cNvPr id="476" name="テキスト ボックス 475"/>
        <xdr:cNvSpPr txBox="1"/>
      </xdr:nvSpPr>
      <xdr:spPr>
        <a:xfrm>
          <a:off x="7594111" y="168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7" name="フローチャート: 判断 476"/>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1298</xdr:rowOff>
    </xdr:from>
    <xdr:ext cx="534377" cy="259045"/>
    <xdr:sp macro="" textlink="">
      <xdr:nvSpPr>
        <xdr:cNvPr id="478" name="テキスト ボックス 477"/>
        <xdr:cNvSpPr txBox="1"/>
      </xdr:nvSpPr>
      <xdr:spPr>
        <a:xfrm>
          <a:off x="6705111" y="168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88923</xdr:rowOff>
    </xdr:from>
    <xdr:to>
      <xdr:col>55</xdr:col>
      <xdr:colOff>50800</xdr:colOff>
      <xdr:row>97</xdr:row>
      <xdr:rowOff>19073</xdr:rowOff>
    </xdr:to>
    <xdr:sp macro="" textlink="">
      <xdr:nvSpPr>
        <xdr:cNvPr id="484" name="楕円 483"/>
        <xdr:cNvSpPr/>
      </xdr:nvSpPr>
      <xdr:spPr>
        <a:xfrm>
          <a:off x="10426700" y="165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111800</xdr:rowOff>
    </xdr:from>
    <xdr:ext cx="599010" cy="259045"/>
    <xdr:sp macro="" textlink="">
      <xdr:nvSpPr>
        <xdr:cNvPr id="485" name="土木費該当値テキスト"/>
        <xdr:cNvSpPr txBox="1"/>
      </xdr:nvSpPr>
      <xdr:spPr>
        <a:xfrm>
          <a:off x="10528300" y="16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15554</xdr:rowOff>
    </xdr:from>
    <xdr:to>
      <xdr:col>50</xdr:col>
      <xdr:colOff>165100</xdr:colOff>
      <xdr:row>96</xdr:row>
      <xdr:rowOff>117154</xdr:rowOff>
    </xdr:to>
    <xdr:sp macro="" textlink="">
      <xdr:nvSpPr>
        <xdr:cNvPr id="486" name="楕円 485"/>
        <xdr:cNvSpPr/>
      </xdr:nvSpPr>
      <xdr:spPr>
        <a:xfrm>
          <a:off x="9588500" y="164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133681</xdr:rowOff>
    </xdr:from>
    <xdr:ext cx="599010" cy="259045"/>
    <xdr:sp macro="" textlink="">
      <xdr:nvSpPr>
        <xdr:cNvPr id="487" name="テキスト ボックス 486"/>
        <xdr:cNvSpPr txBox="1"/>
      </xdr:nvSpPr>
      <xdr:spPr>
        <a:xfrm>
          <a:off x="9339795" y="1624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74727</xdr:rowOff>
    </xdr:from>
    <xdr:to>
      <xdr:col>46</xdr:col>
      <xdr:colOff>38100</xdr:colOff>
      <xdr:row>97</xdr:row>
      <xdr:rowOff>4877</xdr:rowOff>
    </xdr:to>
    <xdr:sp macro="" textlink="">
      <xdr:nvSpPr>
        <xdr:cNvPr id="488" name="楕円 487"/>
        <xdr:cNvSpPr/>
      </xdr:nvSpPr>
      <xdr:spPr>
        <a:xfrm>
          <a:off x="86995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21404</xdr:rowOff>
    </xdr:from>
    <xdr:ext cx="599010" cy="259045"/>
    <xdr:sp macro="" textlink="">
      <xdr:nvSpPr>
        <xdr:cNvPr id="489" name="テキスト ボックス 488"/>
        <xdr:cNvSpPr txBox="1"/>
      </xdr:nvSpPr>
      <xdr:spPr>
        <a:xfrm>
          <a:off x="8450795" y="1630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35615</xdr:rowOff>
    </xdr:from>
    <xdr:to>
      <xdr:col>41</xdr:col>
      <xdr:colOff>101600</xdr:colOff>
      <xdr:row>96</xdr:row>
      <xdr:rowOff>137215</xdr:rowOff>
    </xdr:to>
    <xdr:sp macro="" textlink="">
      <xdr:nvSpPr>
        <xdr:cNvPr id="490" name="楕円 489"/>
        <xdr:cNvSpPr/>
      </xdr:nvSpPr>
      <xdr:spPr>
        <a:xfrm>
          <a:off x="7810500" y="164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153742</xdr:rowOff>
    </xdr:from>
    <xdr:ext cx="599010" cy="259045"/>
    <xdr:sp macro="" textlink="">
      <xdr:nvSpPr>
        <xdr:cNvPr id="491" name="テキスト ボックス 490"/>
        <xdr:cNvSpPr txBox="1"/>
      </xdr:nvSpPr>
      <xdr:spPr>
        <a:xfrm>
          <a:off x="7561795" y="1627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163714</xdr:rowOff>
    </xdr:from>
    <xdr:to>
      <xdr:col>36</xdr:col>
      <xdr:colOff>165100</xdr:colOff>
      <xdr:row>96</xdr:row>
      <xdr:rowOff>93864</xdr:rowOff>
    </xdr:to>
    <xdr:sp macro="" textlink="">
      <xdr:nvSpPr>
        <xdr:cNvPr id="492" name="楕円 491"/>
        <xdr:cNvSpPr/>
      </xdr:nvSpPr>
      <xdr:spPr>
        <a:xfrm>
          <a:off x="6921500" y="164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110391</xdr:rowOff>
    </xdr:from>
    <xdr:ext cx="599010" cy="259045"/>
    <xdr:sp macro="" textlink="">
      <xdr:nvSpPr>
        <xdr:cNvPr id="493" name="テキスト ボックス 492"/>
        <xdr:cNvSpPr txBox="1"/>
      </xdr:nvSpPr>
      <xdr:spPr>
        <a:xfrm>
          <a:off x="6672795" y="1622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0" name="直線コネクタ 519"/>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1"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2" name="直線コネクタ 521"/>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3"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4" name="直線コネクタ 523"/>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53534</xdr:rowOff>
    </xdr:from>
    <xdr:to>
      <xdr:col>85</xdr:col>
      <xdr:colOff>127000</xdr:colOff>
      <xdr:row>38</xdr:row>
      <xdr:rowOff>7537</xdr:rowOff>
    </xdr:to>
    <xdr:cxnSp macro="">
      <xdr:nvCxnSpPr>
        <xdr:cNvPr id="525" name="直線コネクタ 524"/>
        <xdr:cNvCxnSpPr/>
      </xdr:nvCxnSpPr>
      <xdr:spPr>
        <a:xfrm flipV="1">
          <a:off x="15481300" y="5539934"/>
          <a:ext cx="838200" cy="9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60159</xdr:rowOff>
    </xdr:from>
    <xdr:ext cx="534377" cy="259045"/>
    <xdr:sp macro="" textlink="">
      <xdr:nvSpPr>
        <xdr:cNvPr id="526" name="消防費平均値テキスト"/>
        <xdr:cNvSpPr txBox="1"/>
      </xdr:nvSpPr>
      <xdr:spPr>
        <a:xfrm>
          <a:off x="16370300" y="640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7" name="フローチャート: 判断 526"/>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165728</xdr:rowOff>
    </xdr:from>
    <xdr:to>
      <xdr:col>81</xdr:col>
      <xdr:colOff>50800</xdr:colOff>
      <xdr:row>38</xdr:row>
      <xdr:rowOff>7537</xdr:rowOff>
    </xdr:to>
    <xdr:cxnSp macro="">
      <xdr:nvCxnSpPr>
        <xdr:cNvPr id="528" name="直線コネクタ 527"/>
        <xdr:cNvCxnSpPr/>
      </xdr:nvCxnSpPr>
      <xdr:spPr>
        <a:xfrm>
          <a:off x="14592300" y="650937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29" name="フローチャート: 判断 528"/>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58265</xdr:rowOff>
    </xdr:from>
    <xdr:ext cx="534377" cy="259045"/>
    <xdr:sp macro="" textlink="">
      <xdr:nvSpPr>
        <xdr:cNvPr id="530" name="テキスト ボックス 529"/>
        <xdr:cNvSpPr txBox="1"/>
      </xdr:nvSpPr>
      <xdr:spPr>
        <a:xfrm>
          <a:off x="15214111" y="65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165728</xdr:rowOff>
    </xdr:from>
    <xdr:to>
      <xdr:col>76</xdr:col>
      <xdr:colOff>114300</xdr:colOff>
      <xdr:row>38</xdr:row>
      <xdr:rowOff>98340</xdr:rowOff>
    </xdr:to>
    <xdr:cxnSp macro="">
      <xdr:nvCxnSpPr>
        <xdr:cNvPr id="531" name="直線コネクタ 530"/>
        <xdr:cNvCxnSpPr/>
      </xdr:nvCxnSpPr>
      <xdr:spPr>
        <a:xfrm flipV="1">
          <a:off x="13703300" y="6509378"/>
          <a:ext cx="889000" cy="10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2" name="フローチャート: 判断 531"/>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36515</xdr:rowOff>
    </xdr:from>
    <xdr:ext cx="534377" cy="259045"/>
    <xdr:sp macro="" textlink="">
      <xdr:nvSpPr>
        <xdr:cNvPr id="533" name="テキスト ボックス 532"/>
        <xdr:cNvSpPr txBox="1"/>
      </xdr:nvSpPr>
      <xdr:spPr>
        <a:xfrm>
          <a:off x="14325111" y="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82550</xdr:rowOff>
    </xdr:from>
    <xdr:to>
      <xdr:col>71</xdr:col>
      <xdr:colOff>177800</xdr:colOff>
      <xdr:row>38</xdr:row>
      <xdr:rowOff>98340</xdr:rowOff>
    </xdr:to>
    <xdr:cxnSp macro="">
      <xdr:nvCxnSpPr>
        <xdr:cNvPr id="534" name="直線コネクタ 533"/>
        <xdr:cNvCxnSpPr/>
      </xdr:nvCxnSpPr>
      <xdr:spPr>
        <a:xfrm>
          <a:off x="12814300" y="6597650"/>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5" name="フローチャート: 判断 534"/>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6" name="テキスト ボックス 535"/>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7" name="フローチャート: 判断 536"/>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38" name="テキスト ボックス 537"/>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2734</xdr:rowOff>
    </xdr:from>
    <xdr:to>
      <xdr:col>85</xdr:col>
      <xdr:colOff>177800</xdr:colOff>
      <xdr:row>32</xdr:row>
      <xdr:rowOff>104334</xdr:rowOff>
    </xdr:to>
    <xdr:sp macro="" textlink="">
      <xdr:nvSpPr>
        <xdr:cNvPr id="544" name="楕円 543"/>
        <xdr:cNvSpPr/>
      </xdr:nvSpPr>
      <xdr:spPr>
        <a:xfrm>
          <a:off x="16268700" y="5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25611</xdr:rowOff>
    </xdr:from>
    <xdr:ext cx="534377" cy="259045"/>
    <xdr:sp macro="" textlink="">
      <xdr:nvSpPr>
        <xdr:cNvPr id="545" name="消防費該当値テキスト"/>
        <xdr:cNvSpPr txBox="1"/>
      </xdr:nvSpPr>
      <xdr:spPr>
        <a:xfrm>
          <a:off x="16370300" y="53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128186</xdr:rowOff>
    </xdr:from>
    <xdr:to>
      <xdr:col>81</xdr:col>
      <xdr:colOff>101600</xdr:colOff>
      <xdr:row>38</xdr:row>
      <xdr:rowOff>58336</xdr:rowOff>
    </xdr:to>
    <xdr:sp macro="" textlink="">
      <xdr:nvSpPr>
        <xdr:cNvPr id="546" name="楕円 545"/>
        <xdr:cNvSpPr/>
      </xdr:nvSpPr>
      <xdr:spPr>
        <a:xfrm>
          <a:off x="15430500" y="64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74863</xdr:rowOff>
    </xdr:from>
    <xdr:ext cx="534377" cy="259045"/>
    <xdr:sp macro="" textlink="">
      <xdr:nvSpPr>
        <xdr:cNvPr id="547" name="テキスト ボックス 546"/>
        <xdr:cNvSpPr txBox="1"/>
      </xdr:nvSpPr>
      <xdr:spPr>
        <a:xfrm>
          <a:off x="15214111" y="62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114928</xdr:rowOff>
    </xdr:from>
    <xdr:to>
      <xdr:col>76</xdr:col>
      <xdr:colOff>165100</xdr:colOff>
      <xdr:row>38</xdr:row>
      <xdr:rowOff>45078</xdr:rowOff>
    </xdr:to>
    <xdr:sp macro="" textlink="">
      <xdr:nvSpPr>
        <xdr:cNvPr id="548" name="楕円 547"/>
        <xdr:cNvSpPr/>
      </xdr:nvSpPr>
      <xdr:spPr>
        <a:xfrm>
          <a:off x="14541500" y="64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61605</xdr:rowOff>
    </xdr:from>
    <xdr:ext cx="534377" cy="259045"/>
    <xdr:sp macro="" textlink="">
      <xdr:nvSpPr>
        <xdr:cNvPr id="549" name="テキスト ボックス 548"/>
        <xdr:cNvSpPr txBox="1"/>
      </xdr:nvSpPr>
      <xdr:spPr>
        <a:xfrm>
          <a:off x="14325111" y="62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47540</xdr:rowOff>
    </xdr:from>
    <xdr:to>
      <xdr:col>72</xdr:col>
      <xdr:colOff>38100</xdr:colOff>
      <xdr:row>38</xdr:row>
      <xdr:rowOff>149140</xdr:rowOff>
    </xdr:to>
    <xdr:sp macro="" textlink="">
      <xdr:nvSpPr>
        <xdr:cNvPr id="550" name="楕円 549"/>
        <xdr:cNvSpPr/>
      </xdr:nvSpPr>
      <xdr:spPr>
        <a:xfrm>
          <a:off x="13652500" y="65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140267</xdr:rowOff>
    </xdr:from>
    <xdr:ext cx="534377" cy="259045"/>
    <xdr:sp macro="" textlink="">
      <xdr:nvSpPr>
        <xdr:cNvPr id="551" name="テキスト ボックス 550"/>
        <xdr:cNvSpPr txBox="1"/>
      </xdr:nvSpPr>
      <xdr:spPr>
        <a:xfrm>
          <a:off x="13436111" y="66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31750</xdr:rowOff>
    </xdr:from>
    <xdr:to>
      <xdr:col>67</xdr:col>
      <xdr:colOff>101600</xdr:colOff>
      <xdr:row>38</xdr:row>
      <xdr:rowOff>133350</xdr:rowOff>
    </xdr:to>
    <xdr:sp macro="" textlink="">
      <xdr:nvSpPr>
        <xdr:cNvPr id="552" name="楕円 551"/>
        <xdr:cNvSpPr/>
      </xdr:nvSpPr>
      <xdr:spPr>
        <a:xfrm>
          <a:off x="1276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124477</xdr:rowOff>
    </xdr:from>
    <xdr:ext cx="534377" cy="259045"/>
    <xdr:sp macro="" textlink="">
      <xdr:nvSpPr>
        <xdr:cNvPr id="553" name="テキスト ボックス 552"/>
        <xdr:cNvSpPr txBox="1"/>
      </xdr:nvSpPr>
      <xdr:spPr>
        <a:xfrm>
          <a:off x="12547111" y="66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0" name="直線コネクタ 579"/>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1"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2" name="直線コネクタ 581"/>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3"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4" name="直線コネクタ 583"/>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57176</xdr:rowOff>
    </xdr:from>
    <xdr:to>
      <xdr:col>85</xdr:col>
      <xdr:colOff>127000</xdr:colOff>
      <xdr:row>57</xdr:row>
      <xdr:rowOff>145404</xdr:rowOff>
    </xdr:to>
    <xdr:cxnSp macro="">
      <xdr:nvCxnSpPr>
        <xdr:cNvPr id="585" name="直線コネクタ 584"/>
        <xdr:cNvCxnSpPr/>
      </xdr:nvCxnSpPr>
      <xdr:spPr>
        <a:xfrm>
          <a:off x="15481300" y="9829826"/>
          <a:ext cx="838200" cy="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6"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7" name="フローチャート: 判断 586"/>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18270</xdr:rowOff>
    </xdr:from>
    <xdr:to>
      <xdr:col>81</xdr:col>
      <xdr:colOff>50800</xdr:colOff>
      <xdr:row>57</xdr:row>
      <xdr:rowOff>57176</xdr:rowOff>
    </xdr:to>
    <xdr:cxnSp macro="">
      <xdr:nvCxnSpPr>
        <xdr:cNvPr id="588" name="直線コネクタ 587"/>
        <xdr:cNvCxnSpPr/>
      </xdr:nvCxnSpPr>
      <xdr:spPr>
        <a:xfrm>
          <a:off x="14592300" y="9790920"/>
          <a:ext cx="8890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89" name="フローチャート: 判断 588"/>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125457</xdr:rowOff>
    </xdr:from>
    <xdr:ext cx="534377" cy="259045"/>
    <xdr:sp macro="" textlink="">
      <xdr:nvSpPr>
        <xdr:cNvPr id="590" name="テキスト ボックス 589"/>
        <xdr:cNvSpPr txBox="1"/>
      </xdr:nvSpPr>
      <xdr:spPr>
        <a:xfrm>
          <a:off x="15214111" y="98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18270</xdr:rowOff>
    </xdr:from>
    <xdr:to>
      <xdr:col>76</xdr:col>
      <xdr:colOff>114300</xdr:colOff>
      <xdr:row>58</xdr:row>
      <xdr:rowOff>657</xdr:rowOff>
    </xdr:to>
    <xdr:cxnSp macro="">
      <xdr:nvCxnSpPr>
        <xdr:cNvPr id="591" name="直線コネクタ 590"/>
        <xdr:cNvCxnSpPr/>
      </xdr:nvCxnSpPr>
      <xdr:spPr>
        <a:xfrm flipV="1">
          <a:off x="13703300" y="9790920"/>
          <a:ext cx="889000" cy="15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2" name="フローチャート: 判断 591"/>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3" name="テキスト ボックス 592"/>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125483</xdr:rowOff>
    </xdr:from>
    <xdr:to>
      <xdr:col>71</xdr:col>
      <xdr:colOff>177800</xdr:colOff>
      <xdr:row>58</xdr:row>
      <xdr:rowOff>657</xdr:rowOff>
    </xdr:to>
    <xdr:cxnSp macro="">
      <xdr:nvCxnSpPr>
        <xdr:cNvPr id="594" name="直線コネクタ 593"/>
        <xdr:cNvCxnSpPr/>
      </xdr:nvCxnSpPr>
      <xdr:spPr>
        <a:xfrm>
          <a:off x="12814300" y="9898133"/>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5" name="フローチャート: 判断 594"/>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6" name="テキスト ボックス 595"/>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7" name="フローチャート: 判断 596"/>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598" name="テキスト ボックス 597"/>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94604</xdr:rowOff>
    </xdr:from>
    <xdr:to>
      <xdr:col>85</xdr:col>
      <xdr:colOff>177800</xdr:colOff>
      <xdr:row>58</xdr:row>
      <xdr:rowOff>24754</xdr:rowOff>
    </xdr:to>
    <xdr:sp macro="" textlink="">
      <xdr:nvSpPr>
        <xdr:cNvPr id="604" name="楕円 603"/>
        <xdr:cNvSpPr/>
      </xdr:nvSpPr>
      <xdr:spPr>
        <a:xfrm>
          <a:off x="16268700" y="98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73031</xdr:rowOff>
    </xdr:from>
    <xdr:ext cx="534377" cy="259045"/>
    <xdr:sp macro="" textlink="">
      <xdr:nvSpPr>
        <xdr:cNvPr id="605" name="教育費該当値テキスト"/>
        <xdr:cNvSpPr txBox="1"/>
      </xdr:nvSpPr>
      <xdr:spPr>
        <a:xfrm>
          <a:off x="16370300" y="98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6376</xdr:rowOff>
    </xdr:from>
    <xdr:to>
      <xdr:col>81</xdr:col>
      <xdr:colOff>101600</xdr:colOff>
      <xdr:row>57</xdr:row>
      <xdr:rowOff>107976</xdr:rowOff>
    </xdr:to>
    <xdr:sp macro="" textlink="">
      <xdr:nvSpPr>
        <xdr:cNvPr id="606" name="楕円 605"/>
        <xdr:cNvSpPr/>
      </xdr:nvSpPr>
      <xdr:spPr>
        <a:xfrm>
          <a:off x="15430500" y="97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124503</xdr:rowOff>
    </xdr:from>
    <xdr:ext cx="534377" cy="259045"/>
    <xdr:sp macro="" textlink="">
      <xdr:nvSpPr>
        <xdr:cNvPr id="607" name="テキスト ボックス 606"/>
        <xdr:cNvSpPr txBox="1"/>
      </xdr:nvSpPr>
      <xdr:spPr>
        <a:xfrm>
          <a:off x="15214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138920</xdr:rowOff>
    </xdr:from>
    <xdr:to>
      <xdr:col>76</xdr:col>
      <xdr:colOff>165100</xdr:colOff>
      <xdr:row>57</xdr:row>
      <xdr:rowOff>69070</xdr:rowOff>
    </xdr:to>
    <xdr:sp macro="" textlink="">
      <xdr:nvSpPr>
        <xdr:cNvPr id="608" name="楕円 607"/>
        <xdr:cNvSpPr/>
      </xdr:nvSpPr>
      <xdr:spPr>
        <a:xfrm>
          <a:off x="14541500" y="97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85597</xdr:rowOff>
    </xdr:from>
    <xdr:ext cx="534377" cy="259045"/>
    <xdr:sp macro="" textlink="">
      <xdr:nvSpPr>
        <xdr:cNvPr id="609" name="テキスト ボックス 608"/>
        <xdr:cNvSpPr txBox="1"/>
      </xdr:nvSpPr>
      <xdr:spPr>
        <a:xfrm>
          <a:off x="14325111" y="95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121307</xdr:rowOff>
    </xdr:from>
    <xdr:to>
      <xdr:col>72</xdr:col>
      <xdr:colOff>38100</xdr:colOff>
      <xdr:row>58</xdr:row>
      <xdr:rowOff>51457</xdr:rowOff>
    </xdr:to>
    <xdr:sp macro="" textlink="">
      <xdr:nvSpPr>
        <xdr:cNvPr id="610" name="楕円 609"/>
        <xdr:cNvSpPr/>
      </xdr:nvSpPr>
      <xdr:spPr>
        <a:xfrm>
          <a:off x="13652500" y="989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42584</xdr:rowOff>
    </xdr:from>
    <xdr:ext cx="534377" cy="259045"/>
    <xdr:sp macro="" textlink="">
      <xdr:nvSpPr>
        <xdr:cNvPr id="611" name="テキスト ボックス 610"/>
        <xdr:cNvSpPr txBox="1"/>
      </xdr:nvSpPr>
      <xdr:spPr>
        <a:xfrm>
          <a:off x="13436111" y="99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74683</xdr:rowOff>
    </xdr:from>
    <xdr:to>
      <xdr:col>67</xdr:col>
      <xdr:colOff>101600</xdr:colOff>
      <xdr:row>58</xdr:row>
      <xdr:rowOff>4833</xdr:rowOff>
    </xdr:to>
    <xdr:sp macro="" textlink="">
      <xdr:nvSpPr>
        <xdr:cNvPr id="612" name="楕円 611"/>
        <xdr:cNvSpPr/>
      </xdr:nvSpPr>
      <xdr:spPr>
        <a:xfrm>
          <a:off x="12763500" y="98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167410</xdr:rowOff>
    </xdr:from>
    <xdr:ext cx="534377" cy="259045"/>
    <xdr:sp macro="" textlink="">
      <xdr:nvSpPr>
        <xdr:cNvPr id="613" name="テキスト ボックス 612"/>
        <xdr:cNvSpPr txBox="1"/>
      </xdr:nvSpPr>
      <xdr:spPr>
        <a:xfrm>
          <a:off x="12547111" y="99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7" name="直線コネクタ 636"/>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38"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0"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1" name="直線コネクタ 640"/>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158144</xdr:rowOff>
    </xdr:from>
    <xdr:to>
      <xdr:col>85</xdr:col>
      <xdr:colOff>127000</xdr:colOff>
      <xdr:row>79</xdr:row>
      <xdr:rowOff>34506</xdr:rowOff>
    </xdr:to>
    <xdr:cxnSp macro="">
      <xdr:nvCxnSpPr>
        <xdr:cNvPr id="642" name="直線コネクタ 641"/>
        <xdr:cNvCxnSpPr/>
      </xdr:nvCxnSpPr>
      <xdr:spPr>
        <a:xfrm flipV="1">
          <a:off x="15481300" y="13531244"/>
          <a:ext cx="838200" cy="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3"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4" name="フローチャート: 判断 643"/>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34506</xdr:rowOff>
    </xdr:from>
    <xdr:to>
      <xdr:col>81</xdr:col>
      <xdr:colOff>50800</xdr:colOff>
      <xdr:row>79</xdr:row>
      <xdr:rowOff>37351</xdr:rowOff>
    </xdr:to>
    <xdr:cxnSp macro="">
      <xdr:nvCxnSpPr>
        <xdr:cNvPr id="645" name="直線コネクタ 644"/>
        <xdr:cNvCxnSpPr/>
      </xdr:nvCxnSpPr>
      <xdr:spPr>
        <a:xfrm flipV="1">
          <a:off x="14592300" y="13579056"/>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6" name="フローチャート: 判断 645"/>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7" name="テキスト ボックス 646"/>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18008</xdr:rowOff>
    </xdr:from>
    <xdr:to>
      <xdr:col>76</xdr:col>
      <xdr:colOff>114300</xdr:colOff>
      <xdr:row>79</xdr:row>
      <xdr:rowOff>37351</xdr:rowOff>
    </xdr:to>
    <xdr:cxnSp macro="">
      <xdr:nvCxnSpPr>
        <xdr:cNvPr id="648" name="直線コネクタ 647"/>
        <xdr:cNvCxnSpPr/>
      </xdr:nvCxnSpPr>
      <xdr:spPr>
        <a:xfrm>
          <a:off x="13703300" y="13562558"/>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49" name="フローチャート: 判断 648"/>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0" name="テキスト ボックス 649"/>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129890</xdr:rowOff>
    </xdr:from>
    <xdr:to>
      <xdr:col>71</xdr:col>
      <xdr:colOff>177800</xdr:colOff>
      <xdr:row>79</xdr:row>
      <xdr:rowOff>18008</xdr:rowOff>
    </xdr:to>
    <xdr:cxnSp macro="">
      <xdr:nvCxnSpPr>
        <xdr:cNvPr id="651" name="直線コネクタ 650"/>
        <xdr:cNvCxnSpPr/>
      </xdr:nvCxnSpPr>
      <xdr:spPr>
        <a:xfrm>
          <a:off x="12814300" y="13502990"/>
          <a:ext cx="889000" cy="5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2" name="フローチャート: 判断 651"/>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3" name="テキスト ボックス 652"/>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4" name="フローチャート: 判断 653"/>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5" name="テキスト ボックス 654"/>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107344</xdr:rowOff>
    </xdr:from>
    <xdr:to>
      <xdr:col>85</xdr:col>
      <xdr:colOff>177800</xdr:colOff>
      <xdr:row>79</xdr:row>
      <xdr:rowOff>37494</xdr:rowOff>
    </xdr:to>
    <xdr:sp macro="" textlink="">
      <xdr:nvSpPr>
        <xdr:cNvPr id="661" name="楕円 660"/>
        <xdr:cNvSpPr/>
      </xdr:nvSpPr>
      <xdr:spPr>
        <a:xfrm>
          <a:off x="16268700" y="134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66721</xdr:rowOff>
    </xdr:from>
    <xdr:ext cx="534377" cy="259045"/>
    <xdr:sp macro="" textlink="">
      <xdr:nvSpPr>
        <xdr:cNvPr id="662" name="災害復旧費該当値テキスト"/>
        <xdr:cNvSpPr txBox="1"/>
      </xdr:nvSpPr>
      <xdr:spPr>
        <a:xfrm>
          <a:off x="16370300" y="132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155156</xdr:rowOff>
    </xdr:from>
    <xdr:to>
      <xdr:col>81</xdr:col>
      <xdr:colOff>101600</xdr:colOff>
      <xdr:row>79</xdr:row>
      <xdr:rowOff>85306</xdr:rowOff>
    </xdr:to>
    <xdr:sp macro="" textlink="">
      <xdr:nvSpPr>
        <xdr:cNvPr id="663" name="楕円 662"/>
        <xdr:cNvSpPr/>
      </xdr:nvSpPr>
      <xdr:spPr>
        <a:xfrm>
          <a:off x="15430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76433</xdr:rowOff>
    </xdr:from>
    <xdr:ext cx="469744" cy="259045"/>
    <xdr:sp macro="" textlink="">
      <xdr:nvSpPr>
        <xdr:cNvPr id="664" name="テキスト ボックス 663"/>
        <xdr:cNvSpPr txBox="1"/>
      </xdr:nvSpPr>
      <xdr:spPr>
        <a:xfrm>
          <a:off x="15246428" y="1362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158001</xdr:rowOff>
    </xdr:from>
    <xdr:to>
      <xdr:col>76</xdr:col>
      <xdr:colOff>165100</xdr:colOff>
      <xdr:row>79</xdr:row>
      <xdr:rowOff>88151</xdr:rowOff>
    </xdr:to>
    <xdr:sp macro="" textlink="">
      <xdr:nvSpPr>
        <xdr:cNvPr id="665" name="楕円 664"/>
        <xdr:cNvSpPr/>
      </xdr:nvSpPr>
      <xdr:spPr>
        <a:xfrm>
          <a:off x="14541500" y="135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79278</xdr:rowOff>
    </xdr:from>
    <xdr:ext cx="469744" cy="259045"/>
    <xdr:sp macro="" textlink="">
      <xdr:nvSpPr>
        <xdr:cNvPr id="666" name="テキスト ボックス 665"/>
        <xdr:cNvSpPr txBox="1"/>
      </xdr:nvSpPr>
      <xdr:spPr>
        <a:xfrm>
          <a:off x="14357428" y="136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138658</xdr:rowOff>
    </xdr:from>
    <xdr:to>
      <xdr:col>72</xdr:col>
      <xdr:colOff>38100</xdr:colOff>
      <xdr:row>79</xdr:row>
      <xdr:rowOff>68808</xdr:rowOff>
    </xdr:to>
    <xdr:sp macro="" textlink="">
      <xdr:nvSpPr>
        <xdr:cNvPr id="667" name="楕円 666"/>
        <xdr:cNvSpPr/>
      </xdr:nvSpPr>
      <xdr:spPr>
        <a:xfrm>
          <a:off x="13652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85335</xdr:rowOff>
    </xdr:from>
    <xdr:ext cx="469744" cy="259045"/>
    <xdr:sp macro="" textlink="">
      <xdr:nvSpPr>
        <xdr:cNvPr id="668" name="テキスト ボックス 667"/>
        <xdr:cNvSpPr txBox="1"/>
      </xdr:nvSpPr>
      <xdr:spPr>
        <a:xfrm>
          <a:off x="13468428" y="132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79090</xdr:rowOff>
    </xdr:from>
    <xdr:to>
      <xdr:col>67</xdr:col>
      <xdr:colOff>101600</xdr:colOff>
      <xdr:row>79</xdr:row>
      <xdr:rowOff>9240</xdr:rowOff>
    </xdr:to>
    <xdr:sp macro="" textlink="">
      <xdr:nvSpPr>
        <xdr:cNvPr id="669" name="楕円 668"/>
        <xdr:cNvSpPr/>
      </xdr:nvSpPr>
      <xdr:spPr>
        <a:xfrm>
          <a:off x="12763500" y="13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25767</xdr:rowOff>
    </xdr:from>
    <xdr:ext cx="534377" cy="259045"/>
    <xdr:sp macro="" textlink="">
      <xdr:nvSpPr>
        <xdr:cNvPr id="670" name="テキスト ボックス 669"/>
        <xdr:cNvSpPr txBox="1"/>
      </xdr:nvSpPr>
      <xdr:spPr>
        <a:xfrm>
          <a:off x="12547111" y="132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4" name="直線コネクタ 693"/>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5"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6" name="直線コネクタ 695"/>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7"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698" name="直線コネクタ 697"/>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114013</xdr:rowOff>
    </xdr:from>
    <xdr:to>
      <xdr:col>85</xdr:col>
      <xdr:colOff>127000</xdr:colOff>
      <xdr:row>92</xdr:row>
      <xdr:rowOff>131714</xdr:rowOff>
    </xdr:to>
    <xdr:cxnSp macro="">
      <xdr:nvCxnSpPr>
        <xdr:cNvPr id="699" name="直線コネクタ 698"/>
        <xdr:cNvCxnSpPr/>
      </xdr:nvCxnSpPr>
      <xdr:spPr>
        <a:xfrm>
          <a:off x="15481300" y="15887413"/>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0"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1" name="フローチャート: 判断 700"/>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39108</xdr:rowOff>
    </xdr:from>
    <xdr:to>
      <xdr:col>81</xdr:col>
      <xdr:colOff>50800</xdr:colOff>
      <xdr:row>92</xdr:row>
      <xdr:rowOff>114013</xdr:rowOff>
    </xdr:to>
    <xdr:cxnSp macro="">
      <xdr:nvCxnSpPr>
        <xdr:cNvPr id="702" name="直線コネクタ 701"/>
        <xdr:cNvCxnSpPr/>
      </xdr:nvCxnSpPr>
      <xdr:spPr>
        <a:xfrm>
          <a:off x="14592300" y="15812508"/>
          <a:ext cx="8890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3" name="フローチャート: 判断 702"/>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4" name="テキスト ボックス 703"/>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36198</xdr:rowOff>
    </xdr:from>
    <xdr:to>
      <xdr:col>76</xdr:col>
      <xdr:colOff>114300</xdr:colOff>
      <xdr:row>92</xdr:row>
      <xdr:rowOff>39108</xdr:rowOff>
    </xdr:to>
    <xdr:cxnSp macro="">
      <xdr:nvCxnSpPr>
        <xdr:cNvPr id="705" name="直線コネクタ 704"/>
        <xdr:cNvCxnSpPr/>
      </xdr:nvCxnSpPr>
      <xdr:spPr>
        <a:xfrm>
          <a:off x="13703300" y="15809598"/>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6" name="フローチャート: 判断 705"/>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7" name="テキスト ボックス 706"/>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36198</xdr:rowOff>
    </xdr:from>
    <xdr:to>
      <xdr:col>71</xdr:col>
      <xdr:colOff>177800</xdr:colOff>
      <xdr:row>93</xdr:row>
      <xdr:rowOff>17072</xdr:rowOff>
    </xdr:to>
    <xdr:cxnSp macro="">
      <xdr:nvCxnSpPr>
        <xdr:cNvPr id="708" name="直線コネクタ 707"/>
        <xdr:cNvCxnSpPr/>
      </xdr:nvCxnSpPr>
      <xdr:spPr>
        <a:xfrm flipV="1">
          <a:off x="12814300" y="15809598"/>
          <a:ext cx="889000" cy="1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09" name="フローチャート: 判断 708"/>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0" name="テキスト ボックス 709"/>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1" name="フローチャート: 判断 710"/>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2" name="テキスト ボックス 711"/>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80914</xdr:rowOff>
    </xdr:from>
    <xdr:to>
      <xdr:col>85</xdr:col>
      <xdr:colOff>177800</xdr:colOff>
      <xdr:row>93</xdr:row>
      <xdr:rowOff>11064</xdr:rowOff>
    </xdr:to>
    <xdr:sp macro="" textlink="">
      <xdr:nvSpPr>
        <xdr:cNvPr id="718" name="楕円 717"/>
        <xdr:cNvSpPr/>
      </xdr:nvSpPr>
      <xdr:spPr>
        <a:xfrm>
          <a:off x="16268700" y="158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103791</xdr:rowOff>
    </xdr:from>
    <xdr:ext cx="599010" cy="259045"/>
    <xdr:sp macro="" textlink="">
      <xdr:nvSpPr>
        <xdr:cNvPr id="719" name="公債費該当値テキスト"/>
        <xdr:cNvSpPr txBox="1"/>
      </xdr:nvSpPr>
      <xdr:spPr>
        <a:xfrm>
          <a:off x="16370300" y="1570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63213</xdr:rowOff>
    </xdr:from>
    <xdr:to>
      <xdr:col>81</xdr:col>
      <xdr:colOff>101600</xdr:colOff>
      <xdr:row>92</xdr:row>
      <xdr:rowOff>164813</xdr:rowOff>
    </xdr:to>
    <xdr:sp macro="" textlink="">
      <xdr:nvSpPr>
        <xdr:cNvPr id="720" name="楕円 719"/>
        <xdr:cNvSpPr/>
      </xdr:nvSpPr>
      <xdr:spPr>
        <a:xfrm>
          <a:off x="15430500" y="158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9890</xdr:rowOff>
    </xdr:from>
    <xdr:ext cx="599010" cy="259045"/>
    <xdr:sp macro="" textlink="">
      <xdr:nvSpPr>
        <xdr:cNvPr id="721" name="テキスト ボックス 720"/>
        <xdr:cNvSpPr txBox="1"/>
      </xdr:nvSpPr>
      <xdr:spPr>
        <a:xfrm>
          <a:off x="15181795" y="156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159758</xdr:rowOff>
    </xdr:from>
    <xdr:to>
      <xdr:col>76</xdr:col>
      <xdr:colOff>165100</xdr:colOff>
      <xdr:row>92</xdr:row>
      <xdr:rowOff>89908</xdr:rowOff>
    </xdr:to>
    <xdr:sp macro="" textlink="">
      <xdr:nvSpPr>
        <xdr:cNvPr id="722" name="楕円 721"/>
        <xdr:cNvSpPr/>
      </xdr:nvSpPr>
      <xdr:spPr>
        <a:xfrm>
          <a:off x="14541500" y="157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106435</xdr:rowOff>
    </xdr:from>
    <xdr:ext cx="599010" cy="259045"/>
    <xdr:sp macro="" textlink="">
      <xdr:nvSpPr>
        <xdr:cNvPr id="723" name="テキスト ボックス 722"/>
        <xdr:cNvSpPr txBox="1"/>
      </xdr:nvSpPr>
      <xdr:spPr>
        <a:xfrm>
          <a:off x="14292795" y="1553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156848</xdr:rowOff>
    </xdr:from>
    <xdr:to>
      <xdr:col>72</xdr:col>
      <xdr:colOff>38100</xdr:colOff>
      <xdr:row>92</xdr:row>
      <xdr:rowOff>86998</xdr:rowOff>
    </xdr:to>
    <xdr:sp macro="" textlink="">
      <xdr:nvSpPr>
        <xdr:cNvPr id="724" name="楕円 723"/>
        <xdr:cNvSpPr/>
      </xdr:nvSpPr>
      <xdr:spPr>
        <a:xfrm>
          <a:off x="13652500" y="157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103525</xdr:rowOff>
    </xdr:from>
    <xdr:ext cx="599010" cy="259045"/>
    <xdr:sp macro="" textlink="">
      <xdr:nvSpPr>
        <xdr:cNvPr id="725" name="テキスト ボックス 724"/>
        <xdr:cNvSpPr txBox="1"/>
      </xdr:nvSpPr>
      <xdr:spPr>
        <a:xfrm>
          <a:off x="13403795" y="1553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137722</xdr:rowOff>
    </xdr:from>
    <xdr:to>
      <xdr:col>67</xdr:col>
      <xdr:colOff>101600</xdr:colOff>
      <xdr:row>93</xdr:row>
      <xdr:rowOff>67872</xdr:rowOff>
    </xdr:to>
    <xdr:sp macro="" textlink="">
      <xdr:nvSpPr>
        <xdr:cNvPr id="726" name="楕円 725"/>
        <xdr:cNvSpPr/>
      </xdr:nvSpPr>
      <xdr:spPr>
        <a:xfrm>
          <a:off x="12763500" y="159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84399</xdr:rowOff>
    </xdr:from>
    <xdr:ext cx="599010" cy="259045"/>
    <xdr:sp macro="" textlink="">
      <xdr:nvSpPr>
        <xdr:cNvPr id="727" name="テキスト ボックス 726"/>
        <xdr:cNvSpPr txBox="1"/>
      </xdr:nvSpPr>
      <xdr:spPr>
        <a:xfrm>
          <a:off x="12514795" y="156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1" name="直線コネクタ 750"/>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2"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4"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5" name="直線コネクタ 754"/>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7"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58" name="フローチャート: 判断 757"/>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0" name="フローチャート: 判断 759"/>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1" name="テキスト ボックス 760"/>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3" name="フローチャート: 判断 762"/>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4" name="テキスト ボックス 763"/>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6" name="フローチャート: 判断 765"/>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7" name="テキスト ボックス 766"/>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8" name="フローチャート: 判断 76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9" name="テキスト ボックス 768"/>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6"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236,634</a:t>
          </a:r>
          <a:r>
            <a:rPr kumimoji="1" lang="ja-JP" altLang="en-US" sz="1300">
              <a:latin typeface="ＭＳ Ｐゴシック" panose="020B0600070205080204" pitchFamily="50" charset="-128"/>
              <a:ea typeface="ＭＳ Ｐゴシック" panose="020B0600070205080204" pitchFamily="50" charset="-128"/>
            </a:rPr>
            <a:t>円で，類似団体と比べて高い水準にあり，高齢化に伴う老人福祉費の増加や障害者給付事業等の実施，認定こども園さすえ整備事業（</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百万円），保健センター改修工事（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百万円）の実施による影響により伸び続けてきたが，臨時福祉給付金事業（前年度比</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百万円減）や生活保護事業（前年度比</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百万円減）の減少により，平成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年度は減少に転じた。農林水産業費は一人当たり</a:t>
          </a:r>
          <a:r>
            <a:rPr kumimoji="1" lang="en-US" altLang="ja-JP" sz="1300">
              <a:latin typeface="ＭＳ Ｐゴシック" panose="020B0600070205080204" pitchFamily="50" charset="-128"/>
              <a:ea typeface="ＭＳ Ｐゴシック" panose="020B0600070205080204" pitchFamily="50" charset="-128"/>
            </a:rPr>
            <a:t>143,915</a:t>
          </a:r>
          <a:r>
            <a:rPr kumimoji="1" lang="ja-JP" altLang="en-US" sz="1300">
              <a:latin typeface="ＭＳ Ｐゴシック" panose="020B0600070205080204" pitchFamily="50" charset="-128"/>
              <a:ea typeface="ＭＳ Ｐゴシック" panose="020B0600070205080204" pitchFamily="50" charset="-128"/>
            </a:rPr>
            <a:t>円で類似団体平均の２倍以上となっており，高い水準にある主な要因は，平成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年度のクラスター事業「畜産・酪農収益強力化整備等特別対策」（</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百万円），平成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年度は産地パワーアップ事業（</a:t>
          </a:r>
          <a:r>
            <a:rPr kumimoji="1" lang="en-US" altLang="ja-JP" sz="1300">
              <a:latin typeface="ＭＳ Ｐゴシック" panose="020B0600070205080204" pitchFamily="50" charset="-128"/>
              <a:ea typeface="ＭＳ Ｐゴシック" panose="020B0600070205080204" pitchFamily="50" charset="-128"/>
            </a:rPr>
            <a:t>465</a:t>
          </a:r>
          <a:r>
            <a:rPr kumimoji="1" lang="ja-JP" altLang="en-US" sz="1300">
              <a:latin typeface="ＭＳ Ｐゴシック" panose="020B0600070205080204" pitchFamily="50" charset="-128"/>
              <a:ea typeface="ＭＳ Ｐゴシック" panose="020B0600070205080204" pitchFamily="50" charset="-128"/>
            </a:rPr>
            <a:t>百万円）等の大型事業実施によるものである。商工費は一人当たり</a:t>
          </a:r>
          <a:r>
            <a:rPr kumimoji="1" lang="en-US" altLang="ja-JP" sz="1300">
              <a:latin typeface="ＭＳ Ｐゴシック" panose="020B0600070205080204" pitchFamily="50" charset="-128"/>
              <a:ea typeface="ＭＳ Ｐゴシック" panose="020B0600070205080204" pitchFamily="50" charset="-128"/>
            </a:rPr>
            <a:t>56,291</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年度の太陽の里設備更新工事（</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百万円），指江地区第２泉源設備整備工事（</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年度は「大陸ホテルながしま」拠点施設整備事業（</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百万円）による影響により，類似団体平均と比較し大きく伸び続けている。土木費は住民一人当たり</a:t>
          </a:r>
          <a:r>
            <a:rPr kumimoji="1" lang="en-US" altLang="ja-JP" sz="1300">
              <a:latin typeface="ＭＳ Ｐゴシック" panose="020B0600070205080204" pitchFamily="50" charset="-128"/>
              <a:ea typeface="ＭＳ Ｐゴシック" panose="020B0600070205080204" pitchFamily="50" charset="-128"/>
            </a:rPr>
            <a:t>149,990</a:t>
          </a:r>
          <a:r>
            <a:rPr kumimoji="1" lang="ja-JP" altLang="en-US" sz="1300">
              <a:latin typeface="ＭＳ Ｐゴシック" panose="020B0600070205080204" pitchFamily="50" charset="-128"/>
              <a:ea typeface="ＭＳ Ｐゴシック" panose="020B0600070205080204" pitchFamily="50" charset="-128"/>
            </a:rPr>
            <a:t>円で，町道整備や維持補修工事に加え，港湾整備事業や総合運動公園整備事業等大規模事業を実施してきたことにより，類似団体と比べて高い水準にある。消防費はこれまでは類似団体平均と近い値であったが，今年度は東消防分遣所新築事業のため，類似団体平均を２倍以上大きく上回り，一人当たり</a:t>
          </a:r>
          <a:r>
            <a:rPr kumimoji="1" lang="en-US" altLang="ja-JP" sz="1300">
              <a:latin typeface="ＭＳ Ｐゴシック" panose="020B0600070205080204" pitchFamily="50" charset="-128"/>
              <a:ea typeface="ＭＳ Ｐゴシック" panose="020B0600070205080204" pitchFamily="50" charset="-128"/>
            </a:rPr>
            <a:t>96,277</a:t>
          </a:r>
          <a:r>
            <a:rPr kumimoji="1" lang="ja-JP" altLang="en-US" sz="1300">
              <a:latin typeface="ＭＳ Ｐゴシック" panose="020B0600070205080204" pitchFamily="50" charset="-128"/>
              <a:ea typeface="ＭＳ Ｐゴシック" panose="020B0600070205080204" pitchFamily="50" charset="-128"/>
            </a:rPr>
            <a:t>円となった。公債費は，住民一人当たり</a:t>
          </a:r>
          <a:r>
            <a:rPr kumimoji="1" lang="en-US" altLang="ja-JP" sz="1300">
              <a:latin typeface="ＭＳ Ｐゴシック" panose="020B0600070205080204" pitchFamily="50" charset="-128"/>
              <a:ea typeface="ＭＳ Ｐゴシック" panose="020B0600070205080204" pitchFamily="50" charset="-128"/>
            </a:rPr>
            <a:t>146,048</a:t>
          </a:r>
          <a:r>
            <a:rPr kumimoji="1" lang="ja-JP" altLang="en-US" sz="1300">
              <a:latin typeface="ＭＳ Ｐゴシック" panose="020B0600070205080204" pitchFamily="50" charset="-128"/>
              <a:ea typeface="ＭＳ Ｐゴシック" panose="020B0600070205080204" pitchFamily="50" charset="-128"/>
            </a:rPr>
            <a:t>円で，類似団体平均と比較し高い水準にある。理由は，社会基盤整備事業を積極的に行い，その際に地方債を活用したことに伴い，地方債残高が増加し，地方債の元利償還金が膨らんでいるためである。財政健全化計画に基づき，交付税算入率の高い地方債を借り入れることや総合振興計画等の事業計画を見直し，今後，少しずつでも減少傾向に転じ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標準財政規模に対する財政調整基金残高はほぼ横ばいであったが，実質収支額については，昨年度より</a:t>
          </a:r>
          <a:r>
            <a:rPr kumimoji="1" lang="en-US" altLang="ja-JP" sz="1300">
              <a:latin typeface="ＭＳ ゴシック" pitchFamily="49" charset="-128"/>
              <a:ea typeface="ＭＳ ゴシック" pitchFamily="49" charset="-128"/>
            </a:rPr>
            <a:t>1.64</a:t>
          </a:r>
          <a:r>
            <a:rPr kumimoji="1" lang="ja-JP" altLang="en-US" sz="1300">
              <a:latin typeface="ＭＳ ゴシック" pitchFamily="49" charset="-128"/>
              <a:ea typeface="ＭＳ ゴシック" pitchFamily="49" charset="-128"/>
            </a:rPr>
            <a:t>ポイントの減となった。実質単年度収支については，東消防分遣所新築事業等大型事業の影響もあり，今年度は赤字となった。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までは財政調整基金を取崩していないが，今後は地方交付税の減少や鷹巣診療所新築事業等，普通建設事業費が増大する見込みのため，取崩しを予定している。収納対策の強化等，財源確保に努め，中長期的な見通し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本町においては，一般会計の標準財政規模に対する黒字額の割合は</a:t>
          </a:r>
          <a:r>
            <a:rPr kumimoji="1" lang="en-US" altLang="ja-JP" sz="1400">
              <a:latin typeface="ＭＳ ゴシック" pitchFamily="49" charset="-128"/>
              <a:ea typeface="ＭＳ ゴシック" pitchFamily="49" charset="-128"/>
            </a:rPr>
            <a:t>9.49</a:t>
          </a:r>
          <a:r>
            <a:rPr kumimoji="1" lang="ja-JP" altLang="en-US" sz="1400">
              <a:latin typeface="ＭＳ ゴシック" pitchFamily="49" charset="-128"/>
              <a:ea typeface="ＭＳ ゴシック" pitchFamily="49" charset="-128"/>
            </a:rPr>
            <a:t>％である。サンセット長島解体事業や産地パワーアップ事業等の大型事業の影響もあり，昨年度より減少となった。</a:t>
          </a:r>
        </a:p>
        <a:p>
          <a:r>
            <a:rPr kumimoji="1" lang="ja-JP" altLang="en-US" sz="1400">
              <a:latin typeface="ＭＳ ゴシック" pitchFamily="49" charset="-128"/>
              <a:ea typeface="ＭＳ ゴシック" pitchFamily="49" charset="-128"/>
            </a:rPr>
            <a:t>　国民健康保険特別会計では，保険給付費等の歳出が増加傾向にあるため，これまでに引き続き健診等の受診率向上，ジェネリック医薬品利用の推進を図り，医療費の抑制に努めたい。</a:t>
          </a:r>
        </a:p>
        <a:p>
          <a:r>
            <a:rPr kumimoji="1" lang="ja-JP" altLang="en-US" sz="1400">
              <a:latin typeface="ＭＳ ゴシック" pitchFamily="49" charset="-128"/>
              <a:ea typeface="ＭＳ ゴシック" pitchFamily="49" charset="-128"/>
            </a:rPr>
            <a:t>　太陽光発電特別会計では，平成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年度に初めて年間を通した売電収入となったことにより黒字額が伸び，平成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年度も天候に恵まれ特に大きな修繕も無かったため黒字となった。</a:t>
          </a:r>
        </a:p>
        <a:p>
          <a:r>
            <a:rPr kumimoji="1" lang="ja-JP" altLang="en-US" sz="1400">
              <a:latin typeface="ＭＳ ゴシック" pitchFamily="49" charset="-128"/>
              <a:ea typeface="ＭＳ ゴシック" pitchFamily="49" charset="-128"/>
            </a:rPr>
            <a:t>　観光施設特別会計については，営業収入の減に加え，施設修繕費の増もあり，赤字となった。令和２年度からの外部委託に向け，勤務体制の見直し等経営改善に努めていく。</a:t>
          </a:r>
        </a:p>
        <a:p>
          <a:r>
            <a:rPr kumimoji="1" lang="ja-JP" altLang="en-US" sz="1400">
              <a:latin typeface="ＭＳ ゴシック" pitchFamily="49" charset="-128"/>
              <a:ea typeface="ＭＳ ゴシック" pitchFamily="49" charset="-128"/>
            </a:rPr>
            <a:t>　今後においても，各会計で財政運営を見直し適正な運営・企業経営を行うよう努める。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12559410</v>
      </c>
      <c r="BO4" s="461"/>
      <c r="BP4" s="461"/>
      <c r="BQ4" s="461"/>
      <c r="BR4" s="461"/>
      <c r="BS4" s="461"/>
      <c r="BT4" s="461"/>
      <c r="BU4" s="462"/>
      <c r="BV4" s="460">
        <v>12668435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9.6999999999999993</v>
      </c>
      <c r="CU4" s="642"/>
      <c r="CV4" s="642"/>
      <c r="CW4" s="642"/>
      <c r="CX4" s="642"/>
      <c r="CY4" s="642"/>
      <c r="CZ4" s="642"/>
      <c r="DA4" s="643"/>
      <c r="DB4" s="641">
        <v>11.4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11823690</v>
      </c>
      <c r="BO5" s="466"/>
      <c r="BP5" s="466"/>
      <c r="BQ5" s="466"/>
      <c r="BR5" s="466"/>
      <c r="BS5" s="466"/>
      <c r="BT5" s="466"/>
      <c r="BU5" s="467"/>
      <c r="BV5" s="465">
        <v>11880513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90.1</v>
      </c>
      <c r="CU5" s="436"/>
      <c r="CV5" s="436"/>
      <c r="CW5" s="436"/>
      <c r="CX5" s="436"/>
      <c r="CY5" s="436"/>
      <c r="CZ5" s="436"/>
      <c r="DA5" s="437"/>
      <c r="DB5" s="435">
        <v>90.1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735720</v>
      </c>
      <c r="BO6" s="466"/>
      <c r="BP6" s="466"/>
      <c r="BQ6" s="466"/>
      <c r="BR6" s="466"/>
      <c r="BS6" s="466"/>
      <c r="BT6" s="466"/>
      <c r="BU6" s="467"/>
      <c r="BV6" s="465">
        <v>787922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93.6</v>
      </c>
      <c r="CU6" s="616"/>
      <c r="CV6" s="616"/>
      <c r="CW6" s="616"/>
      <c r="CX6" s="616"/>
      <c r="CY6" s="616"/>
      <c r="CZ6" s="616"/>
      <c r="DA6" s="617"/>
      <c r="DB6" s="615">
        <v>93.7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188942</v>
      </c>
      <c r="BO7" s="466"/>
      <c r="BP7" s="466"/>
      <c r="BQ7" s="466"/>
      <c r="BR7" s="466"/>
      <c r="BS7" s="466"/>
      <c r="BT7" s="466"/>
      <c r="BU7" s="467"/>
      <c r="BV7" s="465">
        <v>142431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5609525</v>
      </c>
      <c r="CU7" s="466"/>
      <c r="CV7" s="466"/>
      <c r="CW7" s="466"/>
      <c r="CX7" s="466"/>
      <c r="CY7" s="466"/>
      <c r="CZ7" s="466"/>
      <c r="DA7" s="467"/>
      <c r="DB7" s="465">
        <v>5667511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546778</v>
      </c>
      <c r="BO8" s="466"/>
      <c r="BP8" s="466"/>
      <c r="BQ8" s="466"/>
      <c r="BR8" s="466"/>
      <c r="BS8" s="466"/>
      <c r="BT8" s="466"/>
      <c r="BU8" s="467"/>
      <c r="BV8" s="465">
        <v>645491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10431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-98713</v>
      </c>
      <c r="BO9" s="466"/>
      <c r="BP9" s="466"/>
      <c r="BQ9" s="466"/>
      <c r="BR9" s="466"/>
      <c r="BS9" s="466"/>
      <c r="BT9" s="466"/>
      <c r="BU9" s="467"/>
      <c r="BV9" s="465">
        <v>71098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21.2</v>
      </c>
      <c r="CU9" s="436"/>
      <c r="CV9" s="436"/>
      <c r="CW9" s="436"/>
      <c r="CX9" s="436"/>
      <c r="CY9" s="436"/>
      <c r="CZ9" s="436"/>
      <c r="DA9" s="437"/>
      <c r="DB9" s="435">
        <v>21.4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11105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66971</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10529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10459</v>
      </c>
      <c r="S13" s="569"/>
      <c r="T13" s="569"/>
      <c r="U13" s="569"/>
      <c r="V13" s="570"/>
      <c r="W13" s="556" t="s">
        <v>138</v>
      </c>
      <c r="X13" s="478"/>
      <c r="Y13" s="478"/>
      <c r="Z13" s="478"/>
      <c r="AA13" s="478"/>
      <c r="AB13" s="479"/>
      <c r="AC13" s="441">
        <v>2306</v>
      </c>
      <c r="AD13" s="442"/>
      <c r="AE13" s="442"/>
      <c r="AF13" s="442"/>
      <c r="AG13" s="443"/>
      <c r="AH13" s="441">
        <v>2490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-98713</v>
      </c>
      <c r="BO13" s="466"/>
      <c r="BP13" s="466"/>
      <c r="BQ13" s="466"/>
      <c r="BR13" s="466"/>
      <c r="BS13" s="466"/>
      <c r="BT13" s="466"/>
      <c r="BU13" s="467"/>
      <c r="BV13" s="465">
        <v>138069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7.8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10629</v>
      </c>
      <c r="S14" s="569"/>
      <c r="T14" s="569"/>
      <c r="U14" s="569"/>
      <c r="V14" s="570"/>
      <c r="W14" s="571"/>
      <c r="X14" s="481"/>
      <c r="Y14" s="481"/>
      <c r="Z14" s="481"/>
      <c r="AA14" s="481"/>
      <c r="AB14" s="482"/>
      <c r="AC14" s="561">
        <v>40.200000000000003</v>
      </c>
      <c r="AD14" s="562"/>
      <c r="AE14" s="562"/>
      <c r="AF14" s="562"/>
      <c r="AG14" s="563"/>
      <c r="AH14" s="561">
        <v>43.3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6.9</v>
      </c>
      <c r="CU14" s="573"/>
      <c r="CV14" s="573"/>
      <c r="CW14" s="573"/>
      <c r="CX14" s="573"/>
      <c r="CY14" s="573"/>
      <c r="CZ14" s="573"/>
      <c r="DA14" s="574"/>
      <c r="DB14" s="572">
        <v>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10571</v>
      </c>
      <c r="S15" s="569"/>
      <c r="T15" s="569"/>
      <c r="U15" s="569"/>
      <c r="V15" s="570"/>
      <c r="W15" s="556" t="s">
        <v>146</v>
      </c>
      <c r="X15" s="478"/>
      <c r="Y15" s="478"/>
      <c r="Z15" s="478"/>
      <c r="AA15" s="478"/>
      <c r="AB15" s="479"/>
      <c r="AC15" s="441">
        <v>1040</v>
      </c>
      <c r="AD15" s="442"/>
      <c r="AE15" s="442"/>
      <c r="AF15" s="442"/>
      <c r="AG15" s="443"/>
      <c r="AH15" s="441">
        <v>1046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907181</v>
      </c>
      <c r="BO15" s="461"/>
      <c r="BP15" s="461"/>
      <c r="BQ15" s="461"/>
      <c r="BR15" s="461"/>
      <c r="BS15" s="461"/>
      <c r="BT15" s="461"/>
      <c r="BU15" s="462"/>
      <c r="BV15" s="460">
        <v>892870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18.100000000000001</v>
      </c>
      <c r="AD16" s="562"/>
      <c r="AE16" s="562"/>
      <c r="AF16" s="562"/>
      <c r="AG16" s="563"/>
      <c r="AH16" s="561">
        <v>18.2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5007309</v>
      </c>
      <c r="BO16" s="466"/>
      <c r="BP16" s="466"/>
      <c r="BQ16" s="466"/>
      <c r="BR16" s="466"/>
      <c r="BS16" s="466"/>
      <c r="BT16" s="466"/>
      <c r="BU16" s="467"/>
      <c r="BV16" s="465">
        <v>4968698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2388</v>
      </c>
      <c r="AD17" s="442"/>
      <c r="AE17" s="442"/>
      <c r="AF17" s="442"/>
      <c r="AG17" s="443"/>
      <c r="AH17" s="441">
        <v>2208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1138349</v>
      </c>
      <c r="BO17" s="466"/>
      <c r="BP17" s="466"/>
      <c r="BQ17" s="466"/>
      <c r="BR17" s="466"/>
      <c r="BS17" s="466"/>
      <c r="BT17" s="466"/>
      <c r="BU17" s="467"/>
      <c r="BV17" s="465">
        <v>1119424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116.19</v>
      </c>
      <c r="M18" s="530"/>
      <c r="N18" s="530"/>
      <c r="O18" s="530"/>
      <c r="P18" s="530"/>
      <c r="Q18" s="530"/>
      <c r="R18" s="531"/>
      <c r="S18" s="531"/>
      <c r="T18" s="531"/>
      <c r="U18" s="531"/>
      <c r="V18" s="532"/>
      <c r="W18" s="546"/>
      <c r="X18" s="547"/>
      <c r="Y18" s="547"/>
      <c r="Z18" s="547"/>
      <c r="AA18" s="547"/>
      <c r="AB18" s="557"/>
      <c r="AC18" s="429">
        <v>41.6</v>
      </c>
      <c r="AD18" s="430"/>
      <c r="AE18" s="430"/>
      <c r="AF18" s="430"/>
      <c r="AG18" s="533"/>
      <c r="AH18" s="429">
        <v>38.4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5146995</v>
      </c>
      <c r="BO18" s="466"/>
      <c r="BP18" s="466"/>
      <c r="BQ18" s="466"/>
      <c r="BR18" s="466"/>
      <c r="BS18" s="466"/>
      <c r="BT18" s="466"/>
      <c r="BU18" s="467"/>
      <c r="BV18" s="465">
        <v>5168750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90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7240183</v>
      </c>
      <c r="BO19" s="466"/>
      <c r="BP19" s="466"/>
      <c r="BQ19" s="466"/>
      <c r="BR19" s="466"/>
      <c r="BS19" s="466"/>
      <c r="BT19" s="466"/>
      <c r="BU19" s="467"/>
      <c r="BV19" s="465">
        <v>7351915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4137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15212695</v>
      </c>
      <c r="BO23" s="466"/>
      <c r="BP23" s="466"/>
      <c r="BQ23" s="466"/>
      <c r="BR23" s="466"/>
      <c r="BS23" s="466"/>
      <c r="BT23" s="466"/>
      <c r="BU23" s="467"/>
      <c r="BV23" s="465">
        <v>14704853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7580</v>
      </c>
      <c r="R24" s="442"/>
      <c r="S24" s="442"/>
      <c r="T24" s="442"/>
      <c r="U24" s="442"/>
      <c r="V24" s="443"/>
      <c r="W24" s="507"/>
      <c r="X24" s="498"/>
      <c r="Y24" s="499"/>
      <c r="Z24" s="438" t="s">
        <v>170</v>
      </c>
      <c r="AA24" s="439"/>
      <c r="AB24" s="439"/>
      <c r="AC24" s="439"/>
      <c r="AD24" s="439"/>
      <c r="AE24" s="439"/>
      <c r="AF24" s="439"/>
      <c r="AG24" s="440"/>
      <c r="AH24" s="441">
        <v>127</v>
      </c>
      <c r="AI24" s="442"/>
      <c r="AJ24" s="442"/>
      <c r="AK24" s="442"/>
      <c r="AL24" s="443"/>
      <c r="AM24" s="441">
        <v>401447</v>
      </c>
      <c r="AN24" s="442"/>
      <c r="AO24" s="442"/>
      <c r="AP24" s="442"/>
      <c r="AQ24" s="442"/>
      <c r="AR24" s="443"/>
      <c r="AS24" s="441">
        <v>3161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10688544</v>
      </c>
      <c r="BO24" s="466"/>
      <c r="BP24" s="466"/>
      <c r="BQ24" s="466"/>
      <c r="BR24" s="466"/>
      <c r="BS24" s="466"/>
      <c r="BT24" s="466"/>
      <c r="BU24" s="467"/>
      <c r="BV24" s="465">
        <v>10770301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5970</v>
      </c>
      <c r="R25" s="442"/>
      <c r="S25" s="442"/>
      <c r="T25" s="442"/>
      <c r="U25" s="442"/>
      <c r="V25" s="443"/>
      <c r="W25" s="507"/>
      <c r="X25" s="498"/>
      <c r="Y25" s="499"/>
      <c r="Z25" s="438" t="s">
        <v>173</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2408</v>
      </c>
      <c r="BO25" s="461"/>
      <c r="BP25" s="461"/>
      <c r="BQ25" s="461"/>
      <c r="BR25" s="461"/>
      <c r="BS25" s="461"/>
      <c r="BT25" s="461"/>
      <c r="BU25" s="462"/>
      <c r="BV25" s="460">
        <v>3300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5660</v>
      </c>
      <c r="R26" s="442"/>
      <c r="S26" s="442"/>
      <c r="T26" s="442"/>
      <c r="U26" s="442"/>
      <c r="V26" s="443"/>
      <c r="W26" s="507"/>
      <c r="X26" s="498"/>
      <c r="Y26" s="499"/>
      <c r="Z26" s="438" t="s">
        <v>176</v>
      </c>
      <c r="AA26" s="520"/>
      <c r="AB26" s="520"/>
      <c r="AC26" s="520"/>
      <c r="AD26" s="520"/>
      <c r="AE26" s="520"/>
      <c r="AF26" s="520"/>
      <c r="AG26" s="521"/>
      <c r="AH26" s="441">
        <v>10</v>
      </c>
      <c r="AI26" s="442"/>
      <c r="AJ26" s="442"/>
      <c r="AK26" s="442"/>
      <c r="AL26" s="443"/>
      <c r="AM26" s="441">
        <v>33270</v>
      </c>
      <c r="AN26" s="442"/>
      <c r="AO26" s="442"/>
      <c r="AP26" s="442"/>
      <c r="AQ26" s="442"/>
      <c r="AR26" s="443"/>
      <c r="AS26" s="441">
        <v>3327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3030</v>
      </c>
      <c r="R27" s="442"/>
      <c r="S27" s="442"/>
      <c r="T27" s="442"/>
      <c r="U27" s="442"/>
      <c r="V27" s="443"/>
      <c r="W27" s="507"/>
      <c r="X27" s="498"/>
      <c r="Y27" s="499"/>
      <c r="Z27" s="438" t="s">
        <v>180</v>
      </c>
      <c r="AA27" s="439"/>
      <c r="AB27" s="439"/>
      <c r="AC27" s="439"/>
      <c r="AD27" s="439"/>
      <c r="AE27" s="439"/>
      <c r="AF27" s="439"/>
      <c r="AG27" s="440"/>
      <c r="AH27" s="441">
        <v>6</v>
      </c>
      <c r="AI27" s="442"/>
      <c r="AJ27" s="442"/>
      <c r="AK27" s="442"/>
      <c r="AL27" s="443"/>
      <c r="AM27" s="441">
        <v>19514</v>
      </c>
      <c r="AN27" s="442"/>
      <c r="AO27" s="442"/>
      <c r="AP27" s="442"/>
      <c r="AQ27" s="442"/>
      <c r="AR27" s="443"/>
      <c r="AS27" s="441">
        <v>3252</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121559</v>
      </c>
      <c r="BO27" s="469"/>
      <c r="BP27" s="469"/>
      <c r="BQ27" s="469"/>
      <c r="BR27" s="469"/>
      <c r="BS27" s="469"/>
      <c r="BT27" s="469"/>
      <c r="BU27" s="470"/>
      <c r="BV27" s="468">
        <v>184471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2500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127</v>
      </c>
      <c r="AN28" s="442"/>
      <c r="AO28" s="442"/>
      <c r="AP28" s="442"/>
      <c r="AQ28" s="442"/>
      <c r="AR28" s="443"/>
      <c r="AS28" s="441" t="s">
        <v>178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900351</v>
      </c>
      <c r="BO28" s="461"/>
      <c r="BP28" s="461"/>
      <c r="BQ28" s="461"/>
      <c r="BR28" s="461"/>
      <c r="BS28" s="461"/>
      <c r="BT28" s="461"/>
      <c r="BU28" s="462"/>
      <c r="BV28" s="460">
        <v>900351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12</v>
      </c>
      <c r="M29" s="442"/>
      <c r="N29" s="442"/>
      <c r="O29" s="442"/>
      <c r="P29" s="443"/>
      <c r="Q29" s="441">
        <v>2303</v>
      </c>
      <c r="R29" s="442"/>
      <c r="S29" s="442"/>
      <c r="T29" s="442"/>
      <c r="U29" s="442"/>
      <c r="V29" s="443"/>
      <c r="W29" s="508"/>
      <c r="X29" s="509"/>
      <c r="Y29" s="510"/>
      <c r="Z29" s="438" t="s">
        <v>187</v>
      </c>
      <c r="AA29" s="439"/>
      <c r="AB29" s="439"/>
      <c r="AC29" s="439"/>
      <c r="AD29" s="439"/>
      <c r="AE29" s="439"/>
      <c r="AF29" s="439"/>
      <c r="AG29" s="440"/>
      <c r="AH29" s="441">
        <v>133</v>
      </c>
      <c r="AI29" s="442"/>
      <c r="AJ29" s="442"/>
      <c r="AK29" s="442"/>
      <c r="AL29" s="443"/>
      <c r="AM29" s="441">
        <v>420961</v>
      </c>
      <c r="AN29" s="442"/>
      <c r="AO29" s="442"/>
      <c r="AP29" s="442"/>
      <c r="AQ29" s="442"/>
      <c r="AR29" s="443"/>
      <c r="AS29" s="441">
        <v>3165</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700000</v>
      </c>
      <c r="BO29" s="466"/>
      <c r="BP29" s="466"/>
      <c r="BQ29" s="466"/>
      <c r="BR29" s="466"/>
      <c r="BS29" s="466"/>
      <c r="BT29" s="466"/>
      <c r="BU29" s="467"/>
      <c r="BV29" s="465">
        <v>700000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4040208</v>
      </c>
      <c r="BO30" s="469"/>
      <c r="BP30" s="469"/>
      <c r="BQ30" s="469"/>
      <c r="BR30" s="469"/>
      <c r="BS30" s="469"/>
      <c r="BT30" s="469"/>
      <c r="BU30" s="470"/>
      <c r="BV30" s="468">
        <v>4438743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北薩広域行政事務組合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天長フェリー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へき地診療施設特別会計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国民健康保険診療施設特別会計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IF('各会計、関係団体の財政状況及び健全化判断比率'!B34="","",'各会計、関係団体の財政状況及び健全化判断比率'!B34)</f>
        <v>諸浦港埠頭特別会計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阿久根地区消防組合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東町産業開発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水産種苗供給特別会計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IF('各会計、関係団体の財政状況及び健全化判断比率'!B35="","",'各会計、関係団体の財政状況及び健全化判断比率'!B35)</f>
        <v>農業集落排水特別会計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鹿児島県後期高齢者医療広域連合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南国交通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観光施設特別会計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IF('各会計、関係団体の財政状況及び健全化判断比率'!B36="","",'各会計、関係団体の財政状況及び健全化判断比率'!B36)</f>
        <v>漁業集落環境整備特別会計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鹿児島県後期高齢者医療広域連合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介護サービス事業</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14</v>
      </c>
      <c r="BF38" s="424"/>
      <c r="BG38" s="423" t="str">
        <f>IF('各会計、関係団体の財政状況及び健全化判断比率'!B37="","",'各会計、関係団体の財政状況及び健全化判断比率'!B37)</f>
        <v>特定地域生活排水処理特別会計</v>
      </c>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鹿児島県市町村総合事務組合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15</v>
      </c>
      <c r="BF39" s="424"/>
      <c r="BG39" s="423" t="str">
        <f>IF('各会計、関係団体の財政状況及び健全化判断比率'!B38="","",'各会計、関係団体の財政状況及び健全化判断比率'!B38)</f>
        <v>太陽光発電特別会計</v>
      </c>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Npw8BZmuB1Le3WPnBLBTF95B8oMzsy6xp3BqA+nizUgFywibExLAWyQzFAoH4XKJAvaR6jTHseGsgdJQDhcNA==" saltValue="LAebLPwjfY6Eg3IGlABd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561</v>
      </c>
      <c r="D34" s="1244"/>
      <c r="E34" s="1245"/>
      <c r="F34" s="32" t="s">
        <v>514</v>
      </c>
      <c r="G34" s="33" t="s">
        <v>514</v>
      </c>
      <c r="H34" s="33" t="s">
        <v>514</v>
      </c>
      <c r="I34" s="33" t="s">
        <v>514</v>
      </c>
      <c r="J34" s="34" t="s">
        <v>562</v>
      </c>
      <c r="K34" s="22"/>
      <c r="L34" s="22"/>
      <c r="M34" s="22"/>
      <c r="N34" s="22"/>
      <c r="O34" s="22"/>
      <c r="P34" s="22"/>
    </row>
    <row r="35" spans="1:16" ht="39" customHeight="1" x14ac:dyDescent="0.15">
      <c r="A35" s="22"/>
      <c r="B35" s="35"/>
      <c r="C35" s="1238" t="s">
        <v>563</v>
      </c>
      <c r="D35" s="1239"/>
      <c r="E35" s="1240"/>
      <c r="F35" s="36">
        <v>10.69</v>
      </c>
      <c r="G35" s="37">
        <v>10.43</v>
      </c>
      <c r="H35" s="37">
        <v>10.09</v>
      </c>
      <c r="I35" s="37">
        <v>11.16</v>
      </c>
      <c r="J35" s="38">
        <v>9.49</v>
      </c>
      <c r="K35" s="22"/>
      <c r="L35" s="22"/>
      <c r="M35" s="22"/>
      <c r="N35" s="22"/>
      <c r="O35" s="22"/>
      <c r="P35" s="22"/>
    </row>
    <row r="36" spans="1:16" ht="39" customHeight="1" x14ac:dyDescent="0.15">
      <c r="A36" s="22"/>
      <c r="B36" s="35"/>
      <c r="C36" s="1238" t="s">
        <v>564</v>
      </c>
      <c r="D36" s="1239"/>
      <c r="E36" s="1240"/>
      <c r="F36" s="36">
        <v>3.24</v>
      </c>
      <c r="G36" s="37">
        <v>2.64</v>
      </c>
      <c r="H36" s="37">
        <v>1.67</v>
      </c>
      <c r="I36" s="37">
        <v>5.28</v>
      </c>
      <c r="J36" s="38">
        <v>5.92</v>
      </c>
      <c r="K36" s="22"/>
      <c r="L36" s="22"/>
      <c r="M36" s="22"/>
      <c r="N36" s="22"/>
      <c r="O36" s="22"/>
      <c r="P36" s="22"/>
    </row>
    <row r="37" spans="1:16" ht="39" customHeight="1" x14ac:dyDescent="0.15">
      <c r="A37" s="22"/>
      <c r="B37" s="35"/>
      <c r="C37" s="1238" t="s">
        <v>565</v>
      </c>
      <c r="D37" s="1239"/>
      <c r="E37" s="1240"/>
      <c r="F37" s="36">
        <v>0</v>
      </c>
      <c r="G37" s="37">
        <v>0.18</v>
      </c>
      <c r="H37" s="37">
        <v>1.35</v>
      </c>
      <c r="I37" s="37">
        <v>1.36</v>
      </c>
      <c r="J37" s="38">
        <v>1.53</v>
      </c>
      <c r="K37" s="22"/>
      <c r="L37" s="22"/>
      <c r="M37" s="22"/>
      <c r="N37" s="22"/>
      <c r="O37" s="22"/>
      <c r="P37" s="22"/>
    </row>
    <row r="38" spans="1:16" ht="39" customHeight="1" x14ac:dyDescent="0.15">
      <c r="A38" s="22"/>
      <c r="B38" s="35"/>
      <c r="C38" s="1238" t="s">
        <v>566</v>
      </c>
      <c r="D38" s="1239"/>
      <c r="E38" s="1240"/>
      <c r="F38" s="36">
        <v>0.62</v>
      </c>
      <c r="G38" s="37">
        <v>0.73</v>
      </c>
      <c r="H38" s="37">
        <v>0.74</v>
      </c>
      <c r="I38" s="37">
        <v>0.79</v>
      </c>
      <c r="J38" s="38">
        <v>0.92</v>
      </c>
      <c r="K38" s="22"/>
      <c r="L38" s="22"/>
      <c r="M38" s="22"/>
      <c r="N38" s="22"/>
      <c r="O38" s="22"/>
      <c r="P38" s="22"/>
    </row>
    <row r="39" spans="1:16" ht="39" customHeight="1" x14ac:dyDescent="0.15">
      <c r="A39" s="22"/>
      <c r="B39" s="35"/>
      <c r="C39" s="1238" t="s">
        <v>567</v>
      </c>
      <c r="D39" s="1239"/>
      <c r="E39" s="1240"/>
      <c r="F39" s="36">
        <v>0.38</v>
      </c>
      <c r="G39" s="37">
        <v>0.44</v>
      </c>
      <c r="H39" s="37">
        <v>0.64</v>
      </c>
      <c r="I39" s="37">
        <v>0.6</v>
      </c>
      <c r="J39" s="38">
        <v>0.82</v>
      </c>
      <c r="K39" s="22"/>
      <c r="L39" s="22"/>
      <c r="M39" s="22"/>
      <c r="N39" s="22"/>
      <c r="O39" s="22"/>
      <c r="P39" s="22"/>
    </row>
    <row r="40" spans="1:16" ht="39" customHeight="1" x14ac:dyDescent="0.15">
      <c r="A40" s="22"/>
      <c r="B40" s="35"/>
      <c r="C40" s="1238" t="s">
        <v>568</v>
      </c>
      <c r="D40" s="1239"/>
      <c r="E40" s="1240"/>
      <c r="F40" s="36">
        <v>0.1</v>
      </c>
      <c r="G40" s="37">
        <v>0.12</v>
      </c>
      <c r="H40" s="37">
        <v>0.11</v>
      </c>
      <c r="I40" s="37">
        <v>0.14000000000000001</v>
      </c>
      <c r="J40" s="38">
        <v>0.27</v>
      </c>
      <c r="K40" s="22"/>
      <c r="L40" s="22"/>
      <c r="M40" s="22"/>
      <c r="N40" s="22"/>
      <c r="O40" s="22"/>
      <c r="P40" s="22"/>
    </row>
    <row r="41" spans="1:16" ht="39" customHeight="1" x14ac:dyDescent="0.15">
      <c r="A41" s="22"/>
      <c r="B41" s="35"/>
      <c r="C41" s="1238" t="s">
        <v>569</v>
      </c>
      <c r="D41" s="1239"/>
      <c r="E41" s="1240"/>
      <c r="F41" s="36">
        <v>0.11</v>
      </c>
      <c r="G41" s="37">
        <v>0.14000000000000001</v>
      </c>
      <c r="H41" s="37">
        <v>0.09</v>
      </c>
      <c r="I41" s="37">
        <v>0.09</v>
      </c>
      <c r="J41" s="38">
        <v>0.1</v>
      </c>
      <c r="K41" s="22"/>
      <c r="L41" s="22"/>
      <c r="M41" s="22"/>
      <c r="N41" s="22"/>
      <c r="O41" s="22"/>
      <c r="P41" s="22"/>
    </row>
    <row r="42" spans="1:16" ht="39" customHeight="1" x14ac:dyDescent="0.15">
      <c r="A42" s="22"/>
      <c r="B42" s="39"/>
      <c r="C42" s="1238" t="s">
        <v>570</v>
      </c>
      <c r="D42" s="1239"/>
      <c r="E42" s="1240"/>
      <c r="F42" s="36" t="s">
        <v>514</v>
      </c>
      <c r="G42" s="37" t="s">
        <v>514</v>
      </c>
      <c r="H42" s="37" t="s">
        <v>514</v>
      </c>
      <c r="I42" s="37" t="s">
        <v>571</v>
      </c>
      <c r="J42" s="38" t="s">
        <v>514</v>
      </c>
      <c r="K42" s="22"/>
      <c r="L42" s="22"/>
      <c r="M42" s="22"/>
      <c r="N42" s="22"/>
      <c r="O42" s="22"/>
      <c r="P42" s="22"/>
    </row>
    <row r="43" spans="1:16" ht="39" customHeight="1" thickBot="1" x14ac:dyDescent="0.2">
      <c r="A43" s="22"/>
      <c r="B43" s="40"/>
      <c r="C43" s="1241" t="s">
        <v>572</v>
      </c>
      <c r="D43" s="1242"/>
      <c r="E43" s="1243"/>
      <c r="F43" s="41">
        <v>0.57999999999999996</v>
      </c>
      <c r="G43" s="42">
        <v>0.71</v>
      </c>
      <c r="H43" s="42">
        <v>0.73</v>
      </c>
      <c r="I43" s="42">
        <v>0.23</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pKmD70JBijnkeciqAiutdYFbRBK5cBaFdz3zSZTDX5OpeuOFPokK/j/fs1Ja9sD1P8KFuKwVhOClPO1vgCf2g==" saltValue="HTylSwgokobhM2yhg6Pb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1538</v>
      </c>
      <c r="L45" s="60">
        <v>1496</v>
      </c>
      <c r="M45" s="60">
        <v>1457</v>
      </c>
      <c r="N45" s="60">
        <v>1510</v>
      </c>
      <c r="O45" s="61">
        <v>1537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97</v>
      </c>
      <c r="L48" s="64">
        <v>95</v>
      </c>
      <c r="M48" s="64">
        <v>82</v>
      </c>
      <c r="N48" s="64">
        <v>90</v>
      </c>
      <c r="O48" s="65">
        <v>94</v>
      </c>
      <c r="P48" s="48"/>
      <c r="Q48" s="48"/>
      <c r="R48" s="48"/>
      <c r="S48" s="48"/>
      <c r="T48" s="48"/>
      <c r="U48" s="48"/>
    </row>
    <row r="49" spans="1:21" ht="30.75" customHeight="1" x14ac:dyDescent="0.15">
      <c r="A49" s="48"/>
      <c r="B49" s="1266"/>
      <c r="C49" s="1267"/>
      <c r="D49" s="62"/>
      <c r="E49" s="1248" t="s">
        <v>16</v>
      </c>
      <c r="F49" s="1248"/>
      <c r="G49" s="1248"/>
      <c r="H49" s="1248"/>
      <c r="I49" s="1248"/>
      <c r="J49" s="1249"/>
      <c r="K49" s="63">
        <v>16</v>
      </c>
      <c r="L49" s="64">
        <v>33</v>
      </c>
      <c r="M49" s="64">
        <v>36</v>
      </c>
      <c r="N49" s="64">
        <v>23</v>
      </c>
      <c r="O49" s="65">
        <v>25</v>
      </c>
      <c r="P49" s="48"/>
      <c r="Q49" s="48"/>
      <c r="R49" s="48"/>
      <c r="S49" s="48"/>
      <c r="T49" s="48"/>
      <c r="U49" s="48"/>
    </row>
    <row r="50" spans="1:21" ht="30.75" customHeight="1" x14ac:dyDescent="0.15">
      <c r="A50" s="48"/>
      <c r="B50" s="1266"/>
      <c r="C50" s="1267"/>
      <c r="D50" s="62"/>
      <c r="E50" s="1248" t="s">
        <v>17</v>
      </c>
      <c r="F50" s="1248"/>
      <c r="G50" s="1248"/>
      <c r="H50" s="1248"/>
      <c r="I50" s="1248"/>
      <c r="J50" s="1249"/>
      <c r="K50" s="63">
        <v>3</v>
      </c>
      <c r="L50" s="64">
        <v>2</v>
      </c>
      <c r="M50" s="64">
        <v>2</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1270</v>
      </c>
      <c r="L52" s="64">
        <v>1244</v>
      </c>
      <c r="M52" s="64">
        <v>1235</v>
      </c>
      <c r="N52" s="64">
        <v>1299</v>
      </c>
      <c r="O52" s="65">
        <v>1326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384</v>
      </c>
      <c r="L53" s="69">
        <v>382</v>
      </c>
      <c r="M53" s="69">
        <v>342</v>
      </c>
      <c r="N53" s="69">
        <v>325</v>
      </c>
      <c r="O53" s="70">
        <v>331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609</v>
      </c>
      <c r="L57" s="83" t="s">
        <v>610</v>
      </c>
      <c r="M57" s="83" t="s">
        <v>608</v>
      </c>
      <c r="N57" s="83" t="s">
        <v>608</v>
      </c>
      <c r="O57" s="84" t="s">
        <v>607</v>
      </c>
    </row>
    <row r="58" spans="1:21" ht="31.5" customHeight="1" thickBot="1" x14ac:dyDescent="0.2">
      <c r="B58" s="1256"/>
      <c r="C58" s="1257"/>
      <c r="D58" s="1261" t="s">
        <v>27</v>
      </c>
      <c r="E58" s="1262"/>
      <c r="F58" s="1262"/>
      <c r="G58" s="1262"/>
      <c r="H58" s="1262"/>
      <c r="I58" s="1262"/>
      <c r="J58" s="1263"/>
      <c r="K58" s="85" t="s">
        <v>608</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qmbIZj2+G66HuOfSHbnodRCfDy2YMq5UZLJ2y4+0RRBsmDBoqD/oj0hnaRSlmRvwTgqc2xWB3lPFaqBzTXZQ==" saltValue="B42OdHpripiGQOT1fABL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14205</v>
      </c>
      <c r="J41" s="103">
        <v>14287</v>
      </c>
      <c r="K41" s="103">
        <v>14325</v>
      </c>
      <c r="L41" s="103">
        <v>14705</v>
      </c>
      <c r="M41" s="104">
        <v>15213</v>
      </c>
    </row>
    <row r="42" spans="2:13" ht="27.75" customHeight="1" x14ac:dyDescent="0.15">
      <c r="B42" s="1274"/>
      <c r="C42" s="1275"/>
      <c r="D42" s="105"/>
      <c r="E42" s="1278" t="s">
        <v>32</v>
      </c>
      <c r="F42" s="1278"/>
      <c r="G42" s="1278"/>
      <c r="H42" s="1279"/>
      <c r="I42" s="106" t="s">
        <v>514</v>
      </c>
      <c r="J42" s="107" t="s">
        <v>514</v>
      </c>
      <c r="K42" s="107" t="s">
        <v>514</v>
      </c>
      <c r="L42" s="107" t="s">
        <v>514</v>
      </c>
      <c r="M42" s="108" t="s">
        <v>514</v>
      </c>
    </row>
    <row r="43" spans="2:13" ht="27.75" customHeight="1" x14ac:dyDescent="0.15">
      <c r="B43" s="1274"/>
      <c r="C43" s="1275"/>
      <c r="D43" s="105"/>
      <c r="E43" s="1278" t="s">
        <v>33</v>
      </c>
      <c r="F43" s="1278"/>
      <c r="G43" s="1278"/>
      <c r="H43" s="1279"/>
      <c r="I43" s="106">
        <v>1099</v>
      </c>
      <c r="J43" s="107">
        <v>1115</v>
      </c>
      <c r="K43" s="107">
        <v>1124</v>
      </c>
      <c r="L43" s="107">
        <v>1184</v>
      </c>
      <c r="M43" s="108">
        <v>1214</v>
      </c>
    </row>
    <row r="44" spans="2:13" ht="27.75" customHeight="1" x14ac:dyDescent="0.15">
      <c r="B44" s="1274"/>
      <c r="C44" s="1275"/>
      <c r="D44" s="105"/>
      <c r="E44" s="1278" t="s">
        <v>34</v>
      </c>
      <c r="F44" s="1278"/>
      <c r="G44" s="1278"/>
      <c r="H44" s="1279"/>
      <c r="I44" s="106">
        <v>115</v>
      </c>
      <c r="J44" s="107">
        <v>185</v>
      </c>
      <c r="K44" s="107">
        <v>166</v>
      </c>
      <c r="L44" s="107">
        <v>150</v>
      </c>
      <c r="M44" s="108">
        <v>132</v>
      </c>
    </row>
    <row r="45" spans="2:13" ht="27.75" customHeight="1" x14ac:dyDescent="0.15">
      <c r="B45" s="1274"/>
      <c r="C45" s="1275"/>
      <c r="D45" s="105"/>
      <c r="E45" s="1278" t="s">
        <v>35</v>
      </c>
      <c r="F45" s="1278"/>
      <c r="G45" s="1278"/>
      <c r="H45" s="1279"/>
      <c r="I45" s="106">
        <v>1013</v>
      </c>
      <c r="J45" s="107">
        <v>1163</v>
      </c>
      <c r="K45" s="107">
        <v>1102</v>
      </c>
      <c r="L45" s="107">
        <v>912</v>
      </c>
      <c r="M45" s="108">
        <v>908</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4101</v>
      </c>
      <c r="J50" s="107">
        <v>4288</v>
      </c>
      <c r="K50" s="107">
        <v>4711</v>
      </c>
      <c r="L50" s="107">
        <v>4421</v>
      </c>
      <c r="M50" s="108">
        <v>4553</v>
      </c>
    </row>
    <row r="51" spans="2:13" ht="27.75" customHeight="1" x14ac:dyDescent="0.15">
      <c r="B51" s="1274"/>
      <c r="C51" s="1275"/>
      <c r="D51" s="105"/>
      <c r="E51" s="1278" t="s">
        <v>42</v>
      </c>
      <c r="F51" s="1278"/>
      <c r="G51" s="1278"/>
      <c r="H51" s="1279"/>
      <c r="I51" s="106">
        <v>23</v>
      </c>
      <c r="J51" s="107">
        <v>13</v>
      </c>
      <c r="K51" s="107">
        <v>12</v>
      </c>
      <c r="L51" s="107">
        <v>10</v>
      </c>
      <c r="M51" s="108">
        <v>11</v>
      </c>
    </row>
    <row r="52" spans="2:13" ht="27.75" customHeight="1" x14ac:dyDescent="0.15">
      <c r="B52" s="1276"/>
      <c r="C52" s="1277"/>
      <c r="D52" s="105"/>
      <c r="E52" s="1278" t="s">
        <v>43</v>
      </c>
      <c r="F52" s="1278"/>
      <c r="G52" s="1278"/>
      <c r="H52" s="1279"/>
      <c r="I52" s="106">
        <v>11801</v>
      </c>
      <c r="J52" s="107">
        <v>11997</v>
      </c>
      <c r="K52" s="107">
        <v>12363</v>
      </c>
      <c r="L52" s="107">
        <v>12492</v>
      </c>
      <c r="M52" s="108">
        <v>12604</v>
      </c>
    </row>
    <row r="53" spans="2:13" ht="27.75" customHeight="1" thickBot="1" x14ac:dyDescent="0.2">
      <c r="B53" s="1280" t="s">
        <v>44</v>
      </c>
      <c r="C53" s="1281"/>
      <c r="D53" s="112"/>
      <c r="E53" s="1282" t="s">
        <v>45</v>
      </c>
      <c r="F53" s="1282"/>
      <c r="G53" s="1282"/>
      <c r="H53" s="1283"/>
      <c r="I53" s="113">
        <v>506</v>
      </c>
      <c r="J53" s="114">
        <v>451</v>
      </c>
      <c r="K53" s="114">
        <v>-368</v>
      </c>
      <c r="L53" s="114">
        <v>30</v>
      </c>
      <c r="M53" s="115">
        <v>299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0G/FDsdB5+mKF39MXBpSPaPlLBu0wxmJawbAcd0mLLeAsG32OsrntGvWZqbmxsRAQlqBNXHFko9PPCQBtpcQ==" saltValue="QynKRzj8hzdKSyxAqyQo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900</v>
      </c>
      <c r="G55" s="127">
        <v>900</v>
      </c>
      <c r="H55" s="128">
        <v>900</v>
      </c>
    </row>
    <row r="56" spans="2:8" ht="52.5" customHeight="1" x14ac:dyDescent="0.15">
      <c r="B56" s="129"/>
      <c r="C56" s="1301" t="s">
        <v>49</v>
      </c>
      <c r="D56" s="1301"/>
      <c r="E56" s="1302"/>
      <c r="F56" s="130">
        <v>700</v>
      </c>
      <c r="G56" s="130">
        <v>700</v>
      </c>
      <c r="H56" s="131">
        <v>700</v>
      </c>
    </row>
    <row r="57" spans="2:8" ht="53.25" customHeight="1" x14ac:dyDescent="0.15">
      <c r="B57" s="129"/>
      <c r="C57" s="1303" t="s">
        <v>50</v>
      </c>
      <c r="D57" s="1303"/>
      <c r="E57" s="1304"/>
      <c r="F57" s="132">
        <v>4397</v>
      </c>
      <c r="G57" s="132">
        <v>4439</v>
      </c>
      <c r="H57" s="133">
        <v>4040</v>
      </c>
    </row>
    <row r="58" spans="2:8" ht="45.75" customHeight="1" x14ac:dyDescent="0.15">
      <c r="B58" s="134"/>
      <c r="C58" s="1291" t="s">
        <v>604</v>
      </c>
      <c r="D58" s="1292"/>
      <c r="E58" s="1293"/>
      <c r="F58" s="135">
        <v>1017</v>
      </c>
      <c r="G58" s="135">
        <v>1131</v>
      </c>
      <c r="H58" s="136">
        <v>1234</v>
      </c>
    </row>
    <row r="59" spans="2:8" ht="45.75" customHeight="1" x14ac:dyDescent="0.15">
      <c r="B59" s="134"/>
      <c r="C59" s="1291" t="s">
        <v>603</v>
      </c>
      <c r="D59" s="1292"/>
      <c r="E59" s="1293"/>
      <c r="F59" s="135">
        <v>1600</v>
      </c>
      <c r="G59" s="135">
        <v>1500</v>
      </c>
      <c r="H59" s="136">
        <v>1216</v>
      </c>
    </row>
    <row r="60" spans="2:8" ht="45.75" customHeight="1" x14ac:dyDescent="0.15">
      <c r="B60" s="134"/>
      <c r="C60" s="1291" t="s">
        <v>605</v>
      </c>
      <c r="D60" s="1292"/>
      <c r="E60" s="1293"/>
      <c r="F60" s="135">
        <v>966</v>
      </c>
      <c r="G60" s="135">
        <v>970</v>
      </c>
      <c r="H60" s="136">
        <v>896</v>
      </c>
    </row>
    <row r="61" spans="2:8" ht="45.75" customHeight="1" x14ac:dyDescent="0.15">
      <c r="B61" s="134"/>
      <c r="C61" s="1291" t="s">
        <v>606</v>
      </c>
      <c r="D61" s="1292"/>
      <c r="E61" s="1293"/>
      <c r="F61" s="135">
        <v>271</v>
      </c>
      <c r="G61" s="135">
        <v>271</v>
      </c>
      <c r="H61" s="136">
        <v>271</v>
      </c>
    </row>
    <row r="62" spans="2:8" ht="45.75" customHeight="1" thickBot="1" x14ac:dyDescent="0.2">
      <c r="B62" s="137"/>
      <c r="C62" s="1294" t="s">
        <v>611</v>
      </c>
      <c r="D62" s="1295"/>
      <c r="E62" s="1296"/>
      <c r="F62" s="138">
        <v>359</v>
      </c>
      <c r="G62" s="138">
        <v>360</v>
      </c>
      <c r="H62" s="139">
        <v>209</v>
      </c>
    </row>
    <row r="63" spans="2:8" ht="52.5" customHeight="1" thickBot="1" x14ac:dyDescent="0.2">
      <c r="B63" s="140"/>
      <c r="C63" s="1297" t="s">
        <v>51</v>
      </c>
      <c r="D63" s="1297"/>
      <c r="E63" s="1298"/>
      <c r="F63" s="141">
        <v>5997</v>
      </c>
      <c r="G63" s="141">
        <v>6039</v>
      </c>
      <c r="H63" s="142">
        <v>5641</v>
      </c>
    </row>
    <row r="64" spans="2:8" ht="15" customHeight="1" x14ac:dyDescent="0.15"/>
    <row r="65" ht="0" hidden="1" customHeight="1" x14ac:dyDescent="0.15"/>
    <row r="66" ht="0" hidden="1" customHeight="1" x14ac:dyDescent="0.15"/>
  </sheetData>
  <sheetProtection algorithmName="SHA-512" hashValue="QQTyvGvVXuM3xQrfZkBPk22RgLk5hQp2rH1KoTTzBankkCLHBJQXS8iou4nCTHcQt7RKVv6GuxNqn/ejejhacQ==" saltValue="SR14Exmct6L+H9eYWFrI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555</v>
      </c>
      <c r="BQ50" s="1309"/>
      <c r="BR50" s="1309"/>
      <c r="BS50" s="1309"/>
      <c r="BT50" s="1309"/>
      <c r="BU50" s="1309"/>
      <c r="BV50" s="1309"/>
      <c r="BW50" s="1309"/>
      <c r="BX50" s="1309" t="s">
        <v>556</v>
      </c>
      <c r="BY50" s="1309"/>
      <c r="BZ50" s="1309"/>
      <c r="CA50" s="1309"/>
      <c r="CB50" s="1309"/>
      <c r="CC50" s="1309"/>
      <c r="CD50" s="1309"/>
      <c r="CE50" s="1309"/>
      <c r="CF50" s="1309" t="s">
        <v>557</v>
      </c>
      <c r="CG50" s="1309"/>
      <c r="CH50" s="1309"/>
      <c r="CI50" s="1309"/>
      <c r="CJ50" s="1309"/>
      <c r="CK50" s="1309"/>
      <c r="CL50" s="1309"/>
      <c r="CM50" s="1309"/>
      <c r="CN50" s="1309" t="s">
        <v>558</v>
      </c>
      <c r="CO50" s="1309"/>
      <c r="CP50" s="1309"/>
      <c r="CQ50" s="1309"/>
      <c r="CR50" s="1309"/>
      <c r="CS50" s="1309"/>
      <c r="CT50" s="1309"/>
      <c r="CU50" s="1309"/>
      <c r="CV50" s="1309" t="s">
        <v>559</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v>0.6</v>
      </c>
      <c r="CO51" s="1310"/>
      <c r="CP51" s="1310"/>
      <c r="CQ51" s="1310"/>
      <c r="CR51" s="1310"/>
      <c r="CS51" s="1310"/>
      <c r="CT51" s="1310"/>
      <c r="CU51" s="1310"/>
      <c r="CV51" s="1310">
        <v>6.9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62.5</v>
      </c>
      <c r="CG53" s="1310"/>
      <c r="CH53" s="1310"/>
      <c r="CI53" s="1310"/>
      <c r="CJ53" s="1310"/>
      <c r="CK53" s="1310"/>
      <c r="CL53" s="1310"/>
      <c r="CM53" s="1310"/>
      <c r="CN53" s="1310">
        <v>74.599999999999994</v>
      </c>
      <c r="CO53" s="1310"/>
      <c r="CP53" s="1310"/>
      <c r="CQ53" s="1310"/>
      <c r="CR53" s="1310"/>
      <c r="CS53" s="1310"/>
      <c r="CT53" s="1310"/>
      <c r="CU53" s="1310"/>
      <c r="CV53" s="1310">
        <v>72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619</v>
      </c>
      <c r="AO55" s="1309"/>
      <c r="AP55" s="1309"/>
      <c r="AQ55" s="1309"/>
      <c r="AR55" s="1309"/>
      <c r="AS55" s="1309"/>
      <c r="AT55" s="1309"/>
      <c r="AU55" s="1309"/>
      <c r="AV55" s="1309"/>
      <c r="AW55" s="1309"/>
      <c r="AX55" s="1309"/>
      <c r="AY55" s="1309"/>
      <c r="AZ55" s="1309"/>
      <c r="BA55" s="1309"/>
      <c r="BB55" s="1312" t="s">
        <v>620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51.4</v>
      </c>
      <c r="CG55" s="1310"/>
      <c r="CH55" s="1310"/>
      <c r="CI55" s="1310"/>
      <c r="CJ55" s="1310"/>
      <c r="CK55" s="1310"/>
      <c r="CL55" s="1310"/>
      <c r="CM55" s="1310"/>
      <c r="CN55" s="1310">
        <v>46.8</v>
      </c>
      <c r="CO55" s="1310"/>
      <c r="CP55" s="1310"/>
      <c r="CQ55" s="1310"/>
      <c r="CR55" s="1310"/>
      <c r="CS55" s="1310"/>
      <c r="CT55" s="1310"/>
      <c r="CU55" s="1310"/>
      <c r="CV55" s="1310">
        <v>48.4</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59.8</v>
      </c>
      <c r="CG57" s="1310"/>
      <c r="CH57" s="1310"/>
      <c r="CI57" s="1310"/>
      <c r="CJ57" s="1310"/>
      <c r="CK57" s="1310"/>
      <c r="CL57" s="1310"/>
      <c r="CM57" s="1310"/>
      <c r="CN57" s="1310">
        <v>61.4</v>
      </c>
      <c r="CO57" s="1310"/>
      <c r="CP57" s="1310"/>
      <c r="CQ57" s="1310"/>
      <c r="CR57" s="1310"/>
      <c r="CS57" s="1310"/>
      <c r="CT57" s="1310"/>
      <c r="CU57" s="1310"/>
      <c r="CV57" s="1310">
        <v>61.6</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555</v>
      </c>
      <c r="BQ72" s="1309"/>
      <c r="BR72" s="1309"/>
      <c r="BS72" s="1309"/>
      <c r="BT72" s="1309"/>
      <c r="BU72" s="1309"/>
      <c r="BV72" s="1309"/>
      <c r="BW72" s="1309"/>
      <c r="BX72" s="1309" t="s">
        <v>556</v>
      </c>
      <c r="BY72" s="1309"/>
      <c r="BZ72" s="1309"/>
      <c r="CA72" s="1309"/>
      <c r="CB72" s="1309"/>
      <c r="CC72" s="1309"/>
      <c r="CD72" s="1309"/>
      <c r="CE72" s="1309"/>
      <c r="CF72" s="1309" t="s">
        <v>557</v>
      </c>
      <c r="CG72" s="1309"/>
      <c r="CH72" s="1309"/>
      <c r="CI72" s="1309"/>
      <c r="CJ72" s="1309"/>
      <c r="CK72" s="1309"/>
      <c r="CL72" s="1309"/>
      <c r="CM72" s="1309"/>
      <c r="CN72" s="1309" t="s">
        <v>558</v>
      </c>
      <c r="CO72" s="1309"/>
      <c r="CP72" s="1309"/>
      <c r="CQ72" s="1309"/>
      <c r="CR72" s="1309"/>
      <c r="CS72" s="1309"/>
      <c r="CT72" s="1309"/>
      <c r="CU72" s="1309"/>
      <c r="CV72" s="1309" t="s">
        <v>559</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10">
        <v>11.7</v>
      </c>
      <c r="BQ73" s="1310"/>
      <c r="BR73" s="1310"/>
      <c r="BS73" s="1310"/>
      <c r="BT73" s="1310"/>
      <c r="BU73" s="1310"/>
      <c r="BV73" s="1310"/>
      <c r="BW73" s="1310"/>
      <c r="BX73" s="1310">
        <v>10.199999999999999</v>
      </c>
      <c r="BY73" s="1310"/>
      <c r="BZ73" s="1310"/>
      <c r="CA73" s="1310"/>
      <c r="CB73" s="1310"/>
      <c r="CC73" s="1310"/>
      <c r="CD73" s="1310"/>
      <c r="CE73" s="1310"/>
      <c r="CF73" s="1310"/>
      <c r="CG73" s="1310"/>
      <c r="CH73" s="1310"/>
      <c r="CI73" s="1310"/>
      <c r="CJ73" s="1310"/>
      <c r="CK73" s="1310"/>
      <c r="CL73" s="1310"/>
      <c r="CM73" s="1310"/>
      <c r="CN73" s="1310">
        <v>0.6</v>
      </c>
      <c r="CO73" s="1310"/>
      <c r="CP73" s="1310"/>
      <c r="CQ73" s="1310"/>
      <c r="CR73" s="1310"/>
      <c r="CS73" s="1310"/>
      <c r="CT73" s="1310"/>
      <c r="CU73" s="1310"/>
      <c r="CV73" s="1310">
        <v>6.9</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10">
        <v>9.1999999999999993</v>
      </c>
      <c r="BQ75" s="1310"/>
      <c r="BR75" s="1310"/>
      <c r="BS75" s="1310"/>
      <c r="BT75" s="1310"/>
      <c r="BU75" s="1310"/>
      <c r="BV75" s="1310"/>
      <c r="BW75" s="1310"/>
      <c r="BX75" s="1310">
        <v>8.9</v>
      </c>
      <c r="BY75" s="1310"/>
      <c r="BZ75" s="1310"/>
      <c r="CA75" s="1310"/>
      <c r="CB75" s="1310"/>
      <c r="CC75" s="1310"/>
      <c r="CD75" s="1310"/>
      <c r="CE75" s="1310"/>
      <c r="CF75" s="1310">
        <v>8.1</v>
      </c>
      <c r="CG75" s="1310"/>
      <c r="CH75" s="1310"/>
      <c r="CI75" s="1310"/>
      <c r="CJ75" s="1310"/>
      <c r="CK75" s="1310"/>
      <c r="CL75" s="1310"/>
      <c r="CM75" s="1310"/>
      <c r="CN75" s="1310">
        <v>7.8</v>
      </c>
      <c r="CO75" s="1310"/>
      <c r="CP75" s="1310"/>
      <c r="CQ75" s="1310"/>
      <c r="CR75" s="1310"/>
      <c r="CS75" s="1310"/>
      <c r="CT75" s="1310"/>
      <c r="CU75" s="1310"/>
      <c r="CV75" s="1310">
        <v>7.6</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625</v>
      </c>
      <c r="AO77" s="1309"/>
      <c r="AP77" s="1309"/>
      <c r="AQ77" s="1309"/>
      <c r="AR77" s="1309"/>
      <c r="AS77" s="1309"/>
      <c r="AT77" s="1309"/>
      <c r="AU77" s="1309"/>
      <c r="AV77" s="1309"/>
      <c r="AW77" s="1309"/>
      <c r="AX77" s="1309"/>
      <c r="AY77" s="1309"/>
      <c r="AZ77" s="1309"/>
      <c r="BA77" s="1309"/>
      <c r="BB77" s="1312" t="s">
        <v>620</v>
      </c>
      <c r="BC77" s="1312"/>
      <c r="BD77" s="1312"/>
      <c r="BE77" s="1312"/>
      <c r="BF77" s="1312"/>
      <c r="BG77" s="1312"/>
      <c r="BH77" s="1312"/>
      <c r="BI77" s="1312"/>
      <c r="BJ77" s="1312"/>
      <c r="BK77" s="1312"/>
      <c r="BL77" s="1312"/>
      <c r="BM77" s="1312"/>
      <c r="BN77" s="1312"/>
      <c r="BO77" s="1312"/>
      <c r="BP77" s="1310">
        <v>54</v>
      </c>
      <c r="BQ77" s="1310"/>
      <c r="BR77" s="1310"/>
      <c r="BS77" s="1310"/>
      <c r="BT77" s="1310"/>
      <c r="BU77" s="1310"/>
      <c r="BV77" s="1310"/>
      <c r="BW77" s="1310"/>
      <c r="BX77" s="1310">
        <v>58.9</v>
      </c>
      <c r="BY77" s="1310"/>
      <c r="BZ77" s="1310"/>
      <c r="CA77" s="1310"/>
      <c r="CB77" s="1310"/>
      <c r="CC77" s="1310"/>
      <c r="CD77" s="1310"/>
      <c r="CE77" s="1310"/>
      <c r="CF77" s="1310">
        <v>51.4</v>
      </c>
      <c r="CG77" s="1310"/>
      <c r="CH77" s="1310"/>
      <c r="CI77" s="1310"/>
      <c r="CJ77" s="1310"/>
      <c r="CK77" s="1310"/>
      <c r="CL77" s="1310"/>
      <c r="CM77" s="1310"/>
      <c r="CN77" s="1310">
        <v>46.8</v>
      </c>
      <c r="CO77" s="1310"/>
      <c r="CP77" s="1310"/>
      <c r="CQ77" s="1310"/>
      <c r="CR77" s="1310"/>
      <c r="CS77" s="1310"/>
      <c r="CT77" s="1310"/>
      <c r="CU77" s="1310"/>
      <c r="CV77" s="1310">
        <v>48.4</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624</v>
      </c>
      <c r="BC79" s="1312"/>
      <c r="BD79" s="1312"/>
      <c r="BE79" s="1312"/>
      <c r="BF79" s="1312"/>
      <c r="BG79" s="1312"/>
      <c r="BH79" s="1312"/>
      <c r="BI79" s="1312"/>
      <c r="BJ79" s="1312"/>
      <c r="BK79" s="1312"/>
      <c r="BL79" s="1312"/>
      <c r="BM79" s="1312"/>
      <c r="BN79" s="1312"/>
      <c r="BO79" s="1312"/>
      <c r="BP79" s="1310">
        <v>11.5</v>
      </c>
      <c r="BQ79" s="1310"/>
      <c r="BR79" s="1310"/>
      <c r="BS79" s="1310"/>
      <c r="BT79" s="1310"/>
      <c r="BU79" s="1310"/>
      <c r="BV79" s="1310"/>
      <c r="BW79" s="1310"/>
      <c r="BX79" s="1310">
        <v>10.8</v>
      </c>
      <c r="BY79" s="1310"/>
      <c r="BZ79" s="1310"/>
      <c r="CA79" s="1310"/>
      <c r="CB79" s="1310"/>
      <c r="CC79" s="1310"/>
      <c r="CD79" s="1310"/>
      <c r="CE79" s="1310"/>
      <c r="CF79" s="1310">
        <v>10.199999999999999</v>
      </c>
      <c r="CG79" s="1310"/>
      <c r="CH79" s="1310"/>
      <c r="CI79" s="1310"/>
      <c r="CJ79" s="1310"/>
      <c r="CK79" s="1310"/>
      <c r="CL79" s="1310"/>
      <c r="CM79" s="1310"/>
      <c r="CN79" s="1310">
        <v>9.9</v>
      </c>
      <c r="CO79" s="1310"/>
      <c r="CP79" s="1310"/>
      <c r="CQ79" s="1310"/>
      <c r="CR79" s="1310"/>
      <c r="CS79" s="1310"/>
      <c r="CT79" s="1310"/>
      <c r="CU79" s="1310"/>
      <c r="CV79" s="1310">
        <v>9.9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RjqPMnD2hgimIoy7OuHPXGt4DPSbTpjeClQac5Bw0l4xRFooZQWZCPiGRqMP11/W+N5YIJH+WWyDdKOyxVnOA==" saltValue="heI29CSE7HK3w3JcIwHC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K87yepNUI/ioGDonUC5o0bJ4NDi5eEMeBDtgYloh/LJWb7/1dDn1nURuprAaTggnJujYOAiHB3Dmgz+UoNQ8g==" saltValue="erxopuZ81nUrsBPevsfb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WyRavHlR49DjPazvy2MDJmkMeDfd3y4f0d7ggGrK0x+b/x339gEP+9Ez8qsUoWiSQeq2Chb6sMUXnuzkmY5kw==" saltValue="lyUNqWWLaxLZEUjpresK4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263139</v>
      </c>
      <c r="E3" s="161"/>
      <c r="F3" s="162">
        <v>132212</v>
      </c>
      <c r="G3" s="163"/>
      <c r="H3" s="164"/>
    </row>
    <row r="4" spans="1:8" x14ac:dyDescent="0.15">
      <c r="A4" s="165"/>
      <c r="B4" s="166"/>
      <c r="C4" s="167"/>
      <c r="D4" s="168">
        <v>98038</v>
      </c>
      <c r="E4" s="169"/>
      <c r="F4" s="170">
        <v>67114</v>
      </c>
      <c r="G4" s="171"/>
      <c r="H4" s="172"/>
    </row>
    <row r="5" spans="1:8" x14ac:dyDescent="0.15">
      <c r="A5" s="153" t="s">
        <v>548</v>
      </c>
      <c r="B5" s="158"/>
      <c r="C5" s="159"/>
      <c r="D5" s="160">
        <v>267196</v>
      </c>
      <c r="E5" s="161"/>
      <c r="F5" s="162">
        <v>93741</v>
      </c>
      <c r="G5" s="163"/>
      <c r="H5" s="164"/>
    </row>
    <row r="6" spans="1:8" x14ac:dyDescent="0.15">
      <c r="A6" s="165"/>
      <c r="B6" s="166"/>
      <c r="C6" s="167"/>
      <c r="D6" s="168">
        <v>83907</v>
      </c>
      <c r="E6" s="169"/>
      <c r="F6" s="170">
        <v>46285</v>
      </c>
      <c r="G6" s="171"/>
      <c r="H6" s="172"/>
    </row>
    <row r="7" spans="1:8" x14ac:dyDescent="0.15">
      <c r="A7" s="153" t="s">
        <v>549</v>
      </c>
      <c r="B7" s="158"/>
      <c r="C7" s="159"/>
      <c r="D7" s="160">
        <v>287367</v>
      </c>
      <c r="E7" s="161"/>
      <c r="F7" s="162">
        <v>107537</v>
      </c>
      <c r="G7" s="163"/>
      <c r="H7" s="164"/>
    </row>
    <row r="8" spans="1:8" x14ac:dyDescent="0.15">
      <c r="A8" s="165"/>
      <c r="B8" s="166"/>
      <c r="C8" s="167"/>
      <c r="D8" s="168">
        <v>138250</v>
      </c>
      <c r="E8" s="169"/>
      <c r="F8" s="170">
        <v>57923</v>
      </c>
      <c r="G8" s="171"/>
      <c r="H8" s="172"/>
    </row>
    <row r="9" spans="1:8" x14ac:dyDescent="0.15">
      <c r="A9" s="153" t="s">
        <v>550</v>
      </c>
      <c r="B9" s="158"/>
      <c r="C9" s="159"/>
      <c r="D9" s="160">
        <v>365375</v>
      </c>
      <c r="E9" s="161"/>
      <c r="F9" s="162">
        <v>113913</v>
      </c>
      <c r="G9" s="163"/>
      <c r="H9" s="164"/>
    </row>
    <row r="10" spans="1:8" x14ac:dyDescent="0.15">
      <c r="A10" s="165"/>
      <c r="B10" s="166"/>
      <c r="C10" s="167"/>
      <c r="D10" s="168">
        <v>116272</v>
      </c>
      <c r="E10" s="169"/>
      <c r="F10" s="170">
        <v>53160</v>
      </c>
      <c r="G10" s="171"/>
      <c r="H10" s="172"/>
    </row>
    <row r="11" spans="1:8" x14ac:dyDescent="0.15">
      <c r="A11" s="153" t="s">
        <v>551</v>
      </c>
      <c r="B11" s="158"/>
      <c r="C11" s="159"/>
      <c r="D11" s="160">
        <v>368776</v>
      </c>
      <c r="E11" s="161"/>
      <c r="F11" s="162">
        <v>115050</v>
      </c>
      <c r="G11" s="163"/>
      <c r="H11" s="164"/>
    </row>
    <row r="12" spans="1:8" x14ac:dyDescent="0.15">
      <c r="A12" s="165"/>
      <c r="B12" s="166"/>
      <c r="C12" s="173"/>
      <c r="D12" s="168">
        <v>180617</v>
      </c>
      <c r="E12" s="169"/>
      <c r="F12" s="170">
        <v>53792</v>
      </c>
      <c r="G12" s="171"/>
      <c r="H12" s="172"/>
    </row>
    <row r="13" spans="1:8" x14ac:dyDescent="0.15">
      <c r="A13" s="153"/>
      <c r="B13" s="158"/>
      <c r="C13" s="174"/>
      <c r="D13" s="175">
        <v>310371</v>
      </c>
      <c r="E13" s="176"/>
      <c r="F13" s="177">
        <v>112491</v>
      </c>
      <c r="G13" s="178"/>
      <c r="H13" s="164"/>
    </row>
    <row r="14" spans="1:8" x14ac:dyDescent="0.15">
      <c r="A14" s="165"/>
      <c r="B14" s="166"/>
      <c r="C14" s="167"/>
      <c r="D14" s="168">
        <v>123417</v>
      </c>
      <c r="E14" s="169"/>
      <c r="F14" s="170">
        <v>55655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11.25</v>
      </c>
      <c r="C19" s="179">
        <f>ROUND(VALUE(SUBSTITUTE(実質収支比率等に係る経年分析!G$48,"▲","-")),2)</f>
        <v>10.8</v>
      </c>
      <c r="D19" s="179">
        <f>ROUND(VALUE(SUBSTITUTE(実質収支比率等に係る経年分析!H$48,"▲","-")),2)</f>
        <v>10.32</v>
      </c>
      <c r="E19" s="179">
        <f>ROUND(VALUE(SUBSTITUTE(実質収支比率等に係る経年分析!I$48,"▲","-")),2)</f>
        <v>11.39</v>
      </c>
      <c r="F19" s="179">
        <f>ROUND(VALUE(SUBSTITUTE(実質収支比率等に係る経年分析!J$48,"▲","-")),2)</f>
        <v>9.75</v>
      </c>
    </row>
    <row r="20" spans="1:11" x14ac:dyDescent="0.15">
      <c r="A20" s="179" t="s">
        <v>55</v>
      </c>
      <c r="B20" s="179">
        <f>ROUND(VALUE(SUBSTITUTE(実質収支比率等に係る経年分析!F$47,"▲","-")),2)</f>
        <v>16.149999999999999</v>
      </c>
      <c r="C20" s="179">
        <f>ROUND(VALUE(SUBSTITUTE(実質収支比率等に係る経年分析!G$47,"▲","-")),2)</f>
        <v>15.95</v>
      </c>
      <c r="D20" s="179">
        <f>ROUND(VALUE(SUBSTITUTE(実質収支比率等に係る経年分析!H$47,"▲","-")),2)</f>
        <v>16.170000000000002</v>
      </c>
      <c r="E20" s="179">
        <f>ROUND(VALUE(SUBSTITUTE(実質収支比率等に係る経年分析!I$47,"▲","-")),2)</f>
        <v>15.89</v>
      </c>
      <c r="F20" s="179">
        <f>ROUND(VALUE(SUBSTITUTE(実質収支比率等に係る経年分析!J$47,"▲","-")),2)</f>
        <v>16.05</v>
      </c>
    </row>
    <row r="21" spans="1:11" x14ac:dyDescent="0.15">
      <c r="A21" s="179" t="s">
        <v>56</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3.88</v>
      </c>
      <c r="D21" s="179">
        <f>IF(ISNUMBER(VALUE(SUBSTITUTE(実質収支比率等に係る経年分析!H$49,"▲","-"))),ROUND(VALUE(SUBSTITUTE(実質収支比率等に係る経年分析!H$49,"▲","-")),2),NA())</f>
        <v>3.86</v>
      </c>
      <c r="E21" s="179">
        <f>IF(ISNUMBER(VALUE(SUBSTITUTE(実質収支比率等に係る経年分析!I$49,"▲","-"))),ROUND(VALUE(SUBSTITUTE(実質収支比率等に係る経年分析!I$49,"▲","-")),2),NA())</f>
        <v>2.44</v>
      </c>
      <c r="F21" s="179">
        <f>IF(ISNUMBER(VALUE(SUBSTITUTE(実質収支比率等に係る経年分析!J$49,"▲","-"))),ROUND(VALUE(SUBSTITUTE(実質収支比率等に係る経年分析!J$49,"▲","-")),2),NA())</f>
        <v>-1.76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0.57999999999999996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0.71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f>IF(ROUND(VALUE(SUBSTITUTE(連結実質赤字比率に係る赤字・黒字の構成分析!I$42,"▲", "-")), 2) &lt; 0, ABS(ROUND(VALUE(SUBSTITUTE(連結実質赤字比率に係る赤字・黒字の構成分析!I$42,"▲", "-")), 2)), NA())</f>
        <v>0.02</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諸浦港埠頭特別会計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へき地診療施設特別会計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0.82</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0.92</v>
      </c>
    </row>
    <row r="33" spans="1:16" x14ac:dyDescent="0.15">
      <c r="A33" s="180" t="str">
        <f>IF(連結実質赤字比率に係る赤字・黒字の構成分析!C$37="",NA(),連結実質赤字比率に係る赤字・黒字の構成分析!C$37)</f>
        <v>太陽光発電特別会計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5.92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9.49</v>
      </c>
    </row>
    <row r="36" spans="1:16" x14ac:dyDescent="0.15">
      <c r="A36" s="180" t="str">
        <f>IF(連結実質赤字比率に係る赤字・黒字の構成分析!C$34="",NA(),連結実質赤字比率に係る赤字・黒字の構成分析!C$34)</f>
        <v>観光施設特別会計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#VALUE!</v>
      </c>
      <c r="I36" s="180" t="e">
        <f>IF(ROUND(VALUE(SUBSTITUTE(連結実質赤字比率に係る赤字・黒字の構成分析!I$34,"▲", "-")), 2) &gt;= 0, ABS(ROUND(VALUE(SUBSTITUTE(連結実質赤字比率に係る赤字・黒字の構成分析!I$34,"▲", "-")), 2)), NA())</f>
        <v>#VALUE!</v>
      </c>
      <c r="J36" s="180">
        <f>IF(ROUND(VALUE(SUBSTITUTE(連結実質赤字比率に係る赤字・黒字の構成分析!J$34,"▲", "-")), 2) &lt; 0, ABS(ROUND(VALUE(SUBSTITUTE(連結実質赤字比率に係る赤字・黒字の構成分析!J$34,"▲", "-")), 2)), NA())</f>
        <v>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1270</v>
      </c>
      <c r="E42" s="181"/>
      <c r="F42" s="181"/>
      <c r="G42" s="181">
        <f>'実質公債費比率（分子）の構造'!L$52</f>
        <v>1244</v>
      </c>
      <c r="H42" s="181"/>
      <c r="I42" s="181"/>
      <c r="J42" s="181">
        <f>'実質公債費比率（分子）の構造'!M$52</f>
        <v>1235</v>
      </c>
      <c r="K42" s="181"/>
      <c r="L42" s="181"/>
      <c r="M42" s="181">
        <f>'実質公債費比率（分子）の構造'!N$52</f>
        <v>1299</v>
      </c>
      <c r="N42" s="181"/>
      <c r="O42" s="181"/>
      <c r="P42" s="181">
        <f>'実質公債費比率（分子）の構造'!O$52</f>
        <v>1326</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16</v>
      </c>
      <c r="C45" s="181"/>
      <c r="D45" s="181"/>
      <c r="E45" s="181">
        <f>'実質公債費比率（分子）の構造'!L$49</f>
        <v>33</v>
      </c>
      <c r="F45" s="181"/>
      <c r="G45" s="181"/>
      <c r="H45" s="181">
        <f>'実質公債費比率（分子）の構造'!M$49</f>
        <v>36</v>
      </c>
      <c r="I45" s="181"/>
      <c r="J45" s="181"/>
      <c r="K45" s="181">
        <f>'実質公債費比率（分子）の構造'!N$49</f>
        <v>23</v>
      </c>
      <c r="L45" s="181"/>
      <c r="M45" s="181"/>
      <c r="N45" s="181">
        <f>'実質公債費比率（分子）の構造'!O$49</f>
        <v>25</v>
      </c>
      <c r="O45" s="181"/>
      <c r="P45" s="181"/>
    </row>
    <row r="46" spans="1:16" x14ac:dyDescent="0.15">
      <c r="A46" s="181" t="s">
        <v>67</v>
      </c>
      <c r="B46" s="181">
        <f>'実質公債費比率（分子）の構造'!K$48</f>
        <v>97</v>
      </c>
      <c r="C46" s="181"/>
      <c r="D46" s="181"/>
      <c r="E46" s="181">
        <f>'実質公債費比率（分子）の構造'!L$48</f>
        <v>95</v>
      </c>
      <c r="F46" s="181"/>
      <c r="G46" s="181"/>
      <c r="H46" s="181">
        <f>'実質公債費比率（分子）の構造'!M$48</f>
        <v>82</v>
      </c>
      <c r="I46" s="181"/>
      <c r="J46" s="181"/>
      <c r="K46" s="181">
        <f>'実質公債費比率（分子）の構造'!N$48</f>
        <v>90</v>
      </c>
      <c r="L46" s="181"/>
      <c r="M46" s="181"/>
      <c r="N46" s="181">
        <f>'実質公債費比率（分子）の構造'!O$48</f>
        <v>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1538</v>
      </c>
      <c r="C49" s="181"/>
      <c r="D49" s="181"/>
      <c r="E49" s="181">
        <f>'実質公債費比率（分子）の構造'!L$45</f>
        <v>1496</v>
      </c>
      <c r="F49" s="181"/>
      <c r="G49" s="181"/>
      <c r="H49" s="181">
        <f>'実質公債費比率（分子）の構造'!M$45</f>
        <v>1457</v>
      </c>
      <c r="I49" s="181"/>
      <c r="J49" s="181"/>
      <c r="K49" s="181">
        <f>'実質公債費比率（分子）の構造'!N$45</f>
        <v>1510</v>
      </c>
      <c r="L49" s="181"/>
      <c r="M49" s="181"/>
      <c r="N49" s="181">
        <f>'実質公債費比率（分子）の構造'!O$45</f>
        <v>1537</v>
      </c>
      <c r="O49" s="181"/>
      <c r="P49" s="181"/>
    </row>
    <row r="50" spans="1:16" x14ac:dyDescent="0.15">
      <c r="A50" s="181" t="s">
        <v>71</v>
      </c>
      <c r="B50" s="181" t="e">
        <f>NA()</f>
        <v>#N/A</v>
      </c>
      <c r="C50" s="181">
        <f>IF(ISNUMBER('実質公債費比率（分子）の構造'!K$53),'実質公債費比率（分子）の構造'!K$53,NA())</f>
        <v>384</v>
      </c>
      <c r="D50" s="181" t="e">
        <f>NA()</f>
        <v>#N/A</v>
      </c>
      <c r="E50" s="181" t="e">
        <f>NA()</f>
        <v>#N/A</v>
      </c>
      <c r="F50" s="181">
        <f>IF(ISNUMBER('実質公債費比率（分子）の構造'!L$53),'実質公債費比率（分子）の構造'!L$53,NA())</f>
        <v>382</v>
      </c>
      <c r="G50" s="181" t="e">
        <f>NA()</f>
        <v>#N/A</v>
      </c>
      <c r="H50" s="181" t="e">
        <f>NA()</f>
        <v>#N/A</v>
      </c>
      <c r="I50" s="181">
        <f>IF(ISNUMBER('実質公債費比率（分子）の構造'!M$53),'実質公債費比率（分子）の構造'!M$53,NA())</f>
        <v>342</v>
      </c>
      <c r="J50" s="181" t="e">
        <f>NA()</f>
        <v>#N/A</v>
      </c>
      <c r="K50" s="181" t="e">
        <f>NA()</f>
        <v>#N/A</v>
      </c>
      <c r="L50" s="181">
        <f>IF(ISNUMBER('実質公債費比率（分子）の構造'!N$53),'実質公債費比率（分子）の構造'!N$53,NA())</f>
        <v>325</v>
      </c>
      <c r="M50" s="181" t="e">
        <f>NA()</f>
        <v>#N/A</v>
      </c>
      <c r="N50" s="181" t="e">
        <f>NA()</f>
        <v>#N/A</v>
      </c>
      <c r="O50" s="181">
        <f>IF(ISNUMBER('実質公債費比率（分子）の構造'!O$53),'実質公債費比率（分子）の構造'!O$53,NA())</f>
        <v>331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11801</v>
      </c>
      <c r="E56" s="180"/>
      <c r="F56" s="180"/>
      <c r="G56" s="180">
        <f>'将来負担比率（分子）の構造'!J$52</f>
        <v>11997</v>
      </c>
      <c r="H56" s="180"/>
      <c r="I56" s="180"/>
      <c r="J56" s="180">
        <f>'将来負担比率（分子）の構造'!K$52</f>
        <v>12363</v>
      </c>
      <c r="K56" s="180"/>
      <c r="L56" s="180"/>
      <c r="M56" s="180">
        <f>'将来負担比率（分子）の構造'!L$52</f>
        <v>12492</v>
      </c>
      <c r="N56" s="180"/>
      <c r="O56" s="180"/>
      <c r="P56" s="180">
        <f>'将来負担比率（分子）の構造'!M$52</f>
        <v>12604</v>
      </c>
    </row>
    <row r="57" spans="1:16" x14ac:dyDescent="0.15">
      <c r="A57" s="180" t="s">
        <v>42</v>
      </c>
      <c r="B57" s="180"/>
      <c r="C57" s="180"/>
      <c r="D57" s="180">
        <f>'将来負担比率（分子）の構造'!I$51</f>
        <v>23</v>
      </c>
      <c r="E57" s="180"/>
      <c r="F57" s="180"/>
      <c r="G57" s="180">
        <f>'将来負担比率（分子）の構造'!J$51</f>
        <v>13</v>
      </c>
      <c r="H57" s="180"/>
      <c r="I57" s="180"/>
      <c r="J57" s="180">
        <f>'将来負担比率（分子）の構造'!K$51</f>
        <v>12</v>
      </c>
      <c r="K57" s="180"/>
      <c r="L57" s="180"/>
      <c r="M57" s="180">
        <f>'将来負担比率（分子）の構造'!L$51</f>
        <v>10</v>
      </c>
      <c r="N57" s="180"/>
      <c r="O57" s="180"/>
      <c r="P57" s="180">
        <f>'将来負担比率（分子）の構造'!M$51</f>
        <v>11</v>
      </c>
    </row>
    <row r="58" spans="1:16" x14ac:dyDescent="0.15">
      <c r="A58" s="180" t="s">
        <v>41</v>
      </c>
      <c r="B58" s="180"/>
      <c r="C58" s="180"/>
      <c r="D58" s="180">
        <f>'将来負担比率（分子）の構造'!I$50</f>
        <v>4101</v>
      </c>
      <c r="E58" s="180"/>
      <c r="F58" s="180"/>
      <c r="G58" s="180">
        <f>'将来負担比率（分子）の構造'!J$50</f>
        <v>4288</v>
      </c>
      <c r="H58" s="180"/>
      <c r="I58" s="180"/>
      <c r="J58" s="180">
        <f>'将来負担比率（分子）の構造'!K$50</f>
        <v>4711</v>
      </c>
      <c r="K58" s="180"/>
      <c r="L58" s="180"/>
      <c r="M58" s="180">
        <f>'将来負担比率（分子）の構造'!L$50</f>
        <v>4421</v>
      </c>
      <c r="N58" s="180"/>
      <c r="O58" s="180"/>
      <c r="P58" s="180">
        <f>'将来負担比率（分子）の構造'!M$50</f>
        <v>4553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1013</v>
      </c>
      <c r="C62" s="180"/>
      <c r="D62" s="180"/>
      <c r="E62" s="180">
        <f>'将来負担比率（分子）の構造'!J$45</f>
        <v>1163</v>
      </c>
      <c r="F62" s="180"/>
      <c r="G62" s="180"/>
      <c r="H62" s="180">
        <f>'将来負担比率（分子）の構造'!K$45</f>
        <v>1102</v>
      </c>
      <c r="I62" s="180"/>
      <c r="J62" s="180"/>
      <c r="K62" s="180">
        <f>'将来負担比率（分子）の構造'!L$45</f>
        <v>912</v>
      </c>
      <c r="L62" s="180"/>
      <c r="M62" s="180"/>
      <c r="N62" s="180">
        <f>'将来負担比率（分子）の構造'!M$45</f>
        <v>908</v>
      </c>
      <c r="O62" s="180"/>
      <c r="P62" s="180"/>
    </row>
    <row r="63" spans="1:16" x14ac:dyDescent="0.15">
      <c r="A63" s="180" t="s">
        <v>34</v>
      </c>
      <c r="B63" s="180">
        <f>'将来負担比率（分子）の構造'!I$44</f>
        <v>115</v>
      </c>
      <c r="C63" s="180"/>
      <c r="D63" s="180"/>
      <c r="E63" s="180">
        <f>'将来負担比率（分子）の構造'!J$44</f>
        <v>185</v>
      </c>
      <c r="F63" s="180"/>
      <c r="G63" s="180"/>
      <c r="H63" s="180">
        <f>'将来負担比率（分子）の構造'!K$44</f>
        <v>166</v>
      </c>
      <c r="I63" s="180"/>
      <c r="J63" s="180"/>
      <c r="K63" s="180">
        <f>'将来負担比率（分子）の構造'!L$44</f>
        <v>150</v>
      </c>
      <c r="L63" s="180"/>
      <c r="M63" s="180"/>
      <c r="N63" s="180">
        <f>'将来負担比率（分子）の構造'!M$44</f>
        <v>132</v>
      </c>
      <c r="O63" s="180"/>
      <c r="P63" s="180"/>
    </row>
    <row r="64" spans="1:16" x14ac:dyDescent="0.15">
      <c r="A64" s="180" t="s">
        <v>33</v>
      </c>
      <c r="B64" s="180">
        <f>'将来負担比率（分子）の構造'!I$43</f>
        <v>1099</v>
      </c>
      <c r="C64" s="180"/>
      <c r="D64" s="180"/>
      <c r="E64" s="180">
        <f>'将来負担比率（分子）の構造'!J$43</f>
        <v>1115</v>
      </c>
      <c r="F64" s="180"/>
      <c r="G64" s="180"/>
      <c r="H64" s="180">
        <f>'将来負担比率（分子）の構造'!K$43</f>
        <v>1124</v>
      </c>
      <c r="I64" s="180"/>
      <c r="J64" s="180"/>
      <c r="K64" s="180">
        <f>'将来負担比率（分子）の構造'!L$43</f>
        <v>1184</v>
      </c>
      <c r="L64" s="180"/>
      <c r="M64" s="180"/>
      <c r="N64" s="180">
        <f>'将来負担比率（分子）の構造'!M$43</f>
        <v>1214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14205</v>
      </c>
      <c r="C66" s="180"/>
      <c r="D66" s="180"/>
      <c r="E66" s="180">
        <f>'将来負担比率（分子）の構造'!J$41</f>
        <v>14287</v>
      </c>
      <c r="F66" s="180"/>
      <c r="G66" s="180"/>
      <c r="H66" s="180">
        <f>'将来負担比率（分子）の構造'!K$41</f>
        <v>14325</v>
      </c>
      <c r="I66" s="180"/>
      <c r="J66" s="180"/>
      <c r="K66" s="180">
        <f>'将来負担比率（分子）の構造'!L$41</f>
        <v>14705</v>
      </c>
      <c r="L66" s="180"/>
      <c r="M66" s="180"/>
      <c r="N66" s="180">
        <f>'将来負担比率（分子）の構造'!M$41</f>
        <v>15213</v>
      </c>
      <c r="O66" s="180"/>
      <c r="P66" s="180"/>
    </row>
    <row r="67" spans="1:16" x14ac:dyDescent="0.15">
      <c r="A67" s="180" t="s">
        <v>75</v>
      </c>
      <c r="B67" s="180" t="e">
        <f>NA()</f>
        <v>#N/A</v>
      </c>
      <c r="C67" s="180">
        <f>IF(ISNUMBER('将来負担比率（分子）の構造'!I$53), IF('将来負担比率（分子）の構造'!I$53 &lt; 0, 0, '将来負担比率（分子）の構造'!I$53), NA())</f>
        <v>506</v>
      </c>
      <c r="D67" s="180" t="e">
        <f>NA()</f>
        <v>#N/A</v>
      </c>
      <c r="E67" s="180" t="e">
        <f>NA()</f>
        <v>#N/A</v>
      </c>
      <c r="F67" s="180">
        <f>IF(ISNUMBER('将来負担比率（分子）の構造'!J$53), IF('将来負担比率（分子）の構造'!J$53 &lt; 0, 0, '将来負担比率（分子）の構造'!J$53), NA())</f>
        <v>451</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30</v>
      </c>
      <c r="M67" s="180" t="e">
        <f>NA()</f>
        <v>#N/A</v>
      </c>
      <c r="N67" s="180" t="e">
        <f>NA()</f>
        <v>#N/A</v>
      </c>
      <c r="O67" s="180">
        <f>IF(ISNUMBER('将来負担比率（分子）の構造'!M$53), IF('将来負担比率（分子）の構造'!M$53 &lt; 0, 0, '将来負担比率（分子）の構造'!M$53), NA())</f>
        <v>299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900</v>
      </c>
      <c r="C72" s="184">
        <f>基金残高に係る経年分析!G55</f>
        <v>900</v>
      </c>
      <c r="D72" s="184">
        <f>基金残高に係る経年分析!H55</f>
        <v>900</v>
      </c>
    </row>
    <row r="73" spans="1:16" x14ac:dyDescent="0.15">
      <c r="A73" s="183" t="s">
        <v>78</v>
      </c>
      <c r="B73" s="184">
        <f>基金残高に係る経年分析!F56</f>
        <v>700</v>
      </c>
      <c r="C73" s="184">
        <f>基金残高に係る経年分析!G56</f>
        <v>700</v>
      </c>
      <c r="D73" s="184">
        <f>基金残高に係る経年分析!H56</f>
        <v>700</v>
      </c>
    </row>
    <row r="74" spans="1:16" x14ac:dyDescent="0.15">
      <c r="A74" s="183" t="s">
        <v>79</v>
      </c>
      <c r="B74" s="184">
        <f>基金残高に係る経年分析!F57</f>
        <v>4397</v>
      </c>
      <c r="C74" s="184">
        <f>基金残高に係る経年分析!G57</f>
        <v>4439</v>
      </c>
      <c r="D74" s="184">
        <f>基金残高に係る経年分析!H57</f>
        <v>4040</v>
      </c>
    </row>
  </sheetData>
  <sheetProtection algorithmName="SHA-512" hashValue="S72OA1LR5fFwv45K1yFRml+q9kqCgWBjB5YrwsHDWwyUwbz0stXaD+N3OVdSFCJ+T/z09OWxsQNLz5rSUeHsrQ==" saltValue="Kfwk5phGmunHpBG+kZng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919432</v>
      </c>
      <c r="S5" s="727"/>
      <c r="T5" s="727"/>
      <c r="U5" s="727"/>
      <c r="V5" s="727"/>
      <c r="W5" s="727"/>
      <c r="X5" s="727"/>
      <c r="Y5" s="773"/>
      <c r="Z5" s="791">
        <v>7.3</v>
      </c>
      <c r="AA5" s="791"/>
      <c r="AB5" s="791"/>
      <c r="AC5" s="791"/>
      <c r="AD5" s="792">
        <v>919432</v>
      </c>
      <c r="AE5" s="792"/>
      <c r="AF5" s="792"/>
      <c r="AG5" s="792"/>
      <c r="AH5" s="792"/>
      <c r="AI5" s="792"/>
      <c r="AJ5" s="792"/>
      <c r="AK5" s="792"/>
      <c r="AL5" s="774">
        <v>16.7</v>
      </c>
      <c r="AM5" s="743"/>
      <c r="AN5" s="743"/>
      <c r="AO5" s="775"/>
      <c r="AP5" s="760" t="s">
        <v>227</v>
      </c>
      <c r="AQ5" s="761"/>
      <c r="AR5" s="761"/>
      <c r="AS5" s="761"/>
      <c r="AT5" s="761"/>
      <c r="AU5" s="761"/>
      <c r="AV5" s="761"/>
      <c r="AW5" s="761"/>
      <c r="AX5" s="761"/>
      <c r="AY5" s="761"/>
      <c r="AZ5" s="761"/>
      <c r="BA5" s="761"/>
      <c r="BB5" s="761"/>
      <c r="BC5" s="761"/>
      <c r="BD5" s="761"/>
      <c r="BE5" s="761"/>
      <c r="BF5" s="762"/>
      <c r="BG5" s="661">
        <v>918589</v>
      </c>
      <c r="BH5" s="664"/>
      <c r="BI5" s="664"/>
      <c r="BJ5" s="664"/>
      <c r="BK5" s="664"/>
      <c r="BL5" s="664"/>
      <c r="BM5" s="664"/>
      <c r="BN5" s="665"/>
      <c r="BO5" s="723">
        <v>99.9</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65909</v>
      </c>
      <c r="S6" s="664"/>
      <c r="T6" s="664"/>
      <c r="U6" s="664"/>
      <c r="V6" s="664"/>
      <c r="W6" s="664"/>
      <c r="X6" s="664"/>
      <c r="Y6" s="665"/>
      <c r="Z6" s="723">
        <v>0.5</v>
      </c>
      <c r="AA6" s="723"/>
      <c r="AB6" s="723"/>
      <c r="AC6" s="723"/>
      <c r="AD6" s="724">
        <v>65909</v>
      </c>
      <c r="AE6" s="724"/>
      <c r="AF6" s="724"/>
      <c r="AG6" s="724"/>
      <c r="AH6" s="724"/>
      <c r="AI6" s="724"/>
      <c r="AJ6" s="724"/>
      <c r="AK6" s="724"/>
      <c r="AL6" s="666">
        <v>1.2</v>
      </c>
      <c r="AM6" s="667"/>
      <c r="AN6" s="667"/>
      <c r="AO6" s="725"/>
      <c r="AP6" s="658" t="s">
        <v>233</v>
      </c>
      <c r="AQ6" s="659"/>
      <c r="AR6" s="659"/>
      <c r="AS6" s="659"/>
      <c r="AT6" s="659"/>
      <c r="AU6" s="659"/>
      <c r="AV6" s="659"/>
      <c r="AW6" s="659"/>
      <c r="AX6" s="659"/>
      <c r="AY6" s="659"/>
      <c r="AZ6" s="659"/>
      <c r="BA6" s="659"/>
      <c r="BB6" s="659"/>
      <c r="BC6" s="659"/>
      <c r="BD6" s="659"/>
      <c r="BE6" s="659"/>
      <c r="BF6" s="660"/>
      <c r="BG6" s="661">
        <v>918589</v>
      </c>
      <c r="BH6" s="664"/>
      <c r="BI6" s="664"/>
      <c r="BJ6" s="664"/>
      <c r="BK6" s="664"/>
      <c r="BL6" s="664"/>
      <c r="BM6" s="664"/>
      <c r="BN6" s="665"/>
      <c r="BO6" s="723">
        <v>99.9</v>
      </c>
      <c r="BP6" s="723"/>
      <c r="BQ6" s="723"/>
      <c r="BR6" s="723"/>
      <c r="BS6" s="724" t="s">
        <v>127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100614</v>
      </c>
      <c r="CS6" s="664"/>
      <c r="CT6" s="664"/>
      <c r="CU6" s="664"/>
      <c r="CV6" s="664"/>
      <c r="CW6" s="664"/>
      <c r="CX6" s="664"/>
      <c r="CY6" s="665"/>
      <c r="CZ6" s="774">
        <v>0.9</v>
      </c>
      <c r="DA6" s="743"/>
      <c r="DB6" s="743"/>
      <c r="DC6" s="777"/>
      <c r="DD6" s="669" t="s">
        <v>228</v>
      </c>
      <c r="DE6" s="664"/>
      <c r="DF6" s="664"/>
      <c r="DG6" s="664"/>
      <c r="DH6" s="664"/>
      <c r="DI6" s="664"/>
      <c r="DJ6" s="664"/>
      <c r="DK6" s="664"/>
      <c r="DL6" s="664"/>
      <c r="DM6" s="664"/>
      <c r="DN6" s="664"/>
      <c r="DO6" s="664"/>
      <c r="DP6" s="665"/>
      <c r="DQ6" s="669">
        <v>100614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1412</v>
      </c>
      <c r="S7" s="664"/>
      <c r="T7" s="664"/>
      <c r="U7" s="664"/>
      <c r="V7" s="664"/>
      <c r="W7" s="664"/>
      <c r="X7" s="664"/>
      <c r="Y7" s="665"/>
      <c r="Z7" s="723">
        <v>0</v>
      </c>
      <c r="AA7" s="723"/>
      <c r="AB7" s="723"/>
      <c r="AC7" s="723"/>
      <c r="AD7" s="724">
        <v>1412</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379251</v>
      </c>
      <c r="BH7" s="664"/>
      <c r="BI7" s="664"/>
      <c r="BJ7" s="664"/>
      <c r="BK7" s="664"/>
      <c r="BL7" s="664"/>
      <c r="BM7" s="664"/>
      <c r="BN7" s="665"/>
      <c r="BO7" s="723">
        <v>41.2</v>
      </c>
      <c r="BP7" s="723"/>
      <c r="BQ7" s="723"/>
      <c r="BR7" s="723"/>
      <c r="BS7" s="724" t="s">
        <v>127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1582907</v>
      </c>
      <c r="CS7" s="664"/>
      <c r="CT7" s="664"/>
      <c r="CU7" s="664"/>
      <c r="CV7" s="664"/>
      <c r="CW7" s="664"/>
      <c r="CX7" s="664"/>
      <c r="CY7" s="665"/>
      <c r="CZ7" s="723">
        <v>13.4</v>
      </c>
      <c r="DA7" s="723"/>
      <c r="DB7" s="723"/>
      <c r="DC7" s="723"/>
      <c r="DD7" s="669">
        <v>435469</v>
      </c>
      <c r="DE7" s="664"/>
      <c r="DF7" s="664"/>
      <c r="DG7" s="664"/>
      <c r="DH7" s="664"/>
      <c r="DI7" s="664"/>
      <c r="DJ7" s="664"/>
      <c r="DK7" s="664"/>
      <c r="DL7" s="664"/>
      <c r="DM7" s="664"/>
      <c r="DN7" s="664"/>
      <c r="DO7" s="664"/>
      <c r="DP7" s="665"/>
      <c r="DQ7" s="669">
        <v>1026909</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1572</v>
      </c>
      <c r="S8" s="664"/>
      <c r="T8" s="664"/>
      <c r="U8" s="664"/>
      <c r="V8" s="664"/>
      <c r="W8" s="664"/>
      <c r="X8" s="664"/>
      <c r="Y8" s="665"/>
      <c r="Z8" s="723">
        <v>0</v>
      </c>
      <c r="AA8" s="723"/>
      <c r="AB8" s="723"/>
      <c r="AC8" s="723"/>
      <c r="AD8" s="724">
        <v>1572</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15263</v>
      </c>
      <c r="BH8" s="664"/>
      <c r="BI8" s="664"/>
      <c r="BJ8" s="664"/>
      <c r="BK8" s="664"/>
      <c r="BL8" s="664"/>
      <c r="BM8" s="664"/>
      <c r="BN8" s="665"/>
      <c r="BO8" s="723">
        <v>1.7</v>
      </c>
      <c r="BP8" s="723"/>
      <c r="BQ8" s="723"/>
      <c r="BR8" s="723"/>
      <c r="BS8" s="669" t="s">
        <v>178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2491520</v>
      </c>
      <c r="CS8" s="664"/>
      <c r="CT8" s="664"/>
      <c r="CU8" s="664"/>
      <c r="CV8" s="664"/>
      <c r="CW8" s="664"/>
      <c r="CX8" s="664"/>
      <c r="CY8" s="665"/>
      <c r="CZ8" s="723">
        <v>21.1</v>
      </c>
      <c r="DA8" s="723"/>
      <c r="DB8" s="723"/>
      <c r="DC8" s="723"/>
      <c r="DD8" s="669">
        <v>29676</v>
      </c>
      <c r="DE8" s="664"/>
      <c r="DF8" s="664"/>
      <c r="DG8" s="664"/>
      <c r="DH8" s="664"/>
      <c r="DI8" s="664"/>
      <c r="DJ8" s="664"/>
      <c r="DK8" s="664"/>
      <c r="DL8" s="664"/>
      <c r="DM8" s="664"/>
      <c r="DN8" s="664"/>
      <c r="DO8" s="664"/>
      <c r="DP8" s="665"/>
      <c r="DQ8" s="669">
        <v>1228913</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1860</v>
      </c>
      <c r="S9" s="664"/>
      <c r="T9" s="664"/>
      <c r="U9" s="664"/>
      <c r="V9" s="664"/>
      <c r="W9" s="664"/>
      <c r="X9" s="664"/>
      <c r="Y9" s="665"/>
      <c r="Z9" s="723">
        <v>0</v>
      </c>
      <c r="AA9" s="723"/>
      <c r="AB9" s="723"/>
      <c r="AC9" s="723"/>
      <c r="AD9" s="724">
        <v>1860</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318918</v>
      </c>
      <c r="BH9" s="664"/>
      <c r="BI9" s="664"/>
      <c r="BJ9" s="664"/>
      <c r="BK9" s="664"/>
      <c r="BL9" s="664"/>
      <c r="BM9" s="664"/>
      <c r="BN9" s="665"/>
      <c r="BO9" s="723">
        <v>34.700000000000003</v>
      </c>
      <c r="BP9" s="723"/>
      <c r="BQ9" s="723"/>
      <c r="BR9" s="723"/>
      <c r="BS9" s="669" t="s">
        <v>228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646614</v>
      </c>
      <c r="CS9" s="664"/>
      <c r="CT9" s="664"/>
      <c r="CU9" s="664"/>
      <c r="CV9" s="664"/>
      <c r="CW9" s="664"/>
      <c r="CX9" s="664"/>
      <c r="CY9" s="665"/>
      <c r="CZ9" s="723">
        <v>5.5</v>
      </c>
      <c r="DA9" s="723"/>
      <c r="DB9" s="723"/>
      <c r="DC9" s="723"/>
      <c r="DD9" s="669">
        <v>60896</v>
      </c>
      <c r="DE9" s="664"/>
      <c r="DF9" s="664"/>
      <c r="DG9" s="664"/>
      <c r="DH9" s="664"/>
      <c r="DI9" s="664"/>
      <c r="DJ9" s="664"/>
      <c r="DK9" s="664"/>
      <c r="DL9" s="664"/>
      <c r="DM9" s="664"/>
      <c r="DN9" s="664"/>
      <c r="DO9" s="664"/>
      <c r="DP9" s="665"/>
      <c r="DQ9" s="669">
        <v>409468</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127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16874</v>
      </c>
      <c r="BH10" s="664"/>
      <c r="BI10" s="664"/>
      <c r="BJ10" s="664"/>
      <c r="BK10" s="664"/>
      <c r="BL10" s="664"/>
      <c r="BM10" s="664"/>
      <c r="BN10" s="665"/>
      <c r="BO10" s="723">
        <v>1.8</v>
      </c>
      <c r="BP10" s="723"/>
      <c r="BQ10" s="723"/>
      <c r="BR10" s="723"/>
      <c r="BS10" s="669" t="s">
        <v>178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1242</v>
      </c>
      <c r="CS10" s="664"/>
      <c r="CT10" s="664"/>
      <c r="CU10" s="664"/>
      <c r="CV10" s="664"/>
      <c r="CW10" s="664"/>
      <c r="CX10" s="664"/>
      <c r="CY10" s="665"/>
      <c r="CZ10" s="723">
        <v>0</v>
      </c>
      <c r="DA10" s="723"/>
      <c r="DB10" s="723"/>
      <c r="DC10" s="723"/>
      <c r="DD10" s="669" t="s">
        <v>228</v>
      </c>
      <c r="DE10" s="664"/>
      <c r="DF10" s="664"/>
      <c r="DG10" s="664"/>
      <c r="DH10" s="664"/>
      <c r="DI10" s="664"/>
      <c r="DJ10" s="664"/>
      <c r="DK10" s="664"/>
      <c r="DL10" s="664"/>
      <c r="DM10" s="664"/>
      <c r="DN10" s="664"/>
      <c r="DO10" s="664"/>
      <c r="DP10" s="665"/>
      <c r="DQ10" s="669">
        <v>1242</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28196</v>
      </c>
      <c r="BH11" s="664"/>
      <c r="BI11" s="664"/>
      <c r="BJ11" s="664"/>
      <c r="BK11" s="664"/>
      <c r="BL11" s="664"/>
      <c r="BM11" s="664"/>
      <c r="BN11" s="665"/>
      <c r="BO11" s="723">
        <v>3.1</v>
      </c>
      <c r="BP11" s="723"/>
      <c r="BQ11" s="723"/>
      <c r="BR11" s="723"/>
      <c r="BS11" s="669" t="s">
        <v>228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1515277</v>
      </c>
      <c r="CS11" s="664"/>
      <c r="CT11" s="664"/>
      <c r="CU11" s="664"/>
      <c r="CV11" s="664"/>
      <c r="CW11" s="664"/>
      <c r="CX11" s="664"/>
      <c r="CY11" s="665"/>
      <c r="CZ11" s="723">
        <v>12.8</v>
      </c>
      <c r="DA11" s="723"/>
      <c r="DB11" s="723"/>
      <c r="DC11" s="723"/>
      <c r="DD11" s="669">
        <v>931063</v>
      </c>
      <c r="DE11" s="664"/>
      <c r="DF11" s="664"/>
      <c r="DG11" s="664"/>
      <c r="DH11" s="664"/>
      <c r="DI11" s="664"/>
      <c r="DJ11" s="664"/>
      <c r="DK11" s="664"/>
      <c r="DL11" s="664"/>
      <c r="DM11" s="664"/>
      <c r="DN11" s="664"/>
      <c r="DO11" s="664"/>
      <c r="DP11" s="665"/>
      <c r="DQ11" s="669">
        <v>675588</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179137</v>
      </c>
      <c r="S12" s="664"/>
      <c r="T12" s="664"/>
      <c r="U12" s="664"/>
      <c r="V12" s="664"/>
      <c r="W12" s="664"/>
      <c r="X12" s="664"/>
      <c r="Y12" s="665"/>
      <c r="Z12" s="723">
        <v>1.4</v>
      </c>
      <c r="AA12" s="723"/>
      <c r="AB12" s="723"/>
      <c r="AC12" s="723"/>
      <c r="AD12" s="724">
        <v>179137</v>
      </c>
      <c r="AE12" s="724"/>
      <c r="AF12" s="724"/>
      <c r="AG12" s="724"/>
      <c r="AH12" s="724"/>
      <c r="AI12" s="724"/>
      <c r="AJ12" s="724"/>
      <c r="AK12" s="724"/>
      <c r="AL12" s="666">
        <v>3.3</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436632</v>
      </c>
      <c r="BH12" s="664"/>
      <c r="BI12" s="664"/>
      <c r="BJ12" s="664"/>
      <c r="BK12" s="664"/>
      <c r="BL12" s="664"/>
      <c r="BM12" s="664"/>
      <c r="BN12" s="665"/>
      <c r="BO12" s="723">
        <v>47.5</v>
      </c>
      <c r="BP12" s="723"/>
      <c r="BQ12" s="723"/>
      <c r="BR12" s="723"/>
      <c r="BS12" s="669" t="s">
        <v>127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592689</v>
      </c>
      <c r="CS12" s="664"/>
      <c r="CT12" s="664"/>
      <c r="CU12" s="664"/>
      <c r="CV12" s="664"/>
      <c r="CW12" s="664"/>
      <c r="CX12" s="664"/>
      <c r="CY12" s="665"/>
      <c r="CZ12" s="723">
        <v>5</v>
      </c>
      <c r="DA12" s="723"/>
      <c r="DB12" s="723"/>
      <c r="DC12" s="723"/>
      <c r="DD12" s="669">
        <v>366694</v>
      </c>
      <c r="DE12" s="664"/>
      <c r="DF12" s="664"/>
      <c r="DG12" s="664"/>
      <c r="DH12" s="664"/>
      <c r="DI12" s="664"/>
      <c r="DJ12" s="664"/>
      <c r="DK12" s="664"/>
      <c r="DL12" s="664"/>
      <c r="DM12" s="664"/>
      <c r="DN12" s="664"/>
      <c r="DO12" s="664"/>
      <c r="DP12" s="665"/>
      <c r="DQ12" s="669">
        <v>195520</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228</v>
      </c>
      <c r="S13" s="664"/>
      <c r="T13" s="664"/>
      <c r="U13" s="664"/>
      <c r="V13" s="664"/>
      <c r="W13" s="664"/>
      <c r="X13" s="664"/>
      <c r="Y13" s="665"/>
      <c r="Z13" s="723" t="s">
        <v>127</v>
      </c>
      <c r="AA13" s="723"/>
      <c r="AB13" s="723"/>
      <c r="AC13" s="723"/>
      <c r="AD13" s="724" t="s">
        <v>228</v>
      </c>
      <c r="AE13" s="724"/>
      <c r="AF13" s="724"/>
      <c r="AG13" s="724"/>
      <c r="AH13" s="724"/>
      <c r="AI13" s="724"/>
      <c r="AJ13" s="724"/>
      <c r="AK13" s="724"/>
      <c r="AL13" s="666" t="s">
        <v>127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436325</v>
      </c>
      <c r="BH13" s="664"/>
      <c r="BI13" s="664"/>
      <c r="BJ13" s="664"/>
      <c r="BK13" s="664"/>
      <c r="BL13" s="664"/>
      <c r="BM13" s="664"/>
      <c r="BN13" s="665"/>
      <c r="BO13" s="723">
        <v>47.5</v>
      </c>
      <c r="BP13" s="723"/>
      <c r="BQ13" s="723"/>
      <c r="BR13" s="723"/>
      <c r="BS13" s="669" t="s">
        <v>228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1579246</v>
      </c>
      <c r="CS13" s="664"/>
      <c r="CT13" s="664"/>
      <c r="CU13" s="664"/>
      <c r="CV13" s="664"/>
      <c r="CW13" s="664"/>
      <c r="CX13" s="664"/>
      <c r="CY13" s="665"/>
      <c r="CZ13" s="723">
        <v>13.4</v>
      </c>
      <c r="DA13" s="723"/>
      <c r="DB13" s="723"/>
      <c r="DC13" s="723"/>
      <c r="DD13" s="669">
        <v>1346652</v>
      </c>
      <c r="DE13" s="664"/>
      <c r="DF13" s="664"/>
      <c r="DG13" s="664"/>
      <c r="DH13" s="664"/>
      <c r="DI13" s="664"/>
      <c r="DJ13" s="664"/>
      <c r="DK13" s="664"/>
      <c r="DL13" s="664"/>
      <c r="DM13" s="664"/>
      <c r="DN13" s="664"/>
      <c r="DO13" s="664"/>
      <c r="DP13" s="665"/>
      <c r="DQ13" s="669">
        <v>306751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45404</v>
      </c>
      <c r="BH14" s="664"/>
      <c r="BI14" s="664"/>
      <c r="BJ14" s="664"/>
      <c r="BK14" s="664"/>
      <c r="BL14" s="664"/>
      <c r="BM14" s="664"/>
      <c r="BN14" s="665"/>
      <c r="BO14" s="723">
        <v>4.9000000000000004</v>
      </c>
      <c r="BP14" s="723"/>
      <c r="BQ14" s="723"/>
      <c r="BR14" s="723"/>
      <c r="BS14" s="669" t="s">
        <v>178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1013698</v>
      </c>
      <c r="CS14" s="664"/>
      <c r="CT14" s="664"/>
      <c r="CU14" s="664"/>
      <c r="CV14" s="664"/>
      <c r="CW14" s="664"/>
      <c r="CX14" s="664"/>
      <c r="CY14" s="665"/>
      <c r="CZ14" s="723">
        <v>8.6</v>
      </c>
      <c r="DA14" s="723"/>
      <c r="DB14" s="723"/>
      <c r="DC14" s="723"/>
      <c r="DD14" s="669">
        <v>676369</v>
      </c>
      <c r="DE14" s="664"/>
      <c r="DF14" s="664"/>
      <c r="DG14" s="664"/>
      <c r="DH14" s="664"/>
      <c r="DI14" s="664"/>
      <c r="DJ14" s="664"/>
      <c r="DK14" s="664"/>
      <c r="DL14" s="664"/>
      <c r="DM14" s="664"/>
      <c r="DN14" s="664"/>
      <c r="DO14" s="664"/>
      <c r="DP14" s="665"/>
      <c r="DQ14" s="669">
        <v>402881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11601</v>
      </c>
      <c r="S15" s="664"/>
      <c r="T15" s="664"/>
      <c r="U15" s="664"/>
      <c r="V15" s="664"/>
      <c r="W15" s="664"/>
      <c r="X15" s="664"/>
      <c r="Y15" s="665"/>
      <c r="Z15" s="723">
        <v>0.1</v>
      </c>
      <c r="AA15" s="723"/>
      <c r="AB15" s="723"/>
      <c r="AC15" s="723"/>
      <c r="AD15" s="724">
        <v>11601</v>
      </c>
      <c r="AE15" s="724"/>
      <c r="AF15" s="724"/>
      <c r="AG15" s="724"/>
      <c r="AH15" s="724"/>
      <c r="AI15" s="724"/>
      <c r="AJ15" s="724"/>
      <c r="AK15" s="724"/>
      <c r="AL15" s="666">
        <v>0.2</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57302</v>
      </c>
      <c r="BH15" s="664"/>
      <c r="BI15" s="664"/>
      <c r="BJ15" s="664"/>
      <c r="BK15" s="664"/>
      <c r="BL15" s="664"/>
      <c r="BM15" s="664"/>
      <c r="BN15" s="665"/>
      <c r="BO15" s="723">
        <v>6.2</v>
      </c>
      <c r="BP15" s="723"/>
      <c r="BQ15" s="723"/>
      <c r="BR15" s="723"/>
      <c r="BS15" s="669" t="s">
        <v>228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602528</v>
      </c>
      <c r="CS15" s="664"/>
      <c r="CT15" s="664"/>
      <c r="CU15" s="664"/>
      <c r="CV15" s="664"/>
      <c r="CW15" s="664"/>
      <c r="CX15" s="664"/>
      <c r="CY15" s="665"/>
      <c r="CZ15" s="723">
        <v>5.0999999999999996</v>
      </c>
      <c r="DA15" s="723"/>
      <c r="DB15" s="723"/>
      <c r="DC15" s="723"/>
      <c r="DD15" s="669">
        <v>36024</v>
      </c>
      <c r="DE15" s="664"/>
      <c r="DF15" s="664"/>
      <c r="DG15" s="664"/>
      <c r="DH15" s="664"/>
      <c r="DI15" s="664"/>
      <c r="DJ15" s="664"/>
      <c r="DK15" s="664"/>
      <c r="DL15" s="664"/>
      <c r="DM15" s="664"/>
      <c r="DN15" s="664"/>
      <c r="DO15" s="664"/>
      <c r="DP15" s="665"/>
      <c r="DQ15" s="669">
        <v>551406</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228</v>
      </c>
      <c r="AE16" s="724"/>
      <c r="AF16" s="724"/>
      <c r="AG16" s="724"/>
      <c r="AH16" s="724"/>
      <c r="AI16" s="724"/>
      <c r="AJ16" s="724"/>
      <c r="AK16" s="724"/>
      <c r="AL16" s="666" t="s">
        <v>127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159611</v>
      </c>
      <c r="CS16" s="664"/>
      <c r="CT16" s="664"/>
      <c r="CU16" s="664"/>
      <c r="CV16" s="664"/>
      <c r="CW16" s="664"/>
      <c r="CX16" s="664"/>
      <c r="CY16" s="665"/>
      <c r="CZ16" s="723">
        <v>1.3</v>
      </c>
      <c r="DA16" s="723"/>
      <c r="DB16" s="723"/>
      <c r="DC16" s="723"/>
      <c r="DD16" s="669" t="s">
        <v>178</v>
      </c>
      <c r="DE16" s="664"/>
      <c r="DF16" s="664"/>
      <c r="DG16" s="664"/>
      <c r="DH16" s="664"/>
      <c r="DI16" s="664"/>
      <c r="DJ16" s="664"/>
      <c r="DK16" s="664"/>
      <c r="DL16" s="664"/>
      <c r="DM16" s="664"/>
      <c r="DN16" s="664"/>
      <c r="DO16" s="664"/>
      <c r="DP16" s="665"/>
      <c r="DQ16" s="669">
        <v>70700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3469</v>
      </c>
      <c r="S17" s="664"/>
      <c r="T17" s="664"/>
      <c r="U17" s="664"/>
      <c r="V17" s="664"/>
      <c r="W17" s="664"/>
      <c r="X17" s="664"/>
      <c r="Y17" s="665"/>
      <c r="Z17" s="723">
        <v>0</v>
      </c>
      <c r="AA17" s="723"/>
      <c r="AB17" s="723"/>
      <c r="AC17" s="723"/>
      <c r="AD17" s="724">
        <v>3469</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228</v>
      </c>
      <c r="BP17" s="723"/>
      <c r="BQ17" s="723"/>
      <c r="BR17" s="723"/>
      <c r="BS17" s="669" t="s">
        <v>127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1537744</v>
      </c>
      <c r="CS17" s="664"/>
      <c r="CT17" s="664"/>
      <c r="CU17" s="664"/>
      <c r="CV17" s="664"/>
      <c r="CW17" s="664"/>
      <c r="CX17" s="664"/>
      <c r="CY17" s="665"/>
      <c r="CZ17" s="723">
        <v>13</v>
      </c>
      <c r="DA17" s="723"/>
      <c r="DB17" s="723"/>
      <c r="DC17" s="723"/>
      <c r="DD17" s="669" t="s">
        <v>127</v>
      </c>
      <c r="DE17" s="664"/>
      <c r="DF17" s="664"/>
      <c r="DG17" s="664"/>
      <c r="DH17" s="664"/>
      <c r="DI17" s="664"/>
      <c r="DJ17" s="664"/>
      <c r="DK17" s="664"/>
      <c r="DL17" s="664"/>
      <c r="DM17" s="664"/>
      <c r="DN17" s="664"/>
      <c r="DO17" s="664"/>
      <c r="DP17" s="665"/>
      <c r="DQ17" s="669">
        <v>1534471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4661559</v>
      </c>
      <c r="S18" s="664"/>
      <c r="T18" s="664"/>
      <c r="U18" s="664"/>
      <c r="V18" s="664"/>
      <c r="W18" s="664"/>
      <c r="X18" s="664"/>
      <c r="Y18" s="665"/>
      <c r="Z18" s="723">
        <v>37.1</v>
      </c>
      <c r="AA18" s="723"/>
      <c r="AB18" s="723"/>
      <c r="AC18" s="723"/>
      <c r="AD18" s="724">
        <v>4258235</v>
      </c>
      <c r="AE18" s="724"/>
      <c r="AF18" s="724"/>
      <c r="AG18" s="724"/>
      <c r="AH18" s="724"/>
      <c r="AI18" s="724"/>
      <c r="AJ18" s="724"/>
      <c r="AK18" s="724"/>
      <c r="AL18" s="666">
        <v>77.5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228</v>
      </c>
      <c r="BP18" s="723"/>
      <c r="BQ18" s="723"/>
      <c r="BR18" s="723"/>
      <c r="BS18" s="669" t="s">
        <v>127</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4258235</v>
      </c>
      <c r="S19" s="664"/>
      <c r="T19" s="664"/>
      <c r="U19" s="664"/>
      <c r="V19" s="664"/>
      <c r="W19" s="664"/>
      <c r="X19" s="664"/>
      <c r="Y19" s="665"/>
      <c r="Z19" s="723">
        <v>33.9</v>
      </c>
      <c r="AA19" s="723"/>
      <c r="AB19" s="723"/>
      <c r="AC19" s="723"/>
      <c r="AD19" s="724">
        <v>4258235</v>
      </c>
      <c r="AE19" s="724"/>
      <c r="AF19" s="724"/>
      <c r="AG19" s="724"/>
      <c r="AH19" s="724"/>
      <c r="AI19" s="724"/>
      <c r="AJ19" s="724"/>
      <c r="AK19" s="724"/>
      <c r="AL19" s="666">
        <v>77.5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843</v>
      </c>
      <c r="BH19" s="664"/>
      <c r="BI19" s="664"/>
      <c r="BJ19" s="664"/>
      <c r="BK19" s="664"/>
      <c r="BL19" s="664"/>
      <c r="BM19" s="664"/>
      <c r="BN19" s="665"/>
      <c r="BO19" s="723">
        <v>0.1</v>
      </c>
      <c r="BP19" s="723"/>
      <c r="BQ19" s="723"/>
      <c r="BR19" s="723"/>
      <c r="BS19" s="669" t="s">
        <v>228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403324</v>
      </c>
      <c r="S20" s="664"/>
      <c r="T20" s="664"/>
      <c r="U20" s="664"/>
      <c r="V20" s="664"/>
      <c r="W20" s="664"/>
      <c r="X20" s="664"/>
      <c r="Y20" s="665"/>
      <c r="Z20" s="723">
        <v>3.2</v>
      </c>
      <c r="AA20" s="723"/>
      <c r="AB20" s="723"/>
      <c r="AC20" s="723"/>
      <c r="AD20" s="724" t="s">
        <v>228</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843</v>
      </c>
      <c r="BH20" s="664"/>
      <c r="BI20" s="664"/>
      <c r="BJ20" s="664"/>
      <c r="BK20" s="664"/>
      <c r="BL20" s="664"/>
      <c r="BM20" s="664"/>
      <c r="BN20" s="665"/>
      <c r="BO20" s="723">
        <v>0.1</v>
      </c>
      <c r="BP20" s="723"/>
      <c r="BQ20" s="723"/>
      <c r="BR20" s="723"/>
      <c r="BS20" s="669" t="s">
        <v>127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11823690</v>
      </c>
      <c r="CS20" s="664"/>
      <c r="CT20" s="664"/>
      <c r="CU20" s="664"/>
      <c r="CV20" s="664"/>
      <c r="CW20" s="664"/>
      <c r="CX20" s="664"/>
      <c r="CY20" s="665"/>
      <c r="CZ20" s="723">
        <v>100</v>
      </c>
      <c r="DA20" s="723"/>
      <c r="DB20" s="723"/>
      <c r="DC20" s="723"/>
      <c r="DD20" s="669">
        <v>3882843</v>
      </c>
      <c r="DE20" s="664"/>
      <c r="DF20" s="664"/>
      <c r="DG20" s="664"/>
      <c r="DH20" s="664"/>
      <c r="DI20" s="664"/>
      <c r="DJ20" s="664"/>
      <c r="DK20" s="664"/>
      <c r="DL20" s="664"/>
      <c r="DM20" s="664"/>
      <c r="DN20" s="664"/>
      <c r="DO20" s="664"/>
      <c r="DP20" s="665"/>
      <c r="DQ20" s="669">
        <v>6504463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228</v>
      </c>
      <c r="AA21" s="723"/>
      <c r="AB21" s="723"/>
      <c r="AC21" s="723"/>
      <c r="AD21" s="724" t="s">
        <v>228</v>
      </c>
      <c r="AE21" s="724"/>
      <c r="AF21" s="724"/>
      <c r="AG21" s="724"/>
      <c r="AH21" s="724"/>
      <c r="AI21" s="724"/>
      <c r="AJ21" s="724"/>
      <c r="AK21" s="724"/>
      <c r="AL21" s="666" t="s">
        <v>228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843</v>
      </c>
      <c r="BH21" s="664"/>
      <c r="BI21" s="664"/>
      <c r="BJ21" s="664"/>
      <c r="BK21" s="664"/>
      <c r="BL21" s="664"/>
      <c r="BM21" s="664"/>
      <c r="BN21" s="665"/>
      <c r="BO21" s="723">
        <v>0.1</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5845951</v>
      </c>
      <c r="S22" s="664"/>
      <c r="T22" s="664"/>
      <c r="U22" s="664"/>
      <c r="V22" s="664"/>
      <c r="W22" s="664"/>
      <c r="X22" s="664"/>
      <c r="Y22" s="665"/>
      <c r="Z22" s="723">
        <v>46.5</v>
      </c>
      <c r="AA22" s="723"/>
      <c r="AB22" s="723"/>
      <c r="AC22" s="723"/>
      <c r="AD22" s="724">
        <v>5442627</v>
      </c>
      <c r="AE22" s="724"/>
      <c r="AF22" s="724"/>
      <c r="AG22" s="724"/>
      <c r="AH22" s="724"/>
      <c r="AI22" s="724"/>
      <c r="AJ22" s="724"/>
      <c r="AK22" s="724"/>
      <c r="AL22" s="666">
        <v>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228</v>
      </c>
      <c r="BP22" s="723"/>
      <c r="BQ22" s="723"/>
      <c r="BR22" s="723"/>
      <c r="BS22" s="669" t="s">
        <v>127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1194</v>
      </c>
      <c r="S23" s="664"/>
      <c r="T23" s="664"/>
      <c r="U23" s="664"/>
      <c r="V23" s="664"/>
      <c r="W23" s="664"/>
      <c r="X23" s="664"/>
      <c r="Y23" s="665"/>
      <c r="Z23" s="723">
        <v>0</v>
      </c>
      <c r="AA23" s="723"/>
      <c r="AB23" s="723"/>
      <c r="AC23" s="723"/>
      <c r="AD23" s="724">
        <v>1194</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172174</v>
      </c>
      <c r="S24" s="664"/>
      <c r="T24" s="664"/>
      <c r="U24" s="664"/>
      <c r="V24" s="664"/>
      <c r="W24" s="664"/>
      <c r="X24" s="664"/>
      <c r="Y24" s="665"/>
      <c r="Z24" s="723">
        <v>1.4</v>
      </c>
      <c r="AA24" s="723"/>
      <c r="AB24" s="723"/>
      <c r="AC24" s="723"/>
      <c r="AD24" s="724" t="s">
        <v>178</v>
      </c>
      <c r="AE24" s="724"/>
      <c r="AF24" s="724"/>
      <c r="AG24" s="724"/>
      <c r="AH24" s="724"/>
      <c r="AI24" s="724"/>
      <c r="AJ24" s="724"/>
      <c r="AK24" s="724"/>
      <c r="AL24" s="666" t="s">
        <v>228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4421889</v>
      </c>
      <c r="CS24" s="727"/>
      <c r="CT24" s="727"/>
      <c r="CU24" s="727"/>
      <c r="CV24" s="727"/>
      <c r="CW24" s="727"/>
      <c r="CX24" s="727"/>
      <c r="CY24" s="773"/>
      <c r="CZ24" s="774">
        <v>37.4</v>
      </c>
      <c r="DA24" s="743"/>
      <c r="DB24" s="743"/>
      <c r="DC24" s="777"/>
      <c r="DD24" s="772">
        <v>3279713</v>
      </c>
      <c r="DE24" s="727"/>
      <c r="DF24" s="727"/>
      <c r="DG24" s="727"/>
      <c r="DH24" s="727"/>
      <c r="DI24" s="727"/>
      <c r="DJ24" s="727"/>
      <c r="DK24" s="773"/>
      <c r="DL24" s="772">
        <v>3215240</v>
      </c>
      <c r="DM24" s="727"/>
      <c r="DN24" s="727"/>
      <c r="DO24" s="727"/>
      <c r="DP24" s="727"/>
      <c r="DQ24" s="727"/>
      <c r="DR24" s="727"/>
      <c r="DS24" s="727"/>
      <c r="DT24" s="727"/>
      <c r="DU24" s="727"/>
      <c r="DV24" s="773"/>
      <c r="DW24" s="774">
        <v>56.3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51972</v>
      </c>
      <c r="S25" s="664"/>
      <c r="T25" s="664"/>
      <c r="U25" s="664"/>
      <c r="V25" s="664"/>
      <c r="W25" s="664"/>
      <c r="X25" s="664"/>
      <c r="Y25" s="665"/>
      <c r="Z25" s="723">
        <v>0.4</v>
      </c>
      <c r="AA25" s="723"/>
      <c r="AB25" s="723"/>
      <c r="AC25" s="723"/>
      <c r="AD25" s="724">
        <v>3274</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1321662</v>
      </c>
      <c r="CS25" s="662"/>
      <c r="CT25" s="662"/>
      <c r="CU25" s="662"/>
      <c r="CV25" s="662"/>
      <c r="CW25" s="662"/>
      <c r="CX25" s="662"/>
      <c r="CY25" s="663"/>
      <c r="CZ25" s="666">
        <v>11.2</v>
      </c>
      <c r="DA25" s="695"/>
      <c r="DB25" s="695"/>
      <c r="DC25" s="696"/>
      <c r="DD25" s="669">
        <v>1239268</v>
      </c>
      <c r="DE25" s="662"/>
      <c r="DF25" s="662"/>
      <c r="DG25" s="662"/>
      <c r="DH25" s="662"/>
      <c r="DI25" s="662"/>
      <c r="DJ25" s="662"/>
      <c r="DK25" s="663"/>
      <c r="DL25" s="669">
        <v>1207732</v>
      </c>
      <c r="DM25" s="662"/>
      <c r="DN25" s="662"/>
      <c r="DO25" s="662"/>
      <c r="DP25" s="662"/>
      <c r="DQ25" s="662"/>
      <c r="DR25" s="662"/>
      <c r="DS25" s="662"/>
      <c r="DT25" s="662"/>
      <c r="DU25" s="662"/>
      <c r="DV25" s="663"/>
      <c r="DW25" s="666">
        <v>21.1</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7816</v>
      </c>
      <c r="S26" s="664"/>
      <c r="T26" s="664"/>
      <c r="U26" s="664"/>
      <c r="V26" s="664"/>
      <c r="W26" s="664"/>
      <c r="X26" s="664"/>
      <c r="Y26" s="665"/>
      <c r="Z26" s="723">
        <v>0.1</v>
      </c>
      <c r="AA26" s="723"/>
      <c r="AB26" s="723"/>
      <c r="AC26" s="723"/>
      <c r="AD26" s="724" t="s">
        <v>178</v>
      </c>
      <c r="AE26" s="724"/>
      <c r="AF26" s="724"/>
      <c r="AG26" s="724"/>
      <c r="AH26" s="724"/>
      <c r="AI26" s="724"/>
      <c r="AJ26" s="724"/>
      <c r="AK26" s="724"/>
      <c r="AL26" s="666" t="s">
        <v>178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800028</v>
      </c>
      <c r="CS26" s="664"/>
      <c r="CT26" s="664"/>
      <c r="CU26" s="664"/>
      <c r="CV26" s="664"/>
      <c r="CW26" s="664"/>
      <c r="CX26" s="664"/>
      <c r="CY26" s="665"/>
      <c r="CZ26" s="666">
        <v>6.8</v>
      </c>
      <c r="DA26" s="695"/>
      <c r="DB26" s="695"/>
      <c r="DC26" s="696"/>
      <c r="DD26" s="669">
        <v>739627</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1307889</v>
      </c>
      <c r="S27" s="664"/>
      <c r="T27" s="664"/>
      <c r="U27" s="664"/>
      <c r="V27" s="664"/>
      <c r="W27" s="664"/>
      <c r="X27" s="664"/>
      <c r="Y27" s="665"/>
      <c r="Z27" s="723">
        <v>10.4</v>
      </c>
      <c r="AA27" s="723"/>
      <c r="AB27" s="723"/>
      <c r="AC27" s="723"/>
      <c r="AD27" s="724" t="s">
        <v>127</v>
      </c>
      <c r="AE27" s="724"/>
      <c r="AF27" s="724"/>
      <c r="AG27" s="724"/>
      <c r="AH27" s="724"/>
      <c r="AI27" s="724"/>
      <c r="AJ27" s="724"/>
      <c r="AK27" s="724"/>
      <c r="AL27" s="666" t="s">
        <v>127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919432</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1562483</v>
      </c>
      <c r="CS27" s="662"/>
      <c r="CT27" s="662"/>
      <c r="CU27" s="662"/>
      <c r="CV27" s="662"/>
      <c r="CW27" s="662"/>
      <c r="CX27" s="662"/>
      <c r="CY27" s="663"/>
      <c r="CZ27" s="666">
        <v>13.2</v>
      </c>
      <c r="DA27" s="695"/>
      <c r="DB27" s="695"/>
      <c r="DC27" s="696"/>
      <c r="DD27" s="669">
        <v>505974</v>
      </c>
      <c r="DE27" s="662"/>
      <c r="DF27" s="662"/>
      <c r="DG27" s="662"/>
      <c r="DH27" s="662"/>
      <c r="DI27" s="662"/>
      <c r="DJ27" s="662"/>
      <c r="DK27" s="663"/>
      <c r="DL27" s="669">
        <v>473037</v>
      </c>
      <c r="DM27" s="662"/>
      <c r="DN27" s="662"/>
      <c r="DO27" s="662"/>
      <c r="DP27" s="662"/>
      <c r="DQ27" s="662"/>
      <c r="DR27" s="662"/>
      <c r="DS27" s="662"/>
      <c r="DT27" s="662"/>
      <c r="DU27" s="662"/>
      <c r="DV27" s="663"/>
      <c r="DW27" s="666">
        <v>8.3000000000000007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1537744</v>
      </c>
      <c r="CS28" s="664"/>
      <c r="CT28" s="664"/>
      <c r="CU28" s="664"/>
      <c r="CV28" s="664"/>
      <c r="CW28" s="664"/>
      <c r="CX28" s="664"/>
      <c r="CY28" s="665"/>
      <c r="CZ28" s="666">
        <v>13</v>
      </c>
      <c r="DA28" s="695"/>
      <c r="DB28" s="695"/>
      <c r="DC28" s="696"/>
      <c r="DD28" s="669">
        <v>1534471</v>
      </c>
      <c r="DE28" s="664"/>
      <c r="DF28" s="664"/>
      <c r="DG28" s="664"/>
      <c r="DH28" s="664"/>
      <c r="DI28" s="664"/>
      <c r="DJ28" s="664"/>
      <c r="DK28" s="665"/>
      <c r="DL28" s="669">
        <v>1534471</v>
      </c>
      <c r="DM28" s="664"/>
      <c r="DN28" s="664"/>
      <c r="DO28" s="664"/>
      <c r="DP28" s="664"/>
      <c r="DQ28" s="664"/>
      <c r="DR28" s="664"/>
      <c r="DS28" s="664"/>
      <c r="DT28" s="664"/>
      <c r="DU28" s="664"/>
      <c r="DV28" s="665"/>
      <c r="DW28" s="666">
        <v>26.9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1342835</v>
      </c>
      <c r="S29" s="664"/>
      <c r="T29" s="664"/>
      <c r="U29" s="664"/>
      <c r="V29" s="664"/>
      <c r="W29" s="664"/>
      <c r="X29" s="664"/>
      <c r="Y29" s="665"/>
      <c r="Z29" s="723">
        <v>10.7</v>
      </c>
      <c r="AA29" s="723"/>
      <c r="AB29" s="723"/>
      <c r="AC29" s="723"/>
      <c r="AD29" s="724" t="s">
        <v>127</v>
      </c>
      <c r="AE29" s="724"/>
      <c r="AF29" s="724"/>
      <c r="AG29" s="724"/>
      <c r="AH29" s="724"/>
      <c r="AI29" s="724"/>
      <c r="AJ29" s="724"/>
      <c r="AK29" s="724"/>
      <c r="AL29" s="666" t="s">
        <v>127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1537441</v>
      </c>
      <c r="CS29" s="662"/>
      <c r="CT29" s="662"/>
      <c r="CU29" s="662"/>
      <c r="CV29" s="662"/>
      <c r="CW29" s="662"/>
      <c r="CX29" s="662"/>
      <c r="CY29" s="663"/>
      <c r="CZ29" s="666">
        <v>13</v>
      </c>
      <c r="DA29" s="695"/>
      <c r="DB29" s="695"/>
      <c r="DC29" s="696"/>
      <c r="DD29" s="669">
        <v>1534168</v>
      </c>
      <c r="DE29" s="662"/>
      <c r="DF29" s="662"/>
      <c r="DG29" s="662"/>
      <c r="DH29" s="662"/>
      <c r="DI29" s="662"/>
      <c r="DJ29" s="662"/>
      <c r="DK29" s="663"/>
      <c r="DL29" s="669">
        <v>1534168</v>
      </c>
      <c r="DM29" s="662"/>
      <c r="DN29" s="662"/>
      <c r="DO29" s="662"/>
      <c r="DP29" s="662"/>
      <c r="DQ29" s="662"/>
      <c r="DR29" s="662"/>
      <c r="DS29" s="662"/>
      <c r="DT29" s="662"/>
      <c r="DU29" s="662"/>
      <c r="DV29" s="663"/>
      <c r="DW29" s="666">
        <v>26.9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52322</v>
      </c>
      <c r="S30" s="664"/>
      <c r="T30" s="664"/>
      <c r="U30" s="664"/>
      <c r="V30" s="664"/>
      <c r="W30" s="664"/>
      <c r="X30" s="664"/>
      <c r="Y30" s="665"/>
      <c r="Z30" s="723">
        <v>0.4</v>
      </c>
      <c r="AA30" s="723"/>
      <c r="AB30" s="723"/>
      <c r="AC30" s="723"/>
      <c r="AD30" s="724">
        <v>40244</v>
      </c>
      <c r="AE30" s="724"/>
      <c r="AF30" s="724"/>
      <c r="AG30" s="724"/>
      <c r="AH30" s="724"/>
      <c r="AI30" s="724"/>
      <c r="AJ30" s="724"/>
      <c r="AK30" s="724"/>
      <c r="AL30" s="666">
        <v>0.7</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98.9</v>
      </c>
      <c r="BH30" s="742"/>
      <c r="BI30" s="742"/>
      <c r="BJ30" s="742"/>
      <c r="BK30" s="742"/>
      <c r="BL30" s="742"/>
      <c r="BM30" s="743">
        <v>96.9</v>
      </c>
      <c r="BN30" s="742"/>
      <c r="BO30" s="742"/>
      <c r="BP30" s="742"/>
      <c r="BQ30" s="744"/>
      <c r="BR30" s="741">
        <v>99</v>
      </c>
      <c r="BS30" s="742"/>
      <c r="BT30" s="742"/>
      <c r="BU30" s="742"/>
      <c r="BV30" s="742"/>
      <c r="BW30" s="742"/>
      <c r="BX30" s="743">
        <v>97.1</v>
      </c>
      <c r="BY30" s="742"/>
      <c r="BZ30" s="742"/>
      <c r="CA30" s="742"/>
      <c r="CB30" s="744"/>
      <c r="CD30" s="747"/>
      <c r="CE30" s="748"/>
      <c r="CF30" s="705" t="s">
        <v>310</v>
      </c>
      <c r="CG30" s="702"/>
      <c r="CH30" s="702"/>
      <c r="CI30" s="702"/>
      <c r="CJ30" s="702"/>
      <c r="CK30" s="702"/>
      <c r="CL30" s="702"/>
      <c r="CM30" s="702"/>
      <c r="CN30" s="702"/>
      <c r="CO30" s="702"/>
      <c r="CP30" s="702"/>
      <c r="CQ30" s="703"/>
      <c r="CR30" s="661">
        <v>1454658</v>
      </c>
      <c r="CS30" s="664"/>
      <c r="CT30" s="664"/>
      <c r="CU30" s="664"/>
      <c r="CV30" s="664"/>
      <c r="CW30" s="664"/>
      <c r="CX30" s="664"/>
      <c r="CY30" s="665"/>
      <c r="CZ30" s="666">
        <v>12.3</v>
      </c>
      <c r="DA30" s="695"/>
      <c r="DB30" s="695"/>
      <c r="DC30" s="696"/>
      <c r="DD30" s="669">
        <v>1451646</v>
      </c>
      <c r="DE30" s="664"/>
      <c r="DF30" s="664"/>
      <c r="DG30" s="664"/>
      <c r="DH30" s="664"/>
      <c r="DI30" s="664"/>
      <c r="DJ30" s="664"/>
      <c r="DK30" s="665"/>
      <c r="DL30" s="669">
        <v>1451646</v>
      </c>
      <c r="DM30" s="664"/>
      <c r="DN30" s="664"/>
      <c r="DO30" s="664"/>
      <c r="DP30" s="664"/>
      <c r="DQ30" s="664"/>
      <c r="DR30" s="664"/>
      <c r="DS30" s="664"/>
      <c r="DT30" s="664"/>
      <c r="DU30" s="664"/>
      <c r="DV30" s="665"/>
      <c r="DW30" s="666">
        <v>25.4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207547</v>
      </c>
      <c r="S31" s="664"/>
      <c r="T31" s="664"/>
      <c r="U31" s="664"/>
      <c r="V31" s="664"/>
      <c r="W31" s="664"/>
      <c r="X31" s="664"/>
      <c r="Y31" s="665"/>
      <c r="Z31" s="723">
        <v>1.7</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98.5</v>
      </c>
      <c r="BH31" s="662"/>
      <c r="BI31" s="662"/>
      <c r="BJ31" s="662"/>
      <c r="BK31" s="662"/>
      <c r="BL31" s="662"/>
      <c r="BM31" s="667">
        <v>97</v>
      </c>
      <c r="BN31" s="740"/>
      <c r="BO31" s="740"/>
      <c r="BP31" s="740"/>
      <c r="BQ31" s="701"/>
      <c r="BR31" s="739">
        <v>98.8</v>
      </c>
      <c r="BS31" s="662"/>
      <c r="BT31" s="662"/>
      <c r="BU31" s="662"/>
      <c r="BV31" s="662"/>
      <c r="BW31" s="662"/>
      <c r="BX31" s="667">
        <v>97.7</v>
      </c>
      <c r="BY31" s="740"/>
      <c r="BZ31" s="740"/>
      <c r="CA31" s="740"/>
      <c r="CB31" s="701"/>
      <c r="CD31" s="747"/>
      <c r="CE31" s="748"/>
      <c r="CF31" s="705" t="s">
        <v>314</v>
      </c>
      <c r="CG31" s="702"/>
      <c r="CH31" s="702"/>
      <c r="CI31" s="702"/>
      <c r="CJ31" s="702"/>
      <c r="CK31" s="702"/>
      <c r="CL31" s="702"/>
      <c r="CM31" s="702"/>
      <c r="CN31" s="702"/>
      <c r="CO31" s="702"/>
      <c r="CP31" s="702"/>
      <c r="CQ31" s="703"/>
      <c r="CR31" s="661">
        <v>82783</v>
      </c>
      <c r="CS31" s="662"/>
      <c r="CT31" s="662"/>
      <c r="CU31" s="662"/>
      <c r="CV31" s="662"/>
      <c r="CW31" s="662"/>
      <c r="CX31" s="662"/>
      <c r="CY31" s="663"/>
      <c r="CZ31" s="666">
        <v>0.7</v>
      </c>
      <c r="DA31" s="695"/>
      <c r="DB31" s="695"/>
      <c r="DC31" s="696"/>
      <c r="DD31" s="669">
        <v>82522</v>
      </c>
      <c r="DE31" s="662"/>
      <c r="DF31" s="662"/>
      <c r="DG31" s="662"/>
      <c r="DH31" s="662"/>
      <c r="DI31" s="662"/>
      <c r="DJ31" s="662"/>
      <c r="DK31" s="663"/>
      <c r="DL31" s="669">
        <v>82522</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631038</v>
      </c>
      <c r="S32" s="664"/>
      <c r="T32" s="664"/>
      <c r="U32" s="664"/>
      <c r="V32" s="664"/>
      <c r="W32" s="664"/>
      <c r="X32" s="664"/>
      <c r="Y32" s="665"/>
      <c r="Z32" s="723">
        <v>5</v>
      </c>
      <c r="AA32" s="723"/>
      <c r="AB32" s="723"/>
      <c r="AC32" s="723"/>
      <c r="AD32" s="724" t="s">
        <v>178</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96.6</v>
      </c>
      <c r="BN32" s="677"/>
      <c r="BO32" s="677"/>
      <c r="BP32" s="677"/>
      <c r="BQ32" s="714"/>
      <c r="BR32" s="738">
        <v>99</v>
      </c>
      <c r="BS32" s="677"/>
      <c r="BT32" s="677"/>
      <c r="BU32" s="677"/>
      <c r="BV32" s="677"/>
      <c r="BW32" s="677"/>
      <c r="BX32" s="721">
        <v>96.3</v>
      </c>
      <c r="BY32" s="677"/>
      <c r="BZ32" s="677"/>
      <c r="CA32" s="677"/>
      <c r="CB32" s="714"/>
      <c r="CD32" s="749"/>
      <c r="CE32" s="750"/>
      <c r="CF32" s="705" t="s">
        <v>317</v>
      </c>
      <c r="CG32" s="702"/>
      <c r="CH32" s="702"/>
      <c r="CI32" s="702"/>
      <c r="CJ32" s="702"/>
      <c r="CK32" s="702"/>
      <c r="CL32" s="702"/>
      <c r="CM32" s="702"/>
      <c r="CN32" s="702"/>
      <c r="CO32" s="702"/>
      <c r="CP32" s="702"/>
      <c r="CQ32" s="703"/>
      <c r="CR32" s="661">
        <v>303</v>
      </c>
      <c r="CS32" s="664"/>
      <c r="CT32" s="664"/>
      <c r="CU32" s="664"/>
      <c r="CV32" s="664"/>
      <c r="CW32" s="664"/>
      <c r="CX32" s="664"/>
      <c r="CY32" s="665"/>
      <c r="CZ32" s="666">
        <v>0</v>
      </c>
      <c r="DA32" s="695"/>
      <c r="DB32" s="695"/>
      <c r="DC32" s="696"/>
      <c r="DD32" s="669">
        <v>303</v>
      </c>
      <c r="DE32" s="664"/>
      <c r="DF32" s="664"/>
      <c r="DG32" s="664"/>
      <c r="DH32" s="664"/>
      <c r="DI32" s="664"/>
      <c r="DJ32" s="664"/>
      <c r="DK32" s="665"/>
      <c r="DL32" s="669">
        <v>303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787922</v>
      </c>
      <c r="S33" s="664"/>
      <c r="T33" s="664"/>
      <c r="U33" s="664"/>
      <c r="V33" s="664"/>
      <c r="W33" s="664"/>
      <c r="X33" s="664"/>
      <c r="Y33" s="665"/>
      <c r="Z33" s="723">
        <v>6.3</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3359347</v>
      </c>
      <c r="CS33" s="662"/>
      <c r="CT33" s="662"/>
      <c r="CU33" s="662"/>
      <c r="CV33" s="662"/>
      <c r="CW33" s="662"/>
      <c r="CX33" s="662"/>
      <c r="CY33" s="663"/>
      <c r="CZ33" s="666">
        <v>28.4</v>
      </c>
      <c r="DA33" s="695"/>
      <c r="DB33" s="695"/>
      <c r="DC33" s="696"/>
      <c r="DD33" s="669">
        <v>2591944</v>
      </c>
      <c r="DE33" s="662"/>
      <c r="DF33" s="662"/>
      <c r="DG33" s="662"/>
      <c r="DH33" s="662"/>
      <c r="DI33" s="662"/>
      <c r="DJ33" s="662"/>
      <c r="DK33" s="663"/>
      <c r="DL33" s="669">
        <v>1931755</v>
      </c>
      <c r="DM33" s="662"/>
      <c r="DN33" s="662"/>
      <c r="DO33" s="662"/>
      <c r="DP33" s="662"/>
      <c r="DQ33" s="662"/>
      <c r="DR33" s="662"/>
      <c r="DS33" s="662"/>
      <c r="DT33" s="662"/>
      <c r="DU33" s="662"/>
      <c r="DV33" s="663"/>
      <c r="DW33" s="666">
        <v>33.799999999999997</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188250</v>
      </c>
      <c r="S34" s="664"/>
      <c r="T34" s="664"/>
      <c r="U34" s="664"/>
      <c r="V34" s="664"/>
      <c r="W34" s="664"/>
      <c r="X34" s="664"/>
      <c r="Y34" s="665"/>
      <c r="Z34" s="723">
        <v>1.5</v>
      </c>
      <c r="AA34" s="723"/>
      <c r="AB34" s="723"/>
      <c r="AC34" s="723"/>
      <c r="AD34" s="724">
        <v>10492</v>
      </c>
      <c r="AE34" s="724"/>
      <c r="AF34" s="724"/>
      <c r="AG34" s="724"/>
      <c r="AH34" s="724"/>
      <c r="AI34" s="724"/>
      <c r="AJ34" s="724"/>
      <c r="AK34" s="724"/>
      <c r="AL34" s="666">
        <v>0.2</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1350453</v>
      </c>
      <c r="CS34" s="664"/>
      <c r="CT34" s="664"/>
      <c r="CU34" s="664"/>
      <c r="CV34" s="664"/>
      <c r="CW34" s="664"/>
      <c r="CX34" s="664"/>
      <c r="CY34" s="665"/>
      <c r="CZ34" s="666">
        <v>11.4</v>
      </c>
      <c r="DA34" s="695"/>
      <c r="DB34" s="695"/>
      <c r="DC34" s="696"/>
      <c r="DD34" s="669">
        <v>1083523</v>
      </c>
      <c r="DE34" s="664"/>
      <c r="DF34" s="664"/>
      <c r="DG34" s="664"/>
      <c r="DH34" s="664"/>
      <c r="DI34" s="664"/>
      <c r="DJ34" s="664"/>
      <c r="DK34" s="665"/>
      <c r="DL34" s="669">
        <v>833202</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1962500</v>
      </c>
      <c r="S35" s="664"/>
      <c r="T35" s="664"/>
      <c r="U35" s="664"/>
      <c r="V35" s="664"/>
      <c r="W35" s="664"/>
      <c r="X35" s="664"/>
      <c r="Y35" s="665"/>
      <c r="Z35" s="723">
        <v>15.6</v>
      </c>
      <c r="AA35" s="723"/>
      <c r="AB35" s="723"/>
      <c r="AC35" s="723"/>
      <c r="AD35" s="724" t="s">
        <v>127</v>
      </c>
      <c r="AE35" s="724"/>
      <c r="AF35" s="724"/>
      <c r="AG35" s="724"/>
      <c r="AH35" s="724"/>
      <c r="AI35" s="724"/>
      <c r="AJ35" s="724"/>
      <c r="AK35" s="724"/>
      <c r="AL35" s="666" t="s">
        <v>127</v>
      </c>
      <c r="AM35" s="667"/>
      <c r="AN35" s="667"/>
      <c r="AO35" s="725"/>
      <c r="AP35" s="234"/>
      <c r="AQ35" s="729" t="s">
        <v>325</v>
      </c>
      <c r="AR35" s="730"/>
      <c r="AS35" s="730"/>
      <c r="AT35" s="730"/>
      <c r="AU35" s="730"/>
      <c r="AV35" s="730"/>
      <c r="AW35" s="730"/>
      <c r="AX35" s="730"/>
      <c r="AY35" s="731"/>
      <c r="AZ35" s="726">
        <v>736041</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332601</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93142</v>
      </c>
      <c r="CS35" s="662"/>
      <c r="CT35" s="662"/>
      <c r="CU35" s="662"/>
      <c r="CV35" s="662"/>
      <c r="CW35" s="662"/>
      <c r="CX35" s="662"/>
      <c r="CY35" s="663"/>
      <c r="CZ35" s="666">
        <v>0.8</v>
      </c>
      <c r="DA35" s="695"/>
      <c r="DB35" s="695"/>
      <c r="DC35" s="696"/>
      <c r="DD35" s="669">
        <v>71916</v>
      </c>
      <c r="DE35" s="662"/>
      <c r="DF35" s="662"/>
      <c r="DG35" s="662"/>
      <c r="DH35" s="662"/>
      <c r="DI35" s="662"/>
      <c r="DJ35" s="662"/>
      <c r="DK35" s="663"/>
      <c r="DL35" s="669">
        <v>71275</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228</v>
      </c>
      <c r="AE36" s="724"/>
      <c r="AF36" s="724"/>
      <c r="AG36" s="724"/>
      <c r="AH36" s="724"/>
      <c r="AI36" s="724"/>
      <c r="AJ36" s="724"/>
      <c r="AK36" s="724"/>
      <c r="AL36" s="666" t="s">
        <v>228</v>
      </c>
      <c r="AM36" s="667"/>
      <c r="AN36" s="667"/>
      <c r="AO36" s="725"/>
      <c r="AQ36" s="698" t="s">
        <v>329</v>
      </c>
      <c r="AR36" s="699"/>
      <c r="AS36" s="699"/>
      <c r="AT36" s="699"/>
      <c r="AU36" s="699"/>
      <c r="AV36" s="699"/>
      <c r="AW36" s="699"/>
      <c r="AX36" s="699"/>
      <c r="AY36" s="700"/>
      <c r="AZ36" s="661">
        <v>97093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332601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1053497</v>
      </c>
      <c r="CS36" s="664"/>
      <c r="CT36" s="664"/>
      <c r="CU36" s="664"/>
      <c r="CV36" s="664"/>
      <c r="CW36" s="664"/>
      <c r="CX36" s="664"/>
      <c r="CY36" s="665"/>
      <c r="CZ36" s="666">
        <v>8.9</v>
      </c>
      <c r="DA36" s="695"/>
      <c r="DB36" s="695"/>
      <c r="DC36" s="696"/>
      <c r="DD36" s="669">
        <v>701557</v>
      </c>
      <c r="DE36" s="664"/>
      <c r="DF36" s="664"/>
      <c r="DG36" s="664"/>
      <c r="DH36" s="664"/>
      <c r="DI36" s="664"/>
      <c r="DJ36" s="664"/>
      <c r="DK36" s="665"/>
      <c r="DL36" s="669">
        <v>468316</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212900</v>
      </c>
      <c r="S37" s="664"/>
      <c r="T37" s="664"/>
      <c r="U37" s="664"/>
      <c r="V37" s="664"/>
      <c r="W37" s="664"/>
      <c r="X37" s="664"/>
      <c r="Y37" s="665"/>
      <c r="Z37" s="723">
        <v>1.7</v>
      </c>
      <c r="AA37" s="723"/>
      <c r="AB37" s="723"/>
      <c r="AC37" s="723"/>
      <c r="AD37" s="724" t="s">
        <v>228</v>
      </c>
      <c r="AE37" s="724"/>
      <c r="AF37" s="724"/>
      <c r="AG37" s="724"/>
      <c r="AH37" s="724"/>
      <c r="AI37" s="724"/>
      <c r="AJ37" s="724"/>
      <c r="AK37" s="724"/>
      <c r="AL37" s="666" t="s">
        <v>228</v>
      </c>
      <c r="AM37" s="667"/>
      <c r="AN37" s="667"/>
      <c r="AO37" s="725"/>
      <c r="AQ37" s="698" t="s">
        <v>333</v>
      </c>
      <c r="AR37" s="699"/>
      <c r="AS37" s="699"/>
      <c r="AT37" s="699"/>
      <c r="AU37" s="699"/>
      <c r="AV37" s="699"/>
      <c r="AW37" s="699"/>
      <c r="AX37" s="699"/>
      <c r="AY37" s="700"/>
      <c r="AZ37" s="661">
        <v>49805</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1815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406146</v>
      </c>
      <c r="CS37" s="662"/>
      <c r="CT37" s="662"/>
      <c r="CU37" s="662"/>
      <c r="CV37" s="662"/>
      <c r="CW37" s="662"/>
      <c r="CX37" s="662"/>
      <c r="CY37" s="663"/>
      <c r="CZ37" s="666">
        <v>3.4</v>
      </c>
      <c r="DA37" s="695"/>
      <c r="DB37" s="695"/>
      <c r="DC37" s="696"/>
      <c r="DD37" s="669">
        <v>315946</v>
      </c>
      <c r="DE37" s="662"/>
      <c r="DF37" s="662"/>
      <c r="DG37" s="662"/>
      <c r="DH37" s="662"/>
      <c r="DI37" s="662"/>
      <c r="DJ37" s="662"/>
      <c r="DK37" s="663"/>
      <c r="DL37" s="669">
        <v>314794</v>
      </c>
      <c r="DM37" s="662"/>
      <c r="DN37" s="662"/>
      <c r="DO37" s="662"/>
      <c r="DP37" s="662"/>
      <c r="DQ37" s="662"/>
      <c r="DR37" s="662"/>
      <c r="DS37" s="662"/>
      <c r="DT37" s="662"/>
      <c r="DU37" s="662"/>
      <c r="DV37" s="663"/>
      <c r="DW37" s="666">
        <v>5.5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12559410</v>
      </c>
      <c r="S38" s="713"/>
      <c r="T38" s="713"/>
      <c r="U38" s="713"/>
      <c r="V38" s="713"/>
      <c r="W38" s="713"/>
      <c r="X38" s="713"/>
      <c r="Y38" s="718"/>
      <c r="Z38" s="719">
        <v>100</v>
      </c>
      <c r="AA38" s="719"/>
      <c r="AB38" s="719"/>
      <c r="AC38" s="719"/>
      <c r="AD38" s="720">
        <v>5497831</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3417</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736041</v>
      </c>
      <c r="CS38" s="664"/>
      <c r="CT38" s="664"/>
      <c r="CU38" s="664"/>
      <c r="CV38" s="664"/>
      <c r="CW38" s="664"/>
      <c r="CX38" s="664"/>
      <c r="CY38" s="665"/>
      <c r="CZ38" s="666">
        <v>6.2</v>
      </c>
      <c r="DA38" s="695"/>
      <c r="DB38" s="695"/>
      <c r="DC38" s="696"/>
      <c r="DD38" s="669">
        <v>634948</v>
      </c>
      <c r="DE38" s="664"/>
      <c r="DF38" s="664"/>
      <c r="DG38" s="664"/>
      <c r="DH38" s="664"/>
      <c r="DI38" s="664"/>
      <c r="DJ38" s="664"/>
      <c r="DK38" s="665"/>
      <c r="DL38" s="669">
        <v>558962</v>
      </c>
      <c r="DM38" s="664"/>
      <c r="DN38" s="664"/>
      <c r="DO38" s="664"/>
      <c r="DP38" s="664"/>
      <c r="DQ38" s="664"/>
      <c r="DR38" s="664"/>
      <c r="DS38" s="664"/>
      <c r="DT38" s="664"/>
      <c r="DU38" s="664"/>
      <c r="DV38" s="665"/>
      <c r="DW38" s="666">
        <v>9.8000000000000007</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126214</v>
      </c>
      <c r="CS39" s="662"/>
      <c r="CT39" s="662"/>
      <c r="CU39" s="662"/>
      <c r="CV39" s="662"/>
      <c r="CW39" s="662"/>
      <c r="CX39" s="662"/>
      <c r="CY39" s="663"/>
      <c r="CZ39" s="666">
        <v>1.1000000000000001</v>
      </c>
      <c r="DA39" s="695"/>
      <c r="DB39" s="695"/>
      <c r="DC39" s="696"/>
      <c r="DD39" s="669">
        <v>100000</v>
      </c>
      <c r="DE39" s="662"/>
      <c r="DF39" s="662"/>
      <c r="DG39" s="662"/>
      <c r="DH39" s="662"/>
      <c r="DI39" s="662"/>
      <c r="DJ39" s="662"/>
      <c r="DK39" s="663"/>
      <c r="DL39" s="669" t="s">
        <v>228</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141266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t="s">
        <v>127</v>
      </c>
      <c r="CS40" s="664"/>
      <c r="CT40" s="664"/>
      <c r="CU40" s="664"/>
      <c r="CV40" s="664"/>
      <c r="CW40" s="664"/>
      <c r="CX40" s="664"/>
      <c r="CY40" s="665"/>
      <c r="CZ40" s="666" t="s">
        <v>127</v>
      </c>
      <c r="DA40" s="695"/>
      <c r="DB40" s="695"/>
      <c r="DC40" s="696"/>
      <c r="DD40" s="669" t="s">
        <v>228</v>
      </c>
      <c r="DE40" s="664"/>
      <c r="DF40" s="664"/>
      <c r="DG40" s="664"/>
      <c r="DH40" s="664"/>
      <c r="DI40" s="664"/>
      <c r="DJ40" s="664"/>
      <c r="DK40" s="665"/>
      <c r="DL40" s="669" t="s">
        <v>127</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447877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386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4042454</v>
      </c>
      <c r="CS42" s="664"/>
      <c r="CT42" s="664"/>
      <c r="CU42" s="664"/>
      <c r="CV42" s="664"/>
      <c r="CW42" s="664"/>
      <c r="CX42" s="664"/>
      <c r="CY42" s="665"/>
      <c r="CZ42" s="666">
        <v>34.200000000000003</v>
      </c>
      <c r="DA42" s="667"/>
      <c r="DB42" s="667"/>
      <c r="DC42" s="668"/>
      <c r="DD42" s="669">
        <v>632806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t="s">
        <v>127</v>
      </c>
      <c r="CS43" s="662"/>
      <c r="CT43" s="662"/>
      <c r="CU43" s="662"/>
      <c r="CV43" s="662"/>
      <c r="CW43" s="662"/>
      <c r="CX43" s="662"/>
      <c r="CY43" s="663"/>
      <c r="CZ43" s="666" t="s">
        <v>127</v>
      </c>
      <c r="DA43" s="695"/>
      <c r="DB43" s="695"/>
      <c r="DC43" s="696"/>
      <c r="DD43" s="669" t="s">
        <v>228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3882843</v>
      </c>
      <c r="CS44" s="664"/>
      <c r="CT44" s="664"/>
      <c r="CU44" s="664"/>
      <c r="CV44" s="664"/>
      <c r="CW44" s="664"/>
      <c r="CX44" s="664"/>
      <c r="CY44" s="665"/>
      <c r="CZ44" s="666">
        <v>32.799999999999997</v>
      </c>
      <c r="DA44" s="667"/>
      <c r="DB44" s="667"/>
      <c r="DC44" s="668"/>
      <c r="DD44" s="669">
        <v>562106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1847635</v>
      </c>
      <c r="CS45" s="662"/>
      <c r="CT45" s="662"/>
      <c r="CU45" s="662"/>
      <c r="CV45" s="662"/>
      <c r="CW45" s="662"/>
      <c r="CX45" s="662"/>
      <c r="CY45" s="663"/>
      <c r="CZ45" s="666">
        <v>15.6</v>
      </c>
      <c r="DA45" s="695"/>
      <c r="DB45" s="695"/>
      <c r="DC45" s="696"/>
      <c r="DD45" s="669">
        <v>81298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1901721</v>
      </c>
      <c r="CS46" s="664"/>
      <c r="CT46" s="664"/>
      <c r="CU46" s="664"/>
      <c r="CV46" s="664"/>
      <c r="CW46" s="664"/>
      <c r="CX46" s="664"/>
      <c r="CY46" s="665"/>
      <c r="CZ46" s="666">
        <v>16.100000000000001</v>
      </c>
      <c r="DA46" s="667"/>
      <c r="DB46" s="667"/>
      <c r="DC46" s="668"/>
      <c r="DD46" s="669">
        <v>379321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159611</v>
      </c>
      <c r="CS47" s="662"/>
      <c r="CT47" s="662"/>
      <c r="CU47" s="662"/>
      <c r="CV47" s="662"/>
      <c r="CW47" s="662"/>
      <c r="CX47" s="662"/>
      <c r="CY47" s="663"/>
      <c r="CZ47" s="666">
        <v>1.3</v>
      </c>
      <c r="DA47" s="695"/>
      <c r="DB47" s="695"/>
      <c r="DC47" s="696"/>
      <c r="DD47" s="669">
        <v>70700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11823690</v>
      </c>
      <c r="CS49" s="677"/>
      <c r="CT49" s="677"/>
      <c r="CU49" s="677"/>
      <c r="CV49" s="677"/>
      <c r="CW49" s="677"/>
      <c r="CX49" s="677"/>
      <c r="CY49" s="678"/>
      <c r="CZ49" s="679">
        <v>100</v>
      </c>
      <c r="DA49" s="680"/>
      <c r="DB49" s="680"/>
      <c r="DC49" s="681"/>
      <c r="DD49" s="682">
        <v>6504463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ABVuo7UUyjiAfHn7utOhzUhwgp7fxR5Ry/e+U0S1wYPlaGlYiN26L/osCnEUnxPfsBTQOFnzrjBMjJusokA+Q==" saltValue="hIiCMQle8vYB2C44HMxA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12383</v>
      </c>
      <c r="R7" s="1194"/>
      <c r="S7" s="1194"/>
      <c r="T7" s="1194"/>
      <c r="U7" s="1194"/>
      <c r="V7" s="1194">
        <v>11661</v>
      </c>
      <c r="W7" s="1194"/>
      <c r="X7" s="1194"/>
      <c r="Y7" s="1194"/>
      <c r="Z7" s="1194"/>
      <c r="AA7" s="1194">
        <v>722</v>
      </c>
      <c r="AB7" s="1194"/>
      <c r="AC7" s="1194"/>
      <c r="AD7" s="1194"/>
      <c r="AE7" s="1195"/>
      <c r="AF7" s="1196">
        <v>533</v>
      </c>
      <c r="AG7" s="1197"/>
      <c r="AH7" s="1197"/>
      <c r="AI7" s="1197"/>
      <c r="AJ7" s="1198"/>
      <c r="AK7" s="1180">
        <v>631</v>
      </c>
      <c r="AL7" s="1181"/>
      <c r="AM7" s="1181"/>
      <c r="AN7" s="1181"/>
      <c r="AO7" s="1181"/>
      <c r="AP7" s="1181">
        <v>15213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-13</v>
      </c>
      <c r="CI7" s="1178"/>
      <c r="CJ7" s="1178"/>
      <c r="CK7" s="1178"/>
      <c r="CL7" s="1179"/>
      <c r="CM7" s="1177">
        <v>-28</v>
      </c>
      <c r="CN7" s="1178"/>
      <c r="CO7" s="1178"/>
      <c r="CP7" s="1178"/>
      <c r="CQ7" s="1179"/>
      <c r="CR7" s="1177">
        <v>10</v>
      </c>
      <c r="CS7" s="1178"/>
      <c r="CT7" s="1178"/>
      <c r="CU7" s="1178"/>
      <c r="CV7" s="1179"/>
      <c r="CW7" s="1177">
        <v>10</v>
      </c>
      <c r="CX7" s="1178"/>
      <c r="CY7" s="1178"/>
      <c r="CZ7" s="1178"/>
      <c r="DA7" s="1179"/>
      <c r="DB7" s="1177" t="s">
        <v>582</v>
      </c>
      <c r="DC7" s="1178"/>
      <c r="DD7" s="1178"/>
      <c r="DE7" s="1178"/>
      <c r="DF7" s="1179"/>
      <c r="DG7" s="1177" t="s">
        <v>587</v>
      </c>
      <c r="DH7" s="1178"/>
      <c r="DI7" s="1178"/>
      <c r="DJ7" s="1178"/>
      <c r="DK7" s="1179"/>
      <c r="DL7" s="1177" t="s">
        <v>582</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59</v>
      </c>
      <c r="R8" s="1133"/>
      <c r="S8" s="1133"/>
      <c r="T8" s="1133"/>
      <c r="U8" s="1133"/>
      <c r="V8" s="1133">
        <v>44</v>
      </c>
      <c r="W8" s="1133"/>
      <c r="X8" s="1133"/>
      <c r="Y8" s="1133"/>
      <c r="Z8" s="1133"/>
      <c r="AA8" s="1133">
        <v>15</v>
      </c>
      <c r="AB8" s="1133"/>
      <c r="AC8" s="1133"/>
      <c r="AD8" s="1133"/>
      <c r="AE8" s="1134"/>
      <c r="AF8" s="1108">
        <v>15</v>
      </c>
      <c r="AG8" s="1109"/>
      <c r="AH8" s="1109"/>
      <c r="AI8" s="1109"/>
      <c r="AJ8" s="1110"/>
      <c r="AK8" s="1175" t="s">
        <v>581</v>
      </c>
      <c r="AL8" s="1176"/>
      <c r="AM8" s="1176"/>
      <c r="AN8" s="1176"/>
      <c r="AO8" s="1176"/>
      <c r="AP8" s="1176" t="s">
        <v>601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579</v>
      </c>
      <c r="BT8" s="1104"/>
      <c r="BU8" s="1104"/>
      <c r="BV8" s="1104"/>
      <c r="BW8" s="1104"/>
      <c r="BX8" s="1104"/>
      <c r="BY8" s="1104"/>
      <c r="BZ8" s="1104"/>
      <c r="CA8" s="1104"/>
      <c r="CB8" s="1104"/>
      <c r="CC8" s="1104"/>
      <c r="CD8" s="1104"/>
      <c r="CE8" s="1104"/>
      <c r="CF8" s="1104"/>
      <c r="CG8" s="1105"/>
      <c r="CH8" s="1078">
        <v>-4</v>
      </c>
      <c r="CI8" s="1079"/>
      <c r="CJ8" s="1079"/>
      <c r="CK8" s="1079"/>
      <c r="CL8" s="1080"/>
      <c r="CM8" s="1078">
        <v>-451</v>
      </c>
      <c r="CN8" s="1079"/>
      <c r="CO8" s="1079"/>
      <c r="CP8" s="1079"/>
      <c r="CQ8" s="1080"/>
      <c r="CR8" s="1078">
        <v>10</v>
      </c>
      <c r="CS8" s="1079"/>
      <c r="CT8" s="1079"/>
      <c r="CU8" s="1079"/>
      <c r="CV8" s="1080"/>
      <c r="CW8" s="1078" t="s">
        <v>587</v>
      </c>
      <c r="CX8" s="1079"/>
      <c r="CY8" s="1079"/>
      <c r="CZ8" s="1079"/>
      <c r="DA8" s="1080"/>
      <c r="DB8" s="1078" t="s">
        <v>582</v>
      </c>
      <c r="DC8" s="1079"/>
      <c r="DD8" s="1079"/>
      <c r="DE8" s="1079"/>
      <c r="DF8" s="1080"/>
      <c r="DG8" s="1078" t="s">
        <v>582</v>
      </c>
      <c r="DH8" s="1079"/>
      <c r="DI8" s="1079"/>
      <c r="DJ8" s="1079"/>
      <c r="DK8" s="1080"/>
      <c r="DL8" s="1078" t="s">
        <v>587</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24</v>
      </c>
      <c r="R9" s="1133"/>
      <c r="S9" s="1133"/>
      <c r="T9" s="1133"/>
      <c r="U9" s="1133"/>
      <c r="V9" s="1133">
        <v>19</v>
      </c>
      <c r="W9" s="1133"/>
      <c r="X9" s="1133"/>
      <c r="Y9" s="1133"/>
      <c r="Z9" s="1133"/>
      <c r="AA9" s="1133">
        <v>5</v>
      </c>
      <c r="AB9" s="1133"/>
      <c r="AC9" s="1133"/>
      <c r="AD9" s="1133"/>
      <c r="AE9" s="1134"/>
      <c r="AF9" s="1108">
        <v>5</v>
      </c>
      <c r="AG9" s="1109"/>
      <c r="AH9" s="1109"/>
      <c r="AI9" s="1109"/>
      <c r="AJ9" s="1110"/>
      <c r="AK9" s="1175" t="s">
        <v>601</v>
      </c>
      <c r="AL9" s="1176"/>
      <c r="AM9" s="1176"/>
      <c r="AN9" s="1176"/>
      <c r="AO9" s="1176"/>
      <c r="AP9" s="1176" t="s">
        <v>602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364</v>
      </c>
      <c r="CI9" s="1079"/>
      <c r="CJ9" s="1079"/>
      <c r="CK9" s="1079"/>
      <c r="CL9" s="1080"/>
      <c r="CM9" s="1078">
        <v>2875</v>
      </c>
      <c r="CN9" s="1079"/>
      <c r="CO9" s="1079"/>
      <c r="CP9" s="1079"/>
      <c r="CQ9" s="1080"/>
      <c r="CR9" s="1078">
        <v>0</v>
      </c>
      <c r="CS9" s="1079"/>
      <c r="CT9" s="1079"/>
      <c r="CU9" s="1079"/>
      <c r="CV9" s="1080"/>
      <c r="CW9" s="1078">
        <v>19</v>
      </c>
      <c r="CX9" s="1079"/>
      <c r="CY9" s="1079"/>
      <c r="CZ9" s="1079"/>
      <c r="DA9" s="1080"/>
      <c r="DB9" s="1078" t="s">
        <v>582</v>
      </c>
      <c r="DC9" s="1079"/>
      <c r="DD9" s="1079"/>
      <c r="DE9" s="1079"/>
      <c r="DF9" s="1080"/>
      <c r="DG9" s="1078" t="s">
        <v>587</v>
      </c>
      <c r="DH9" s="1079"/>
      <c r="DI9" s="1079"/>
      <c r="DJ9" s="1079"/>
      <c r="DK9" s="1080"/>
      <c r="DL9" s="1078" t="s">
        <v>587</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6" t="s">
        <v>386</v>
      </c>
      <c r="C10" s="1127"/>
      <c r="D10" s="1127"/>
      <c r="E10" s="1127"/>
      <c r="F10" s="1127"/>
      <c r="G10" s="1127"/>
      <c r="H10" s="1127"/>
      <c r="I10" s="1127"/>
      <c r="J10" s="1127"/>
      <c r="K10" s="1127"/>
      <c r="L10" s="1127"/>
      <c r="M10" s="1127"/>
      <c r="N10" s="1127"/>
      <c r="O10" s="1127"/>
      <c r="P10" s="1128"/>
      <c r="Q10" s="1132">
        <v>144</v>
      </c>
      <c r="R10" s="1133"/>
      <c r="S10" s="1133"/>
      <c r="T10" s="1133"/>
      <c r="U10" s="1133"/>
      <c r="V10" s="1133">
        <v>150</v>
      </c>
      <c r="W10" s="1133"/>
      <c r="X10" s="1133"/>
      <c r="Y10" s="1133"/>
      <c r="Z10" s="1133"/>
      <c r="AA10" s="1133">
        <v>-6</v>
      </c>
      <c r="AB10" s="1133"/>
      <c r="AC10" s="1133"/>
      <c r="AD10" s="1133"/>
      <c r="AE10" s="1134"/>
      <c r="AF10" s="1108">
        <v>-6</v>
      </c>
      <c r="AG10" s="1109"/>
      <c r="AH10" s="1109"/>
      <c r="AI10" s="1109"/>
      <c r="AJ10" s="1110"/>
      <c r="AK10" s="1175" t="s">
        <v>582</v>
      </c>
      <c r="AL10" s="1176"/>
      <c r="AM10" s="1176"/>
      <c r="AN10" s="1176"/>
      <c r="AO10" s="1176"/>
      <c r="AP10" s="1176" t="s">
        <v>582</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12561</v>
      </c>
      <c r="R23" s="1158"/>
      <c r="S23" s="1158"/>
      <c r="T23" s="1158"/>
      <c r="U23" s="1158"/>
      <c r="V23" s="1158">
        <v>11825</v>
      </c>
      <c r="W23" s="1158"/>
      <c r="X23" s="1158"/>
      <c r="Y23" s="1158"/>
      <c r="Z23" s="1158"/>
      <c r="AA23" s="1158">
        <v>736</v>
      </c>
      <c r="AB23" s="1158"/>
      <c r="AC23" s="1158"/>
      <c r="AD23" s="1158"/>
      <c r="AE23" s="1159"/>
      <c r="AF23" s="1160">
        <v>547</v>
      </c>
      <c r="AG23" s="1158"/>
      <c r="AH23" s="1158"/>
      <c r="AI23" s="1158"/>
      <c r="AJ23" s="1161"/>
      <c r="AK23" s="1162"/>
      <c r="AL23" s="1163"/>
      <c r="AM23" s="1163"/>
      <c r="AN23" s="1163"/>
      <c r="AO23" s="1163"/>
      <c r="AP23" s="1158">
        <v>15213</v>
      </c>
      <c r="AQ23" s="1158"/>
      <c r="AR23" s="1158"/>
      <c r="AS23" s="1158"/>
      <c r="AT23" s="1158"/>
      <c r="AU23" s="1164"/>
      <c r="AV23" s="1164"/>
      <c r="AW23" s="1164"/>
      <c r="AX23" s="1164"/>
      <c r="AY23" s="1165"/>
      <c r="AZ23" s="1154" t="s">
        <v>581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2223</v>
      </c>
      <c r="R28" s="1143"/>
      <c r="S28" s="1143"/>
      <c r="T28" s="1143"/>
      <c r="U28" s="1143"/>
      <c r="V28" s="1143">
        <v>1891</v>
      </c>
      <c r="W28" s="1143"/>
      <c r="X28" s="1143"/>
      <c r="Y28" s="1143"/>
      <c r="Z28" s="1143"/>
      <c r="AA28" s="1143">
        <v>333</v>
      </c>
      <c r="AB28" s="1143"/>
      <c r="AC28" s="1143"/>
      <c r="AD28" s="1143"/>
      <c r="AE28" s="1144"/>
      <c r="AF28" s="1145">
        <v>333</v>
      </c>
      <c r="AG28" s="1143"/>
      <c r="AH28" s="1143"/>
      <c r="AI28" s="1143"/>
      <c r="AJ28" s="1146"/>
      <c r="AK28" s="1147">
        <v>141</v>
      </c>
      <c r="AL28" s="1135"/>
      <c r="AM28" s="1135"/>
      <c r="AN28" s="1135"/>
      <c r="AO28" s="1135"/>
      <c r="AP28" s="1135" t="s">
        <v>582</v>
      </c>
      <c r="AQ28" s="1135"/>
      <c r="AR28" s="1135"/>
      <c r="AS28" s="1135"/>
      <c r="AT28" s="1135"/>
      <c r="AU28" s="1135" t="s">
        <v>582</v>
      </c>
      <c r="AV28" s="1135"/>
      <c r="AW28" s="1135"/>
      <c r="AX28" s="1135"/>
      <c r="AY28" s="1135"/>
      <c r="AZ28" s="1136" t="s">
        <v>589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433</v>
      </c>
      <c r="R29" s="1133"/>
      <c r="S29" s="1133"/>
      <c r="T29" s="1133"/>
      <c r="U29" s="1133"/>
      <c r="V29" s="1133">
        <v>419</v>
      </c>
      <c r="W29" s="1133"/>
      <c r="X29" s="1133"/>
      <c r="Y29" s="1133"/>
      <c r="Z29" s="1133"/>
      <c r="AA29" s="1133">
        <v>14</v>
      </c>
      <c r="AB29" s="1133"/>
      <c r="AC29" s="1133"/>
      <c r="AD29" s="1133"/>
      <c r="AE29" s="1134"/>
      <c r="AF29" s="1108">
        <v>1</v>
      </c>
      <c r="AG29" s="1109"/>
      <c r="AH29" s="1109"/>
      <c r="AI29" s="1109"/>
      <c r="AJ29" s="1110"/>
      <c r="AK29" s="1069">
        <v>11</v>
      </c>
      <c r="AL29" s="1060"/>
      <c r="AM29" s="1060"/>
      <c r="AN29" s="1060"/>
      <c r="AO29" s="1060"/>
      <c r="AP29" s="1060">
        <v>39</v>
      </c>
      <c r="AQ29" s="1060"/>
      <c r="AR29" s="1060"/>
      <c r="AS29" s="1060"/>
      <c r="AT29" s="1060"/>
      <c r="AU29" s="1060" t="s">
        <v>581</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1364</v>
      </c>
      <c r="R30" s="1133"/>
      <c r="S30" s="1133"/>
      <c r="T30" s="1133"/>
      <c r="U30" s="1133"/>
      <c r="V30" s="1133">
        <v>1317</v>
      </c>
      <c r="W30" s="1133"/>
      <c r="X30" s="1133"/>
      <c r="Y30" s="1133"/>
      <c r="Z30" s="1133"/>
      <c r="AA30" s="1133">
        <v>47</v>
      </c>
      <c r="AB30" s="1133"/>
      <c r="AC30" s="1133"/>
      <c r="AD30" s="1133"/>
      <c r="AE30" s="1134"/>
      <c r="AF30" s="1108">
        <v>47</v>
      </c>
      <c r="AG30" s="1109"/>
      <c r="AH30" s="1109"/>
      <c r="AI30" s="1109"/>
      <c r="AJ30" s="1110"/>
      <c r="AK30" s="1069" t="s">
        <v>582</v>
      </c>
      <c r="AL30" s="1060"/>
      <c r="AM30" s="1060"/>
      <c r="AN30" s="1060"/>
      <c r="AO30" s="1060"/>
      <c r="AP30" s="1060" t="s">
        <v>582</v>
      </c>
      <c r="AQ30" s="1060"/>
      <c r="AR30" s="1060"/>
      <c r="AS30" s="1060"/>
      <c r="AT30" s="1060"/>
      <c r="AU30" s="1060" t="s">
        <v>593</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135</v>
      </c>
      <c r="R31" s="1133"/>
      <c r="S31" s="1133"/>
      <c r="T31" s="1133"/>
      <c r="U31" s="1133"/>
      <c r="V31" s="1133">
        <v>135</v>
      </c>
      <c r="W31" s="1133"/>
      <c r="X31" s="1133"/>
      <c r="Y31" s="1133"/>
      <c r="Z31" s="1133"/>
      <c r="AA31" s="1133">
        <v>1</v>
      </c>
      <c r="AB31" s="1133"/>
      <c r="AC31" s="1133"/>
      <c r="AD31" s="1133"/>
      <c r="AE31" s="1134"/>
      <c r="AF31" s="1108">
        <v>1</v>
      </c>
      <c r="AG31" s="1109"/>
      <c r="AH31" s="1109"/>
      <c r="AI31" s="1109"/>
      <c r="AJ31" s="1110"/>
      <c r="AK31" s="1069" t="s">
        <v>582</v>
      </c>
      <c r="AL31" s="1060"/>
      <c r="AM31" s="1060"/>
      <c r="AN31" s="1060"/>
      <c r="AO31" s="1060"/>
      <c r="AP31" s="1060" t="s">
        <v>582</v>
      </c>
      <c r="AQ31" s="1060"/>
      <c r="AR31" s="1060"/>
      <c r="AS31" s="1060"/>
      <c r="AT31" s="1060"/>
      <c r="AU31" s="1060" t="s">
        <v>594</v>
      </c>
      <c r="AV31" s="1060"/>
      <c r="AW31" s="1060"/>
      <c r="AX31" s="1060"/>
      <c r="AY31" s="1060"/>
      <c r="AZ31" s="1131" t="s">
        <v>581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v>
      </c>
      <c r="R32" s="1133"/>
      <c r="S32" s="1133"/>
      <c r="T32" s="1133"/>
      <c r="U32" s="1133"/>
      <c r="V32" s="1133">
        <v>2</v>
      </c>
      <c r="W32" s="1133"/>
      <c r="X32" s="1133"/>
      <c r="Y32" s="1133"/>
      <c r="Z32" s="1133"/>
      <c r="AA32" s="1133" t="s">
        <v>582</v>
      </c>
      <c r="AB32" s="1133"/>
      <c r="AC32" s="1133"/>
      <c r="AD32" s="1133"/>
      <c r="AE32" s="1134"/>
      <c r="AF32" s="1108" t="s">
        <v>127</v>
      </c>
      <c r="AG32" s="1109"/>
      <c r="AH32" s="1109"/>
      <c r="AI32" s="1109"/>
      <c r="AJ32" s="1110"/>
      <c r="AK32" s="1069">
        <v>2</v>
      </c>
      <c r="AL32" s="1060"/>
      <c r="AM32" s="1060"/>
      <c r="AN32" s="1060"/>
      <c r="AO32" s="1060"/>
      <c r="AP32" s="1060" t="s">
        <v>597</v>
      </c>
      <c r="AQ32" s="1060"/>
      <c r="AR32" s="1060"/>
      <c r="AS32" s="1060"/>
      <c r="AT32" s="1060"/>
      <c r="AU32" s="1060" t="s">
        <v>582</v>
      </c>
      <c r="AV32" s="1060"/>
      <c r="AW32" s="1060"/>
      <c r="AX32" s="1060"/>
      <c r="AY32" s="1060"/>
      <c r="AZ32" s="1131" t="s">
        <v>581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643</v>
      </c>
      <c r="R33" s="1133"/>
      <c r="S33" s="1133"/>
      <c r="T33" s="1133"/>
      <c r="U33" s="1133"/>
      <c r="V33" s="1133">
        <v>591</v>
      </c>
      <c r="W33" s="1133"/>
      <c r="X33" s="1133"/>
      <c r="Y33" s="1133"/>
      <c r="Z33" s="1133"/>
      <c r="AA33" s="1133">
        <v>52</v>
      </c>
      <c r="AB33" s="1133"/>
      <c r="AC33" s="1133"/>
      <c r="AD33" s="1133"/>
      <c r="AE33" s="1134"/>
      <c r="AF33" s="1108">
        <v>52</v>
      </c>
      <c r="AG33" s="1109"/>
      <c r="AH33" s="1109"/>
      <c r="AI33" s="1109"/>
      <c r="AJ33" s="1110"/>
      <c r="AK33" s="1069" t="s">
        <v>581</v>
      </c>
      <c r="AL33" s="1060"/>
      <c r="AM33" s="1060"/>
      <c r="AN33" s="1060"/>
      <c r="AO33" s="1060"/>
      <c r="AP33" s="1060">
        <v>1663</v>
      </c>
      <c r="AQ33" s="1060"/>
      <c r="AR33" s="1060"/>
      <c r="AS33" s="1060"/>
      <c r="AT33" s="1060"/>
      <c r="AU33" s="1060">
        <v>832</v>
      </c>
      <c r="AV33" s="1060"/>
      <c r="AW33" s="1060"/>
      <c r="AX33" s="1060"/>
      <c r="AY33" s="1060"/>
      <c r="AZ33" s="1131" t="s">
        <v>582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10</v>
      </c>
      <c r="R34" s="1133"/>
      <c r="S34" s="1133"/>
      <c r="T34" s="1133"/>
      <c r="U34" s="1133"/>
      <c r="V34" s="1133">
        <v>4</v>
      </c>
      <c r="W34" s="1133"/>
      <c r="X34" s="1133"/>
      <c r="Y34" s="1133"/>
      <c r="Z34" s="1133"/>
      <c r="AA34" s="1133">
        <v>6</v>
      </c>
      <c r="AB34" s="1133"/>
      <c r="AC34" s="1133"/>
      <c r="AD34" s="1133"/>
      <c r="AE34" s="1134"/>
      <c r="AF34" s="1108">
        <v>6</v>
      </c>
      <c r="AG34" s="1109"/>
      <c r="AH34" s="1109"/>
      <c r="AI34" s="1109"/>
      <c r="AJ34" s="1110"/>
      <c r="AK34" s="1069" t="s">
        <v>596</v>
      </c>
      <c r="AL34" s="1060"/>
      <c r="AM34" s="1060"/>
      <c r="AN34" s="1060"/>
      <c r="AO34" s="1060"/>
      <c r="AP34" s="1060" t="s">
        <v>595</v>
      </c>
      <c r="AQ34" s="1060"/>
      <c r="AR34" s="1060"/>
      <c r="AS34" s="1060"/>
      <c r="AT34" s="1060"/>
      <c r="AU34" s="1060" t="s">
        <v>581</v>
      </c>
      <c r="AV34" s="1060"/>
      <c r="AW34" s="1060"/>
      <c r="AX34" s="1060"/>
      <c r="AY34" s="1060"/>
      <c r="AZ34" s="1131" t="s">
        <v>581</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67</v>
      </c>
      <c r="R35" s="1133"/>
      <c r="S35" s="1133"/>
      <c r="T35" s="1133"/>
      <c r="U35" s="1133"/>
      <c r="V35" s="1133">
        <v>66</v>
      </c>
      <c r="W35" s="1133"/>
      <c r="X35" s="1133"/>
      <c r="Y35" s="1133"/>
      <c r="Z35" s="1133"/>
      <c r="AA35" s="1133">
        <v>1</v>
      </c>
      <c r="AB35" s="1133"/>
      <c r="AC35" s="1133"/>
      <c r="AD35" s="1133"/>
      <c r="AE35" s="1134"/>
      <c r="AF35" s="1108">
        <v>1</v>
      </c>
      <c r="AG35" s="1109"/>
      <c r="AH35" s="1109"/>
      <c r="AI35" s="1109"/>
      <c r="AJ35" s="1110"/>
      <c r="AK35" s="1069" t="s">
        <v>596</v>
      </c>
      <c r="AL35" s="1060"/>
      <c r="AM35" s="1060"/>
      <c r="AN35" s="1060"/>
      <c r="AO35" s="1060"/>
      <c r="AP35" s="1060">
        <v>172</v>
      </c>
      <c r="AQ35" s="1060"/>
      <c r="AR35" s="1060"/>
      <c r="AS35" s="1060"/>
      <c r="AT35" s="1060"/>
      <c r="AU35" s="1060">
        <v>172</v>
      </c>
      <c r="AV35" s="1060"/>
      <c r="AW35" s="1060"/>
      <c r="AX35" s="1060"/>
      <c r="AY35" s="1060"/>
      <c r="AZ35" s="1131" t="s">
        <v>582</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49</v>
      </c>
      <c r="R36" s="1133"/>
      <c r="S36" s="1133"/>
      <c r="T36" s="1133"/>
      <c r="U36" s="1133"/>
      <c r="V36" s="1133">
        <v>49</v>
      </c>
      <c r="W36" s="1133"/>
      <c r="X36" s="1133"/>
      <c r="Y36" s="1133"/>
      <c r="Z36" s="1133"/>
      <c r="AA36" s="1133" t="s">
        <v>582</v>
      </c>
      <c r="AB36" s="1133"/>
      <c r="AC36" s="1133"/>
      <c r="AD36" s="1133"/>
      <c r="AE36" s="1134"/>
      <c r="AF36" s="1108">
        <v>1</v>
      </c>
      <c r="AG36" s="1109"/>
      <c r="AH36" s="1109"/>
      <c r="AI36" s="1109"/>
      <c r="AJ36" s="1110"/>
      <c r="AK36" s="1069" t="s">
        <v>582</v>
      </c>
      <c r="AL36" s="1060"/>
      <c r="AM36" s="1060"/>
      <c r="AN36" s="1060"/>
      <c r="AO36" s="1060"/>
      <c r="AP36" s="1060">
        <v>153</v>
      </c>
      <c r="AQ36" s="1060"/>
      <c r="AR36" s="1060"/>
      <c r="AS36" s="1060"/>
      <c r="AT36" s="1060"/>
      <c r="AU36" s="1060">
        <v>153</v>
      </c>
      <c r="AV36" s="1060"/>
      <c r="AW36" s="1060"/>
      <c r="AX36" s="1060"/>
      <c r="AY36" s="1060"/>
      <c r="AZ36" s="1131" t="s">
        <v>582</v>
      </c>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411</v>
      </c>
      <c r="C37" s="1127"/>
      <c r="D37" s="1127"/>
      <c r="E37" s="1127"/>
      <c r="F37" s="1127"/>
      <c r="G37" s="1127"/>
      <c r="H37" s="1127"/>
      <c r="I37" s="1127"/>
      <c r="J37" s="1127"/>
      <c r="K37" s="1127"/>
      <c r="L37" s="1127"/>
      <c r="M37" s="1127"/>
      <c r="N37" s="1127"/>
      <c r="O37" s="1127"/>
      <c r="P37" s="1128"/>
      <c r="Q37" s="1132">
        <v>43</v>
      </c>
      <c r="R37" s="1133"/>
      <c r="S37" s="1133"/>
      <c r="T37" s="1133"/>
      <c r="U37" s="1133"/>
      <c r="V37" s="1133">
        <v>41</v>
      </c>
      <c r="W37" s="1133"/>
      <c r="X37" s="1133"/>
      <c r="Y37" s="1133"/>
      <c r="Z37" s="1133"/>
      <c r="AA37" s="1133">
        <v>5</v>
      </c>
      <c r="AB37" s="1133"/>
      <c r="AC37" s="1133"/>
      <c r="AD37" s="1133"/>
      <c r="AE37" s="1134"/>
      <c r="AF37" s="1108">
        <v>2</v>
      </c>
      <c r="AG37" s="1109"/>
      <c r="AH37" s="1109"/>
      <c r="AI37" s="1109"/>
      <c r="AJ37" s="1110"/>
      <c r="AK37" s="1069" t="s">
        <v>582</v>
      </c>
      <c r="AL37" s="1060"/>
      <c r="AM37" s="1060"/>
      <c r="AN37" s="1060"/>
      <c r="AO37" s="1060"/>
      <c r="AP37" s="1060">
        <v>57</v>
      </c>
      <c r="AQ37" s="1060"/>
      <c r="AR37" s="1060"/>
      <c r="AS37" s="1060"/>
      <c r="AT37" s="1060"/>
      <c r="AU37" s="1060">
        <v>57</v>
      </c>
      <c r="AV37" s="1060"/>
      <c r="AW37" s="1060"/>
      <c r="AX37" s="1060"/>
      <c r="AY37" s="1060"/>
      <c r="AZ37" s="1131" t="s">
        <v>582</v>
      </c>
      <c r="BA37" s="1131"/>
      <c r="BB37" s="1131"/>
      <c r="BC37" s="1131"/>
      <c r="BD37" s="1131"/>
      <c r="BE37" s="1121" t="s">
        <v>406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412</v>
      </c>
      <c r="C38" s="1127"/>
      <c r="D38" s="1127"/>
      <c r="E38" s="1127"/>
      <c r="F38" s="1127"/>
      <c r="G38" s="1127"/>
      <c r="H38" s="1127"/>
      <c r="I38" s="1127"/>
      <c r="J38" s="1127"/>
      <c r="K38" s="1127"/>
      <c r="L38" s="1127"/>
      <c r="M38" s="1127"/>
      <c r="N38" s="1127"/>
      <c r="O38" s="1127"/>
      <c r="P38" s="1128"/>
      <c r="Q38" s="1132">
        <v>179</v>
      </c>
      <c r="R38" s="1133"/>
      <c r="S38" s="1133"/>
      <c r="T38" s="1133"/>
      <c r="U38" s="1133"/>
      <c r="V38" s="1133">
        <v>93</v>
      </c>
      <c r="W38" s="1133"/>
      <c r="X38" s="1133"/>
      <c r="Y38" s="1133"/>
      <c r="Z38" s="1133"/>
      <c r="AA38" s="1133">
        <v>86</v>
      </c>
      <c r="AB38" s="1133"/>
      <c r="AC38" s="1133"/>
      <c r="AD38" s="1133"/>
      <c r="AE38" s="1134"/>
      <c r="AF38" s="1108">
        <v>86</v>
      </c>
      <c r="AG38" s="1109"/>
      <c r="AH38" s="1109"/>
      <c r="AI38" s="1109"/>
      <c r="AJ38" s="1110"/>
      <c r="AK38" s="1069" t="s">
        <v>582</v>
      </c>
      <c r="AL38" s="1060"/>
      <c r="AM38" s="1060"/>
      <c r="AN38" s="1060"/>
      <c r="AO38" s="1060"/>
      <c r="AP38" s="1060" t="s">
        <v>581</v>
      </c>
      <c r="AQ38" s="1060"/>
      <c r="AR38" s="1060"/>
      <c r="AS38" s="1060"/>
      <c r="AT38" s="1060"/>
      <c r="AU38" s="1060" t="s">
        <v>594</v>
      </c>
      <c r="AV38" s="1060"/>
      <c r="AW38" s="1060"/>
      <c r="AX38" s="1060"/>
      <c r="AY38" s="1060"/>
      <c r="AZ38" s="1131" t="s">
        <v>592</v>
      </c>
      <c r="BA38" s="1131"/>
      <c r="BB38" s="1131"/>
      <c r="BC38" s="1131"/>
      <c r="BD38" s="1131"/>
      <c r="BE38" s="1121" t="s">
        <v>413</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527</v>
      </c>
      <c r="AG63" s="1048"/>
      <c r="AH63" s="1048"/>
      <c r="AI63" s="1048"/>
      <c r="AJ63" s="1119"/>
      <c r="AK63" s="1120"/>
      <c r="AL63" s="1052"/>
      <c r="AM63" s="1052"/>
      <c r="AN63" s="1052"/>
      <c r="AO63" s="1052"/>
      <c r="AP63" s="1048">
        <v>2084</v>
      </c>
      <c r="AQ63" s="1048"/>
      <c r="AR63" s="1048"/>
      <c r="AS63" s="1048"/>
      <c r="AT63" s="1048"/>
      <c r="AU63" s="1048">
        <v>1214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418</v>
      </c>
      <c r="W66" s="1091"/>
      <c r="X66" s="1091"/>
      <c r="Y66" s="1091"/>
      <c r="Z66" s="1092"/>
      <c r="AA66" s="1090" t="s">
        <v>394</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2060</v>
      </c>
      <c r="R68" s="1071"/>
      <c r="S68" s="1071"/>
      <c r="T68" s="1071"/>
      <c r="U68" s="1071"/>
      <c r="V68" s="1071">
        <v>1817</v>
      </c>
      <c r="W68" s="1071"/>
      <c r="X68" s="1071"/>
      <c r="Y68" s="1071"/>
      <c r="Z68" s="1071"/>
      <c r="AA68" s="1071">
        <v>244</v>
      </c>
      <c r="AB68" s="1071"/>
      <c r="AC68" s="1071"/>
      <c r="AD68" s="1071"/>
      <c r="AE68" s="1071"/>
      <c r="AF68" s="1071">
        <v>23</v>
      </c>
      <c r="AG68" s="1071"/>
      <c r="AH68" s="1071"/>
      <c r="AI68" s="1071"/>
      <c r="AJ68" s="1071"/>
      <c r="AK68" s="1071" t="s">
        <v>582</v>
      </c>
      <c r="AL68" s="1071"/>
      <c r="AM68" s="1071"/>
      <c r="AN68" s="1071"/>
      <c r="AO68" s="1071"/>
      <c r="AP68" s="1071">
        <v>269</v>
      </c>
      <c r="AQ68" s="1071"/>
      <c r="AR68" s="1071"/>
      <c r="AS68" s="1071"/>
      <c r="AT68" s="1071"/>
      <c r="AU68" s="1071">
        <v>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532</v>
      </c>
      <c r="R69" s="1060"/>
      <c r="S69" s="1060"/>
      <c r="T69" s="1060"/>
      <c r="U69" s="1060"/>
      <c r="V69" s="1060">
        <v>526</v>
      </c>
      <c r="W69" s="1060"/>
      <c r="X69" s="1060"/>
      <c r="Y69" s="1060"/>
      <c r="Z69" s="1060"/>
      <c r="AA69" s="1060">
        <v>6</v>
      </c>
      <c r="AB69" s="1060"/>
      <c r="AC69" s="1060"/>
      <c r="AD69" s="1060"/>
      <c r="AE69" s="1060"/>
      <c r="AF69" s="1060">
        <v>6</v>
      </c>
      <c r="AG69" s="1060"/>
      <c r="AH69" s="1060"/>
      <c r="AI69" s="1060"/>
      <c r="AJ69" s="1060"/>
      <c r="AK69" s="1060" t="s">
        <v>600</v>
      </c>
      <c r="AL69" s="1060"/>
      <c r="AM69" s="1060"/>
      <c r="AN69" s="1060"/>
      <c r="AO69" s="1060"/>
      <c r="AP69" s="1060">
        <v>297</v>
      </c>
      <c r="AQ69" s="1060"/>
      <c r="AR69" s="1060"/>
      <c r="AS69" s="1060"/>
      <c r="AT69" s="1060"/>
      <c r="AU69" s="1060">
        <v>113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1507</v>
      </c>
      <c r="R70" s="1060"/>
      <c r="S70" s="1060"/>
      <c r="T70" s="1060"/>
      <c r="U70" s="1060"/>
      <c r="V70" s="1060">
        <v>1503</v>
      </c>
      <c r="W70" s="1060"/>
      <c r="X70" s="1060"/>
      <c r="Y70" s="1060"/>
      <c r="Z70" s="1060"/>
      <c r="AA70" s="1060">
        <v>4</v>
      </c>
      <c r="AB70" s="1060"/>
      <c r="AC70" s="1060"/>
      <c r="AD70" s="1060"/>
      <c r="AE70" s="1060"/>
      <c r="AF70" s="1060">
        <v>4</v>
      </c>
      <c r="AG70" s="1060"/>
      <c r="AH70" s="1060"/>
      <c r="AI70" s="1060"/>
      <c r="AJ70" s="1060"/>
      <c r="AK70" s="1060">
        <v>1</v>
      </c>
      <c r="AL70" s="1060"/>
      <c r="AM70" s="1060"/>
      <c r="AN70" s="1060"/>
      <c r="AO70" s="1060"/>
      <c r="AP70" s="1060" t="s">
        <v>581</v>
      </c>
      <c r="AQ70" s="1060"/>
      <c r="AR70" s="1060"/>
      <c r="AS70" s="1060"/>
      <c r="AT70" s="1060"/>
      <c r="AU70" s="1060" t="s">
        <v>600</v>
      </c>
      <c r="AV70" s="1060"/>
      <c r="AW70" s="1060"/>
      <c r="AX70" s="1060"/>
      <c r="AY70" s="1060"/>
      <c r="AZ70" s="1061" t="s">
        <v>598</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282568</v>
      </c>
      <c r="R71" s="1060"/>
      <c r="S71" s="1060"/>
      <c r="T71" s="1060"/>
      <c r="U71" s="1060"/>
      <c r="V71" s="1060">
        <v>273461</v>
      </c>
      <c r="W71" s="1060"/>
      <c r="X71" s="1060"/>
      <c r="Y71" s="1060"/>
      <c r="Z71" s="1060"/>
      <c r="AA71" s="1060">
        <v>9107</v>
      </c>
      <c r="AB71" s="1060"/>
      <c r="AC71" s="1060"/>
      <c r="AD71" s="1060"/>
      <c r="AE71" s="1060"/>
      <c r="AF71" s="1060">
        <v>9107</v>
      </c>
      <c r="AG71" s="1060"/>
      <c r="AH71" s="1060"/>
      <c r="AI71" s="1060"/>
      <c r="AJ71" s="1060"/>
      <c r="AK71" s="1060">
        <v>1429</v>
      </c>
      <c r="AL71" s="1060"/>
      <c r="AM71" s="1060"/>
      <c r="AN71" s="1060"/>
      <c r="AO71" s="1060"/>
      <c r="AP71" s="1060" t="s">
        <v>600</v>
      </c>
      <c r="AQ71" s="1060"/>
      <c r="AR71" s="1060"/>
      <c r="AS71" s="1060"/>
      <c r="AT71" s="1060"/>
      <c r="AU71" s="1060" t="s">
        <v>582</v>
      </c>
      <c r="AV71" s="1060"/>
      <c r="AW71" s="1060"/>
      <c r="AX71" s="1060"/>
      <c r="AY71" s="1060"/>
      <c r="AZ71" s="1061" t="s">
        <v>599</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13006</v>
      </c>
      <c r="R72" s="1060"/>
      <c r="S72" s="1060"/>
      <c r="T72" s="1060"/>
      <c r="U72" s="1060"/>
      <c r="V72" s="1060">
        <v>12626</v>
      </c>
      <c r="W72" s="1060"/>
      <c r="X72" s="1060"/>
      <c r="Y72" s="1060"/>
      <c r="Z72" s="1060"/>
      <c r="AA72" s="1060">
        <v>379</v>
      </c>
      <c r="AB72" s="1060"/>
      <c r="AC72" s="1060"/>
      <c r="AD72" s="1060"/>
      <c r="AE72" s="1060"/>
      <c r="AF72" s="1060">
        <v>379</v>
      </c>
      <c r="AG72" s="1060"/>
      <c r="AH72" s="1060"/>
      <c r="AI72" s="1060"/>
      <c r="AJ72" s="1060"/>
      <c r="AK72" s="1060">
        <v>300</v>
      </c>
      <c r="AL72" s="1060"/>
      <c r="AM72" s="1060"/>
      <c r="AN72" s="1060"/>
      <c r="AO72" s="1060"/>
      <c r="AP72" s="1060" t="s">
        <v>581</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v>566</v>
      </c>
      <c r="AQ88" s="1048"/>
      <c r="AR88" s="1048"/>
      <c r="AS88" s="1048"/>
      <c r="AT88" s="1048"/>
      <c r="AU88" s="1048">
        <v>133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305</v>
      </c>
      <c r="AG109" s="983"/>
      <c r="AH109" s="983"/>
      <c r="AI109" s="983"/>
      <c r="AJ109" s="984"/>
      <c r="AK109" s="985" t="s">
        <v>304</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305</v>
      </c>
      <c r="BW109" s="983"/>
      <c r="BX109" s="983"/>
      <c r="BY109" s="983"/>
      <c r="BZ109" s="984"/>
      <c r="CA109" s="985" t="s">
        <v>304</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305</v>
      </c>
      <c r="DM109" s="983"/>
      <c r="DN109" s="983"/>
      <c r="DO109" s="983"/>
      <c r="DP109" s="984"/>
      <c r="DQ109" s="985" t="s">
        <v>304</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1457026</v>
      </c>
      <c r="AB110" s="976"/>
      <c r="AC110" s="976"/>
      <c r="AD110" s="976"/>
      <c r="AE110" s="977"/>
      <c r="AF110" s="978">
        <v>1509645</v>
      </c>
      <c r="AG110" s="976"/>
      <c r="AH110" s="976"/>
      <c r="AI110" s="976"/>
      <c r="AJ110" s="977"/>
      <c r="AK110" s="978">
        <v>1537441</v>
      </c>
      <c r="AL110" s="976"/>
      <c r="AM110" s="976"/>
      <c r="AN110" s="976"/>
      <c r="AO110" s="977"/>
      <c r="AP110" s="979">
        <v>35.9</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14324948</v>
      </c>
      <c r="BR110" s="923"/>
      <c r="BS110" s="923"/>
      <c r="BT110" s="923"/>
      <c r="BU110" s="923"/>
      <c r="BV110" s="923">
        <v>14704853</v>
      </c>
      <c r="BW110" s="923"/>
      <c r="BX110" s="923"/>
      <c r="BY110" s="923"/>
      <c r="BZ110" s="923"/>
      <c r="CA110" s="923">
        <v>15212695</v>
      </c>
      <c r="CB110" s="923"/>
      <c r="CC110" s="923"/>
      <c r="CD110" s="923"/>
      <c r="CE110" s="923"/>
      <c r="CF110" s="947">
        <v>354.9</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127</v>
      </c>
      <c r="DM110" s="923"/>
      <c r="DN110" s="923"/>
      <c r="DO110" s="923"/>
      <c r="DP110" s="923"/>
      <c r="DQ110" s="923" t="s">
        <v>127</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127</v>
      </c>
      <c r="BR111" s="895"/>
      <c r="BS111" s="895"/>
      <c r="BT111" s="895"/>
      <c r="BU111" s="895"/>
      <c r="BV111" s="895" t="s">
        <v>127</v>
      </c>
      <c r="BW111" s="895"/>
      <c r="BX111" s="895"/>
      <c r="BY111" s="895"/>
      <c r="BZ111" s="895"/>
      <c r="CA111" s="895" t="s">
        <v>127</v>
      </c>
      <c r="CB111" s="895"/>
      <c r="CC111" s="895"/>
      <c r="CD111" s="895"/>
      <c r="CE111" s="895"/>
      <c r="CF111" s="956" t="s">
        <v>127</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1123711</v>
      </c>
      <c r="BR112" s="895"/>
      <c r="BS112" s="895"/>
      <c r="BT112" s="895"/>
      <c r="BU112" s="895"/>
      <c r="BV112" s="895">
        <v>1184365</v>
      </c>
      <c r="BW112" s="895"/>
      <c r="BX112" s="895"/>
      <c r="BY112" s="895"/>
      <c r="BZ112" s="895"/>
      <c r="CA112" s="895">
        <v>1214251</v>
      </c>
      <c r="CB112" s="895"/>
      <c r="CC112" s="895"/>
      <c r="CD112" s="895"/>
      <c r="CE112" s="895"/>
      <c r="CF112" s="956">
        <v>28.3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445</v>
      </c>
      <c r="DR112" s="895"/>
      <c r="DS112" s="895"/>
      <c r="DT112" s="895"/>
      <c r="DU112" s="895"/>
      <c r="DV112" s="872" t="s">
        <v>127</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82404</v>
      </c>
      <c r="AB113" s="1004"/>
      <c r="AC113" s="1004"/>
      <c r="AD113" s="1004"/>
      <c r="AE113" s="1005"/>
      <c r="AF113" s="1006">
        <v>89713</v>
      </c>
      <c r="AG113" s="1004"/>
      <c r="AH113" s="1004"/>
      <c r="AI113" s="1004"/>
      <c r="AJ113" s="1005"/>
      <c r="AK113" s="1006">
        <v>93822</v>
      </c>
      <c r="AL113" s="1004"/>
      <c r="AM113" s="1004"/>
      <c r="AN113" s="1004"/>
      <c r="AO113" s="1005"/>
      <c r="AP113" s="1007">
        <v>2.2000000000000002</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166004</v>
      </c>
      <c r="BR113" s="895"/>
      <c r="BS113" s="895"/>
      <c r="BT113" s="895"/>
      <c r="BU113" s="895"/>
      <c r="BV113" s="895">
        <v>150206</v>
      </c>
      <c r="BW113" s="895"/>
      <c r="BX113" s="895"/>
      <c r="BY113" s="895"/>
      <c r="BZ113" s="895"/>
      <c r="CA113" s="895">
        <v>132459</v>
      </c>
      <c r="CB113" s="895"/>
      <c r="CC113" s="895"/>
      <c r="CD113" s="895"/>
      <c r="CE113" s="895"/>
      <c r="CF113" s="956">
        <v>3.1</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36223</v>
      </c>
      <c r="AB114" s="858"/>
      <c r="AC114" s="858"/>
      <c r="AD114" s="858"/>
      <c r="AE114" s="859"/>
      <c r="AF114" s="860">
        <v>23076</v>
      </c>
      <c r="AG114" s="858"/>
      <c r="AH114" s="858"/>
      <c r="AI114" s="858"/>
      <c r="AJ114" s="859"/>
      <c r="AK114" s="860">
        <v>24688</v>
      </c>
      <c r="AL114" s="858"/>
      <c r="AM114" s="858"/>
      <c r="AN114" s="858"/>
      <c r="AO114" s="859"/>
      <c r="AP114" s="905">
        <v>0.6</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1101934</v>
      </c>
      <c r="BR114" s="895"/>
      <c r="BS114" s="895"/>
      <c r="BT114" s="895"/>
      <c r="BU114" s="895"/>
      <c r="BV114" s="895">
        <v>912017</v>
      </c>
      <c r="BW114" s="895"/>
      <c r="BX114" s="895"/>
      <c r="BY114" s="895"/>
      <c r="BZ114" s="895"/>
      <c r="CA114" s="895">
        <v>907912</v>
      </c>
      <c r="CB114" s="895"/>
      <c r="CC114" s="895"/>
      <c r="CD114" s="895"/>
      <c r="CE114" s="895"/>
      <c r="CF114" s="956">
        <v>21.2</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1646</v>
      </c>
      <c r="AB115" s="1004"/>
      <c r="AC115" s="1004"/>
      <c r="AD115" s="1004"/>
      <c r="AE115" s="1005"/>
      <c r="AF115" s="1006">
        <v>973</v>
      </c>
      <c r="AG115" s="1004"/>
      <c r="AH115" s="1004"/>
      <c r="AI115" s="1004"/>
      <c r="AJ115" s="1005"/>
      <c r="AK115" s="1006">
        <v>661</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445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1577299</v>
      </c>
      <c r="AB117" s="990"/>
      <c r="AC117" s="990"/>
      <c r="AD117" s="990"/>
      <c r="AE117" s="991"/>
      <c r="AF117" s="992">
        <v>1623407</v>
      </c>
      <c r="AG117" s="990"/>
      <c r="AH117" s="990"/>
      <c r="AI117" s="990"/>
      <c r="AJ117" s="991"/>
      <c r="AK117" s="992">
        <v>1656612</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445</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305</v>
      </c>
      <c r="AG118" s="983"/>
      <c r="AH118" s="983"/>
      <c r="AI118" s="983"/>
      <c r="AJ118" s="984"/>
      <c r="AK118" s="985" t="s">
        <v>304</v>
      </c>
      <c r="AL118" s="983"/>
      <c r="AM118" s="983"/>
      <c r="AN118" s="983"/>
      <c r="AO118" s="984"/>
      <c r="AP118" s="986" t="s">
        <v>433</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445</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16716597</v>
      </c>
      <c r="BR119" s="926"/>
      <c r="BS119" s="926"/>
      <c r="BT119" s="926"/>
      <c r="BU119" s="926"/>
      <c r="BV119" s="926">
        <v>16951441</v>
      </c>
      <c r="BW119" s="926"/>
      <c r="BX119" s="926"/>
      <c r="BY119" s="926"/>
      <c r="BZ119" s="926"/>
      <c r="CA119" s="926">
        <v>17467317</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445</v>
      </c>
      <c r="AB120" s="858"/>
      <c r="AC120" s="858"/>
      <c r="AD120" s="858"/>
      <c r="AE120" s="859"/>
      <c r="AF120" s="860" t="s">
        <v>127</v>
      </c>
      <c r="AG120" s="858"/>
      <c r="AH120" s="858"/>
      <c r="AI120" s="858"/>
      <c r="AJ120" s="859"/>
      <c r="AK120" s="860" t="s">
        <v>445</v>
      </c>
      <c r="AL120" s="858"/>
      <c r="AM120" s="858"/>
      <c r="AN120" s="858"/>
      <c r="AO120" s="859"/>
      <c r="AP120" s="905" t="s">
        <v>127</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4710786</v>
      </c>
      <c r="BR120" s="923"/>
      <c r="BS120" s="923"/>
      <c r="BT120" s="923"/>
      <c r="BU120" s="923"/>
      <c r="BV120" s="923">
        <v>4420596</v>
      </c>
      <c r="BW120" s="923"/>
      <c r="BX120" s="923"/>
      <c r="BY120" s="923"/>
      <c r="BZ120" s="923"/>
      <c r="CA120" s="923">
        <v>4552942</v>
      </c>
      <c r="CB120" s="923"/>
      <c r="CC120" s="923"/>
      <c r="CD120" s="923"/>
      <c r="CE120" s="923"/>
      <c r="CF120" s="947">
        <v>106.2</v>
      </c>
      <c r="CG120" s="948"/>
      <c r="CH120" s="948"/>
      <c r="CI120" s="948"/>
      <c r="CJ120" s="948"/>
      <c r="CK120" s="949" t="s">
        <v>469</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653059</v>
      </c>
      <c r="DH120" s="923"/>
      <c r="DI120" s="923"/>
      <c r="DJ120" s="923"/>
      <c r="DK120" s="923"/>
      <c r="DL120" s="923">
        <v>751865</v>
      </c>
      <c r="DM120" s="923"/>
      <c r="DN120" s="923"/>
      <c r="DO120" s="923"/>
      <c r="DP120" s="923"/>
      <c r="DQ120" s="923">
        <v>831678</v>
      </c>
      <c r="DR120" s="923"/>
      <c r="DS120" s="923"/>
      <c r="DT120" s="923"/>
      <c r="DU120" s="923"/>
      <c r="DV120" s="924">
        <v>19.399999999999999</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11557</v>
      </c>
      <c r="BR121" s="895"/>
      <c r="BS121" s="895"/>
      <c r="BT121" s="895"/>
      <c r="BU121" s="895"/>
      <c r="BV121" s="895">
        <v>9584</v>
      </c>
      <c r="BW121" s="895"/>
      <c r="BX121" s="895"/>
      <c r="BY121" s="895"/>
      <c r="BZ121" s="895"/>
      <c r="CA121" s="895">
        <v>11357</v>
      </c>
      <c r="CB121" s="895"/>
      <c r="CC121" s="895"/>
      <c r="CD121" s="895"/>
      <c r="CE121" s="895"/>
      <c r="CF121" s="956">
        <v>0.3</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213162</v>
      </c>
      <c r="DH121" s="895"/>
      <c r="DI121" s="895"/>
      <c r="DJ121" s="895"/>
      <c r="DK121" s="895"/>
      <c r="DL121" s="895">
        <v>193056</v>
      </c>
      <c r="DM121" s="895"/>
      <c r="DN121" s="895"/>
      <c r="DO121" s="895"/>
      <c r="DP121" s="895"/>
      <c r="DQ121" s="895">
        <v>172347</v>
      </c>
      <c r="DR121" s="895"/>
      <c r="DS121" s="895"/>
      <c r="DT121" s="895"/>
      <c r="DU121" s="895"/>
      <c r="DV121" s="872">
        <v>4</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445</v>
      </c>
      <c r="AL122" s="858"/>
      <c r="AM122" s="858"/>
      <c r="AN122" s="858"/>
      <c r="AO122" s="859"/>
      <c r="AP122" s="905" t="s">
        <v>127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12362691</v>
      </c>
      <c r="BR122" s="926"/>
      <c r="BS122" s="926"/>
      <c r="BT122" s="926"/>
      <c r="BU122" s="926"/>
      <c r="BV122" s="926">
        <v>12491620</v>
      </c>
      <c r="BW122" s="926"/>
      <c r="BX122" s="926"/>
      <c r="BY122" s="926"/>
      <c r="BZ122" s="926"/>
      <c r="CA122" s="926">
        <v>12603797</v>
      </c>
      <c r="CB122" s="926"/>
      <c r="CC122" s="926"/>
      <c r="CD122" s="926"/>
      <c r="CE122" s="926"/>
      <c r="CF122" s="927">
        <v>294.10000000000002</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186304</v>
      </c>
      <c r="DH122" s="895"/>
      <c r="DI122" s="895"/>
      <c r="DJ122" s="895"/>
      <c r="DK122" s="895"/>
      <c r="DL122" s="895">
        <v>169226</v>
      </c>
      <c r="DM122" s="895"/>
      <c r="DN122" s="895"/>
      <c r="DO122" s="895"/>
      <c r="DP122" s="895"/>
      <c r="DQ122" s="895">
        <v>152772</v>
      </c>
      <c r="DR122" s="895"/>
      <c r="DS122" s="895"/>
      <c r="DT122" s="895"/>
      <c r="DU122" s="895"/>
      <c r="DV122" s="872">
        <v>3.6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17085034</v>
      </c>
      <c r="BR123" s="914"/>
      <c r="BS123" s="914"/>
      <c r="BT123" s="914"/>
      <c r="BU123" s="914"/>
      <c r="BV123" s="914">
        <v>16921800</v>
      </c>
      <c r="BW123" s="914"/>
      <c r="BX123" s="914"/>
      <c r="BY123" s="914"/>
      <c r="BZ123" s="914"/>
      <c r="CA123" s="914">
        <v>17168096</v>
      </c>
      <c r="CB123" s="914"/>
      <c r="CC123" s="914"/>
      <c r="CD123" s="914"/>
      <c r="CE123" s="914"/>
      <c r="CF123" s="824"/>
      <c r="CG123" s="825"/>
      <c r="CH123" s="825"/>
      <c r="CI123" s="825"/>
      <c r="CJ123" s="915"/>
      <c r="CK123" s="950"/>
      <c r="CL123" s="936"/>
      <c r="CM123" s="936"/>
      <c r="CN123" s="936"/>
      <c r="CO123" s="937"/>
      <c r="CP123" s="916" t="s">
        <v>411</v>
      </c>
      <c r="CQ123" s="917"/>
      <c r="CR123" s="917"/>
      <c r="CS123" s="917"/>
      <c r="CT123" s="917"/>
      <c r="CU123" s="917"/>
      <c r="CV123" s="917"/>
      <c r="CW123" s="917"/>
      <c r="CX123" s="917"/>
      <c r="CY123" s="917"/>
      <c r="CZ123" s="917"/>
      <c r="DA123" s="917"/>
      <c r="DB123" s="917"/>
      <c r="DC123" s="917"/>
      <c r="DD123" s="917"/>
      <c r="DE123" s="917"/>
      <c r="DF123" s="918"/>
      <c r="DG123" s="857">
        <v>69405</v>
      </c>
      <c r="DH123" s="858"/>
      <c r="DI123" s="858"/>
      <c r="DJ123" s="858"/>
      <c r="DK123" s="859"/>
      <c r="DL123" s="860">
        <v>69405</v>
      </c>
      <c r="DM123" s="858"/>
      <c r="DN123" s="858"/>
      <c r="DO123" s="858"/>
      <c r="DP123" s="859"/>
      <c r="DQ123" s="860">
        <v>56953</v>
      </c>
      <c r="DR123" s="858"/>
      <c r="DS123" s="858"/>
      <c r="DT123" s="858"/>
      <c r="DU123" s="859"/>
      <c r="DV123" s="905">
        <v>1.3</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v>0.6</v>
      </c>
      <c r="BW124" s="912"/>
      <c r="BX124" s="912"/>
      <c r="BY124" s="912"/>
      <c r="BZ124" s="912"/>
      <c r="CA124" s="912">
        <v>6.9</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1781</v>
      </c>
      <c r="DH124" s="841"/>
      <c r="DI124" s="841"/>
      <c r="DJ124" s="841"/>
      <c r="DK124" s="842"/>
      <c r="DL124" s="843">
        <v>813</v>
      </c>
      <c r="DM124" s="841"/>
      <c r="DN124" s="841"/>
      <c r="DO124" s="841"/>
      <c r="DP124" s="842"/>
      <c r="DQ124" s="843">
        <v>501</v>
      </c>
      <c r="DR124" s="841"/>
      <c r="DS124" s="841"/>
      <c r="DT124" s="841"/>
      <c r="DU124" s="842"/>
      <c r="DV124" s="929">
        <v>0</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478</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1646</v>
      </c>
      <c r="AB126" s="858"/>
      <c r="AC126" s="858"/>
      <c r="AD126" s="858"/>
      <c r="AE126" s="859"/>
      <c r="AF126" s="860">
        <v>973</v>
      </c>
      <c r="AG126" s="858"/>
      <c r="AH126" s="858"/>
      <c r="AI126" s="858"/>
      <c r="AJ126" s="859"/>
      <c r="AK126" s="860">
        <v>661</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478</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3272</v>
      </c>
      <c r="AB128" s="879"/>
      <c r="AC128" s="879"/>
      <c r="AD128" s="879"/>
      <c r="AE128" s="880"/>
      <c r="AF128" s="881">
        <v>3272</v>
      </c>
      <c r="AG128" s="879"/>
      <c r="AH128" s="879"/>
      <c r="AI128" s="879"/>
      <c r="AJ128" s="880"/>
      <c r="AK128" s="881">
        <v>3273</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127</v>
      </c>
      <c r="BG128" s="865"/>
      <c r="BH128" s="865"/>
      <c r="BI128" s="865"/>
      <c r="BJ128" s="865"/>
      <c r="BK128" s="865"/>
      <c r="BL128" s="888"/>
      <c r="BM128" s="864">
        <v>14.64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5567173</v>
      </c>
      <c r="AB129" s="858"/>
      <c r="AC129" s="858"/>
      <c r="AD129" s="858"/>
      <c r="AE129" s="859"/>
      <c r="AF129" s="860">
        <v>5667511</v>
      </c>
      <c r="AG129" s="858"/>
      <c r="AH129" s="858"/>
      <c r="AI129" s="858"/>
      <c r="AJ129" s="859"/>
      <c r="AK129" s="860">
        <v>5609525</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127</v>
      </c>
      <c r="BG129" s="848"/>
      <c r="BH129" s="848"/>
      <c r="BI129" s="848"/>
      <c r="BJ129" s="848"/>
      <c r="BK129" s="848"/>
      <c r="BL129" s="849"/>
      <c r="BM129" s="847">
        <v>19.64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1231857</v>
      </c>
      <c r="AB130" s="858"/>
      <c r="AC130" s="858"/>
      <c r="AD130" s="858"/>
      <c r="AE130" s="859"/>
      <c r="AF130" s="860">
        <v>1295339</v>
      </c>
      <c r="AG130" s="858"/>
      <c r="AH130" s="858"/>
      <c r="AI130" s="858"/>
      <c r="AJ130" s="859"/>
      <c r="AK130" s="860">
        <v>1323599</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4335316</v>
      </c>
      <c r="AB131" s="841"/>
      <c r="AC131" s="841"/>
      <c r="AD131" s="841"/>
      <c r="AE131" s="842"/>
      <c r="AF131" s="843">
        <v>4372172</v>
      </c>
      <c r="AG131" s="841"/>
      <c r="AH131" s="841"/>
      <c r="AI131" s="841"/>
      <c r="AJ131" s="842"/>
      <c r="AK131" s="843">
        <v>4285926</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6.9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7.892619592</v>
      </c>
      <c r="AB132" s="821"/>
      <c r="AC132" s="821"/>
      <c r="AD132" s="821"/>
      <c r="AE132" s="822"/>
      <c r="AF132" s="823">
        <v>7.4287104900000003</v>
      </c>
      <c r="AG132" s="821"/>
      <c r="AH132" s="821"/>
      <c r="AI132" s="821"/>
      <c r="AJ132" s="822"/>
      <c r="AK132" s="823">
        <v>7.6935532719999999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8.1</v>
      </c>
      <c r="AB133" s="800"/>
      <c r="AC133" s="800"/>
      <c r="AD133" s="800"/>
      <c r="AE133" s="801"/>
      <c r="AF133" s="799">
        <v>7.8</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NVxKNdPvm+rRFaWwgHOhllJjz5Pea3BjofkjQ+CTMa3pOyVTGwwBPqEWCvhL6TCnBs7wSEd3gI/fx1KxbIJRQ==" saltValue="+1buiJFpuDdsafuFdJI/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IWfqDUB8gEvxYQMCanHRxAFuHulGHgS9I85o03OSZFuT9cwA/ZI+UbZdf/i6XHpBG89BQLTbrjcS6QmVr1I3Q==" saltValue="2hU2Oy2qHfvnTH0WmUb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BZYY8iUEgk64f/nO0f4s6AuVcTlwjsmjL7JfhFGbG69OprBtrAzm7FsQSUq2TnwYnETg8nEcfnOC+lWNd8dxg==" saltValue="tGKsFyyA08LLFo4xrG/f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1321662</v>
      </c>
      <c r="AP9" s="312">
        <v>125526</v>
      </c>
      <c r="AQ9" s="313">
        <v>95202</v>
      </c>
      <c r="AR9" s="314">
        <v>31.9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253866</v>
      </c>
      <c r="AP10" s="315">
        <v>24111</v>
      </c>
      <c r="AQ10" s="316">
        <v>11297</v>
      </c>
      <c r="AR10" s="317">
        <v>113.4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198976</v>
      </c>
      <c r="AP11" s="315">
        <v>18898</v>
      </c>
      <c r="AQ11" s="316">
        <v>19595</v>
      </c>
      <c r="AR11" s="317">
        <v>-3.6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2177</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69681</v>
      </c>
      <c r="AP14" s="315">
        <v>6618</v>
      </c>
      <c r="AQ14" s="316">
        <v>4873</v>
      </c>
      <c r="AR14" s="317">
        <v>35.799999999999997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t="s">
        <v>514</v>
      </c>
      <c r="AP15" s="315" t="s">
        <v>514</v>
      </c>
      <c r="AQ15" s="316">
        <v>2420</v>
      </c>
      <c r="AR15" s="317" t="s">
        <v>514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-177754</v>
      </c>
      <c r="AP16" s="315">
        <v>-16882</v>
      </c>
      <c r="AQ16" s="316">
        <v>-9543</v>
      </c>
      <c r="AR16" s="317">
        <v>76.900000000000006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1666431</v>
      </c>
      <c r="AP17" s="315">
        <v>158271</v>
      </c>
      <c r="AQ17" s="316">
        <v>126021</v>
      </c>
      <c r="AR17" s="317">
        <v>25.6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12.63</v>
      </c>
      <c r="AP21" s="328">
        <v>11.29</v>
      </c>
      <c r="AQ21" s="329">
        <v>1.34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96.3</v>
      </c>
      <c r="AP22" s="333">
        <v>95.5</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1537441</v>
      </c>
      <c r="AP32" s="342">
        <v>146020</v>
      </c>
      <c r="AQ32" s="343">
        <v>80565</v>
      </c>
      <c r="AR32" s="344">
        <v>81.2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93822</v>
      </c>
      <c r="AP35" s="342">
        <v>8911</v>
      </c>
      <c r="AQ35" s="343">
        <v>27422</v>
      </c>
      <c r="AR35" s="344">
        <v>-67.5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24688</v>
      </c>
      <c r="AP36" s="342">
        <v>2345</v>
      </c>
      <c r="AQ36" s="343">
        <v>3182</v>
      </c>
      <c r="AR36" s="344">
        <v>-26.3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661</v>
      </c>
      <c r="AP37" s="342">
        <v>63</v>
      </c>
      <c r="AQ37" s="343">
        <v>1220</v>
      </c>
      <c r="AR37" s="344">
        <v>-94.8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15</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-3273</v>
      </c>
      <c r="AP39" s="342">
        <v>-311</v>
      </c>
      <c r="AQ39" s="343">
        <v>-3624</v>
      </c>
      <c r="AR39" s="344">
        <v>-91.4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-1323599</v>
      </c>
      <c r="AP40" s="342">
        <v>-125710</v>
      </c>
      <c r="AQ40" s="343">
        <v>-76316</v>
      </c>
      <c r="AR40" s="344">
        <v>64.7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329740</v>
      </c>
      <c r="AP41" s="342">
        <v>31317</v>
      </c>
      <c r="AQ41" s="343">
        <v>32463</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2919532</v>
      </c>
      <c r="AN51" s="364">
        <v>263139</v>
      </c>
      <c r="AO51" s="365">
        <v>-2.8</v>
      </c>
      <c r="AP51" s="366">
        <v>132212</v>
      </c>
      <c r="AQ51" s="367">
        <v>-3.2</v>
      </c>
      <c r="AR51" s="368">
        <v>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1087733</v>
      </c>
      <c r="AN52" s="372">
        <v>98038</v>
      </c>
      <c r="AO52" s="373">
        <v>-1.1000000000000001</v>
      </c>
      <c r="AP52" s="374">
        <v>67114</v>
      </c>
      <c r="AQ52" s="375">
        <v>12.5</v>
      </c>
      <c r="AR52" s="376">
        <v>-13.6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2918847</v>
      </c>
      <c r="AN53" s="364">
        <v>267196</v>
      </c>
      <c r="AO53" s="365">
        <v>1.5</v>
      </c>
      <c r="AP53" s="366">
        <v>93741</v>
      </c>
      <c r="AQ53" s="367">
        <v>-29.1</v>
      </c>
      <c r="AR53" s="368">
        <v>30.6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916604</v>
      </c>
      <c r="AN54" s="372">
        <v>83907</v>
      </c>
      <c r="AO54" s="373">
        <v>-14.4</v>
      </c>
      <c r="AP54" s="374">
        <v>46285</v>
      </c>
      <c r="AQ54" s="375">
        <v>-31</v>
      </c>
      <c r="AR54" s="376">
        <v>16.600000000000001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3101553</v>
      </c>
      <c r="AN55" s="364">
        <v>287367</v>
      </c>
      <c r="AO55" s="365">
        <v>7.5</v>
      </c>
      <c r="AP55" s="366">
        <v>107537</v>
      </c>
      <c r="AQ55" s="367">
        <v>14.7</v>
      </c>
      <c r="AR55" s="368">
        <v>-7.2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1492136</v>
      </c>
      <c r="AN56" s="372">
        <v>138250</v>
      </c>
      <c r="AO56" s="373">
        <v>64.8</v>
      </c>
      <c r="AP56" s="374">
        <v>57923</v>
      </c>
      <c r="AQ56" s="375">
        <v>25.1</v>
      </c>
      <c r="AR56" s="376">
        <v>39.700000000000003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3883576</v>
      </c>
      <c r="AN57" s="364">
        <v>365375</v>
      </c>
      <c r="AO57" s="365">
        <v>27.1</v>
      </c>
      <c r="AP57" s="366">
        <v>113913</v>
      </c>
      <c r="AQ57" s="367">
        <v>5.9</v>
      </c>
      <c r="AR57" s="368">
        <v>21.2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1235858</v>
      </c>
      <c r="AN58" s="372">
        <v>116272</v>
      </c>
      <c r="AO58" s="373">
        <v>-15.9</v>
      </c>
      <c r="AP58" s="374">
        <v>53160</v>
      </c>
      <c r="AQ58" s="375">
        <v>-8.1999999999999993</v>
      </c>
      <c r="AR58" s="376">
        <v>-7.7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3882843</v>
      </c>
      <c r="AN59" s="364">
        <v>368776</v>
      </c>
      <c r="AO59" s="365">
        <v>0.9</v>
      </c>
      <c r="AP59" s="366">
        <v>115050</v>
      </c>
      <c r="AQ59" s="367">
        <v>1</v>
      </c>
      <c r="AR59" s="368">
        <v>-0.1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1901721</v>
      </c>
      <c r="AN60" s="372">
        <v>180617</v>
      </c>
      <c r="AO60" s="373">
        <v>55.3</v>
      </c>
      <c r="AP60" s="374">
        <v>53792</v>
      </c>
      <c r="AQ60" s="375">
        <v>1.2</v>
      </c>
      <c r="AR60" s="376">
        <v>54.1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3341270</v>
      </c>
      <c r="AN61" s="379">
        <v>310371</v>
      </c>
      <c r="AO61" s="380">
        <v>6.8</v>
      </c>
      <c r="AP61" s="381">
        <v>112491</v>
      </c>
      <c r="AQ61" s="382">
        <v>-2.1</v>
      </c>
      <c r="AR61" s="368">
        <v>8.9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1326810</v>
      </c>
      <c r="AN62" s="372">
        <v>123417</v>
      </c>
      <c r="AO62" s="373">
        <v>17.7</v>
      </c>
      <c r="AP62" s="374">
        <v>55655</v>
      </c>
      <c r="AQ62" s="375">
        <v>-0.1</v>
      </c>
      <c r="AR62" s="376">
        <v>17.8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pXEAJrpAEZ5LUoNGwW+Zx642u0MOygJAHE8wI2ADH0iqZ8jG4idE0fxMgMpIkBN9KFJmQGjQ0pOeNcwlbvkWw==" saltValue="4w3avub+6ERxdo3ihrbR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Ss0ffmYEIjtdf+uWGFlEqzEaA3tHciw5nY3JxCnIeR+ld/TxNBdPDbF+QI3OqO6woyUhNhUogahgepJib+sRQ==" saltValue="VjOaw96rfn+M831tY/aI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qUEPWDUDbNBq0b4kybaQYVI8vCBVw1DWmbkH66eSduhVo29LPCggpOSds0lDYfldgkS2fvBaS4tWyQ0g/rT7Q==" saltValue="9uvLhvGaTnVTz0OuhkNJ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16.149999999999999</v>
      </c>
      <c r="G47" s="12">
        <v>15.95</v>
      </c>
      <c r="H47" s="12">
        <v>16.170000000000002</v>
      </c>
      <c r="I47" s="12">
        <v>15.89</v>
      </c>
      <c r="J47" s="13">
        <v>16.05</v>
      </c>
    </row>
    <row r="48" spans="2:10" ht="57.75" customHeight="1" x14ac:dyDescent="0.15">
      <c r="B48" s="14"/>
      <c r="C48" s="1234" t="s">
        <v>4</v>
      </c>
      <c r="D48" s="1234"/>
      <c r="E48" s="1235"/>
      <c r="F48" s="15">
        <v>11.25</v>
      </c>
      <c r="G48" s="16">
        <v>10.8</v>
      </c>
      <c r="H48" s="16">
        <v>10.32</v>
      </c>
      <c r="I48" s="16">
        <v>11.39</v>
      </c>
      <c r="J48" s="17">
        <v>9.75</v>
      </c>
    </row>
    <row r="49" spans="2:10" ht="57.75" customHeight="1" thickBot="1" x14ac:dyDescent="0.2">
      <c r="B49" s="18"/>
      <c r="C49" s="1236" t="s">
        <v>5</v>
      </c>
      <c r="D49" s="1236"/>
      <c r="E49" s="1237"/>
      <c r="F49" s="19">
        <v>1.23</v>
      </c>
      <c r="G49" s="20">
        <v>3.88</v>
      </c>
      <c r="H49" s="20">
        <v>3.86</v>
      </c>
      <c r="I49" s="20">
        <v>2.44</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ieuPRkKt40yh1BU3ANdSiAs1FSLqaI0j5zynEpAMYatwp9wTE98eKMbiSmzYwABdoXxpmkfEdYB8ATuzhABIA==" saltValue="5CxKT8INwH1FwA8FzipO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2020-09-23T06:02:50Z</cp:lastPrinted>
  <dcterms:created xsi:type="dcterms:W3CDTF">2020-02-10T06:31:47Z</dcterms:created>
  <dcterms:modified xsi:type="dcterms:W3CDTF">2020-09-23T06:03:13Z</dcterms:modified>
  <cp:category/>
</cp:coreProperties>
</file>