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120" yWindow="-120" windowWidth="29040" windowHeight="159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63" i="12"/>
  <c r="AF88" i="12"/>
  <c r="AA71" i="12"/>
  <c r="AA72" i="12"/>
  <c r="AA73" i="12"/>
  <c r="AA74" i="12"/>
  <c r="AA69"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s="1"/>
  <c r="U35" i="10" s="1"/>
  <c r="U36" i="10" s="1"/>
  <c r="AM34" i="10" l="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CO34" i="10"/>
</calcChain>
</file>

<file path=xl/sharedStrings.xml><?xml version="1.0" encoding="utf-8"?>
<sst xmlns="http://schemas.openxmlformats.org/spreadsheetml/2006/main" count="1163" uniqueCount="598">
  <si>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</si>
  <si>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</si>
  <si>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</si>
  <si>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</si>
  <si>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</si>
  <si>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</si>
  <si>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</si>
  <si>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</si>
  <si>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</si>
  <si>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</si>
  <si>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</si>
  <si>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</si>
  <si>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</si>
  <si>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</si>
  <si>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</si>
  <si>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</si>
  <si>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</si>
  <si>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</si>
  <si>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</si>
  <si>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</si>
  <si>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</si>
  <si>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</si>
  <si>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</si>
  <si>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</si>
  <si>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</si>
  <si>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</si>
  <si>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</si>
  <si>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</si>
  <si>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</si>
  <si>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</si>
  <si>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</si>
  <si>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</si>
  <si>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</si>
  <si>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</si>
  <si>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</si>
  <si>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</si>
  <si>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</si>
  <si>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</si>
  <si>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</si>
  <si>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</si>
  <si>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</si>
  <si>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</si>
  <si>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</si>
  <si>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</si>
  <si>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</si>
  <si>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</si>
  <si>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</si>
  <si>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</si>
  <si>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</si>
  <si>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</si>
  <si>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</si>
  <si>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</si>
  <si>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</si>
  <si>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</si>
  <si>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</si>
  <si>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</si>
  <si>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</si>
  <si>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</si>
  <si>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</si>
  <si>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</si>
  <si>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</si>
  <si>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</si>
  <si>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</si>
  <si>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</si>
  <si>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</si>
  <si>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</si>
  <si>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</si>
  <si>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</si>
  <si>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</si>
  <si>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</si>
  <si>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</si>
  <si>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</si>
  <si>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</si>
  <si>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</si>
  <si>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</si>
  <si>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</si>
  <si>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</si>
  <si>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</si>
  <si>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</si>
  <si>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</si>
  <si>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</si>
  <si>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</si>
  <si>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</si>
  <si>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</si>
  <si>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</si>
  <si>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</si>
  <si>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</si>
  <si>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</si>
  <si>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</si>
  <si>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</si>
  <si>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</si>
  <si>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</si>
  <si>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</si>
  <si>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</si>
  <si>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</si>
  <si>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</si>
  <si>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</si>
  <si>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</si>
  <si>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湧水町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</si>
  <si>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</si>
  <si>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</si>
  <si>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</si>
  <si>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</si>
  <si>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</si>
  <si>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</si>
  <si>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</si>
  <si>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</si>
  <si>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</si>
  <si>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</si>
  <si>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</si>
  <si>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</si>
  <si>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</si>
  <si>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</si>
  <si>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</si>
  <si>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</si>
  <si>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</si>
  <si>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</si>
  <si>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</si>
  <si>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</si>
  <si>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</si>
  <si>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</si>
  <si>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</si>
  <si>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</si>
  <si>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</si>
  <si>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</si>
  <si>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</si>
  <si>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</si>
  <si>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</si>
  <si>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</si>
  <si>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</si>
  <si>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</si>
  <si>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</si>
  <si>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</si>
  <si>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</si>
  <si>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</si>
  <si>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</si>
  <si>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</si>
  <si>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</si>
  <si>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</si>
  <si>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</si>
  <si>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</si>
  <si>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</si>
  <si>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</si>
  <si>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</si>
  <si>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</si>
  <si>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</si>
  <si>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</si>
  <si>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</si>
  <si>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</si>
  <si>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</si>
  <si>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</si>
  <si>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</si>
  <si>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</si>
  <si>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</si>
  <si>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</si>
  <si>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</si>
  <si>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</si>
  <si>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</si>
  <si>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</si>
  <si>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</si>
  <si>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</si>
  <si>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</si>
  <si>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</si>
  <si>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</si>
  <si>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</si>
  <si>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</si>
  <si>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</si>
  <si>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</si>
  <si>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</si>
  <si>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</si>
  <si>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</si>
  <si>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</si>
  <si>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</si>
  <si>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</si>
  <si>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</si>
  <si>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</si>
  <si>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</si>
  <si>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</si>
  <si>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</si>
  <si>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</si>
  <si>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</si>
  <si>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</si>
  <si>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</si>
  <si>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</si>
  <si>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</si>
  <si>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</si>
  <si>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</si>
  <si>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</si>
  <si>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</si>
  <si>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</si>
  <si>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</si>
  <si>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</si>
  <si>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</si>
  <si>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</si>
  <si>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</si>
  <si>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</si>
  <si>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</si>
  <si>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</si>
  <si>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</si>
  <si>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</si>
  <si>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</si>
  <si>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</si>
  <si>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</si>
  <si>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</si>
  <si>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</si>
  <si>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</si>
  <si>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</si>
  <si>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</si>
  <si>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</si>
  <si>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</si>
  <si>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</si>
  <si>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</si>
  <si>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</si>
  <si>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</si>
  <si>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鹿児島県湧水町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</si>
  <si>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</si>
  <si>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</si>
  <si>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</si>
  <si>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</si>
  <si>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</si>
  <si>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</si>
  <si>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</si>
  <si>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</si>
  <si>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</si>
  <si>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</si>
  <si>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</si>
  <si>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</si>
  <si>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</si>
  <si>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</si>
  <si>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</si>
  <si>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</si>
  <si>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</si>
  <si>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</si>
  <si>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</si>
  <si>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</si>
  <si>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</si>
  <si>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</si>
  <si>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</si>
  <si>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</si>
  <si>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</si>
  <si>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</si>
  <si>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</si>
  <si>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</si>
  <si>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</si>
  <si>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</si>
  <si>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</si>
  <si>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</si>
  <si>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</si>
  <si>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</si>
  <si>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</si>
  <si>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</si>
  <si>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</si>
  <si>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</si>
  <si>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</si>
  <si>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</si>
  <si>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</si>
  <si>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</si>
  <si>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</si>
  <si>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</si>
  <si>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</si>
  <si>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</si>
  <si>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</si>
  <si>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</si>
  <si>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</si>
  <si>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</si>
  <si>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</si>
  <si>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</si>
  <si>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</si>
  <si>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</si>
  <si>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</si>
  <si>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</si>
  <si>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</si>
  <si>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</si>
  <si>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</si>
  <si>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</si>
  <si>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</si>
  <si>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</si>
  <si>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</si>
  <si>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</si>
  <si>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</si>
  <si>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</si>
  <si>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</si>
  <si>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</si>
  <si>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</si>
  <si>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</si>
  <si>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</si>
  <si>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</si>
  <si>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</si>
  <si>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</si>
  <si>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</si>
  <si>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</si>
  <si>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</si>
  <si>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</si>
  <si>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</si>
  <si>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</si>
  <si>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</si>
  <si>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</si>
  <si>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</si>
  <si>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</si>
  <si>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</si>
  <si>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</si>
  <si>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</si>
  <si>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</si>
  <si>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</si>
  <si>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</si>
  <si>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</si>
  <si>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</si>
  <si>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</si>
  <si>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</si>
  <si>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</si>
  <si>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</si>
  <si>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</si>
  <si>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</si>
  <si>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</si>
  <si>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</si>
  <si>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</si>
  <si>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</si>
  <si>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</si>
  <si>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</si>
  <si>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</si>
  <si>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</si>
  <si>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</si>
  <si>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</si>
  <si>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</si>
  <si>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</si>
  <si>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</si>
  <si>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</si>
  <si>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</si>
  <si>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</si>
  <si>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</si>
  <si>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</si>
  <si>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</si>
  <si>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</si>
  <si>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</si>
  <si>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</si>
  <si>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</si>
  <si>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</si>
  <si>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</si>
  <si>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</si>
  <si>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</si>
  <si>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</si>
  <si>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</si>
  <si>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</si>
  <si>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</si>
  <si>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</si>
  <si>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</si>
  <si>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</si>
  <si>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</si>
  <si>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</si>
  <si>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</si>
  <si>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</si>
  <si>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</si>
  <si>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</si>
  <si>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</si>
  <si>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</si>
  <si>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</si>
  <si>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</si>
  <si>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</si>
  <si>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</si>
  <si>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</si>
  <si>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</si>
  <si>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</si>
  <si>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</si>
  <si>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</si>
  <si>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鹿児島県湧水町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</si>
  <si>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</si>
  <si>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</si>
  <si>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</si>
  <si>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</si>
  <si>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</si>
  <si>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</si>
  <si>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</si>
  <si>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</si>
  <si>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</si>
  <si>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</si>
  <si>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</si>
  <si>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</si>
  <si>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</si>
  <si>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</si>
  <si>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</si>
  <si>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</si>
  <si>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</si>
  <si>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</si>
  <si>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</si>
  <si>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</si>
  <si>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</si>
  <si>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</si>
  <si>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</si>
  <si>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</si>
  <si>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</si>
  <si>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</si>
  <si>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</si>
  <si>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</si>
  <si>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</si>
  <si>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</si>
  <si>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</si>
  <si>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</si>
  <si>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</si>
  <si>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湧水町国民健康保険特別会計</t>
    <phoneticPr fontId="5"/>
  </si>
  <si>
    <t>湧水町介護保険特別会計</t>
    <phoneticPr fontId="5"/>
  </si>
  <si>
    <t>湧水町後期高齢者医療特別会計</t>
    <phoneticPr fontId="5"/>
  </si>
  <si>
    <t>湧水町水道事業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</si>
  <si>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</si>
  <si>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</si>
  <si>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</si>
  <si>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</si>
  <si>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</si>
  <si>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</si>
  <si>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</si>
  <si>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</si>
  <si>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</si>
  <si>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</si>
  <si>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</si>
  <si>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</si>
  <si>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</si>
  <si>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</si>
  <si>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</si>
  <si>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</si>
  <si>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</si>
  <si>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</si>
  <si>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</si>
  <si>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</si>
  <si>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</si>
  <si>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</si>
  <si>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</si>
  <si>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</si>
  <si>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</si>
  <si>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</si>
  <si>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</si>
  <si>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</si>
  <si>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</si>
  <si>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</si>
  <si>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</si>
  <si>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</si>
  <si>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</si>
  <si>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</si>
  <si>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</si>
  <si>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</si>
  <si>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</si>
  <si>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</si>
  <si>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</si>
  <si>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</si>
  <si>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</si>
  <si>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</si>
  <si>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</si>
  <si>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</si>
  <si>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</si>
  <si>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</si>
  <si>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</si>
  <si>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</si>
  <si>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</si>
  <si>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</si>
  <si>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</si>
  <si>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</si>
  <si>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</si>
  <si>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</si>
  <si>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</si>
  <si>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</si>
  <si>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</si>
  <si>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湧水町水道事業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</si>
  <si>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</si>
  <si>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</si>
  <si>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</si>
  <si>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</si>
  <si>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</si>
  <si>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</si>
  <si>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</si>
  <si>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</si>
  <si>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</si>
  <si>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</si>
  <si>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</si>
  <si>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</si>
  <si>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</si>
  <si>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</si>
  <si>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</si>
  <si>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</si>
  <si>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</si>
  <si>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</si>
  <si>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</si>
  <si>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</si>
  <si>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</si>
  <si>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</si>
  <si>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</si>
  <si>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</si>
  <si>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</si>
  <si>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</si>
  <si>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</si>
  <si>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</si>
  <si>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</si>
  <si>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</si>
  <si>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</si>
  <si>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</si>
  <si>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</si>
  <si>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</si>
  <si>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</si>
  <si>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</si>
  <si>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</si>
  <si>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</si>
  <si>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</si>
  <si>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</si>
  <si>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</si>
  <si>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</si>
  <si>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</si>
  <si>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</si>
  <si>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</si>
  <si>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</si>
  <si>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</si>
  <si>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</si>
  <si>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</si>
  <si>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</si>
  <si>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</si>
  <si>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</si>
  <si>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</si>
  <si>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</si>
  <si>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</si>
  <si>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</si>
  <si>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</si>
  <si>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</si>
  <si>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</si>
  <si>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</si>
  <si>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</si>
  <si>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</si>
  <si>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</si>
  <si>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</si>
  <si>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</si>
  <si>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</si>
  <si>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</si>
  <si>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</si>
  <si>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</si>
  <si>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</si>
  <si>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</si>
  <si>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</si>
  <si>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</si>
  <si>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</si>
  <si>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</si>
  <si>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</si>
  <si>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</si>
  <si>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</si>
  <si>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</si>
  <si>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</si>
  <si>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</si>
  <si>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</si>
  <si>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</si>
  <si>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</si>
  <si>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</si>
  <si>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</si>
  <si>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</si>
  <si>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</si>
  <si>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</si>
  <si>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</si>
  <si>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</si>
  <si>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1.03</t>
  </si>
  <si>
    <t>▲ 1.35</t>
  </si>
  <si>
    <t>▲ 3.34</t>
  </si>
  <si>
    <t>湧水町水道事業</t>
  </si>
  <si>
    <t>一般会計</t>
  </si>
  <si>
    <t>湧水町介護保険特別会計</t>
  </si>
  <si>
    <t>湧水町国民健康保険特別会計</t>
  </si>
  <si>
    <t>湧水町後期高齢者医療特別会計</t>
  </si>
  <si>
    <t>その他会計（赤字）</t>
  </si>
  <si>
    <t>その他会計（黒字）</t>
  </si>
  <si>
    <t>H25末</t>
    <phoneticPr fontId="5"/>
  </si>
  <si>
    <t>H26末</t>
    <phoneticPr fontId="5"/>
  </si>
  <si>
    <t>H27末</t>
    <phoneticPr fontId="5"/>
  </si>
  <si>
    <t>H28末</t>
    <phoneticPr fontId="5"/>
  </si>
  <si>
    <t>H29末</t>
    <phoneticPr fontId="5"/>
  </si>
  <si>
    <t>鹿児島県市町村総合事務組合</t>
  </si>
  <si>
    <t>伊佐湧水消防組合</t>
  </si>
  <si>
    <t>伊佐北姶良環境管理組合</t>
  </si>
  <si>
    <t>伊佐北姶良火葬場管理組合</t>
  </si>
  <si>
    <t>姶良・伊佐地区介護保険組合</t>
    <rPh sb="0" eb="2">
      <t>アイラ</t>
    </rPh>
    <rPh sb="3" eb="5">
      <t>イサ</t>
    </rPh>
    <rPh sb="5" eb="7">
      <t>チク</t>
    </rPh>
    <rPh sb="7" eb="9">
      <t>カイゴ</t>
    </rPh>
    <rPh sb="9" eb="11">
      <t>ホケン</t>
    </rPh>
    <rPh sb="11" eb="13">
      <t>クミアイ</t>
    </rPh>
    <phoneticPr fontId="11"/>
  </si>
  <si>
    <t>鹿児島県後期高齢者医療広域連合（一般会計）</t>
  </si>
  <si>
    <t>鹿児島県後期高齢者医療広域連合（特別会計）</t>
    <rPh sb="16" eb="18">
      <t>トクベツ</t>
    </rPh>
    <rPh sb="18" eb="20">
      <t>カイケイ</t>
    </rPh>
    <phoneticPr fontId="11"/>
  </si>
  <si>
    <t>大口地方卸売市場管理組合</t>
  </si>
  <si>
    <t>湧水町土地開発公社</t>
    <rPh sb="0" eb="3">
      <t>ユウスイチョウ</t>
    </rPh>
    <rPh sb="3" eb="5">
      <t>トチ</t>
    </rPh>
    <rPh sb="5" eb="7">
      <t>カイハツ</t>
    </rPh>
    <rPh sb="7" eb="9">
      <t>コウシャ</t>
    </rPh>
    <phoneticPr fontId="2"/>
  </si>
  <si>
    <t>-</t>
    <phoneticPr fontId="2"/>
  </si>
  <si>
    <t>-</t>
    <phoneticPr fontId="2"/>
  </si>
  <si>
    <t>地域福祉活動基金</t>
    <rPh sb="0" eb="2">
      <t>チイキ</t>
    </rPh>
    <rPh sb="2" eb="4">
      <t>フクシ</t>
    </rPh>
    <rPh sb="4" eb="6">
      <t>カツドウ</t>
    </rPh>
    <rPh sb="6" eb="8">
      <t>キキン</t>
    </rPh>
    <phoneticPr fontId="11"/>
  </si>
  <si>
    <t>地域づくり基金</t>
    <rPh sb="0" eb="2">
      <t>チイキ</t>
    </rPh>
    <rPh sb="5" eb="7">
      <t>キキン</t>
    </rPh>
    <phoneticPr fontId="11"/>
  </si>
  <si>
    <t>橋梁改築整備基金</t>
    <rPh sb="0" eb="2">
      <t>キョウリョウ</t>
    </rPh>
    <rPh sb="2" eb="4">
      <t>カイチク</t>
    </rPh>
    <rPh sb="4" eb="6">
      <t>セイビ</t>
    </rPh>
    <rPh sb="6" eb="8">
      <t>キキン</t>
    </rPh>
    <phoneticPr fontId="11"/>
  </si>
  <si>
    <t>福祉基金</t>
    <rPh sb="0" eb="2">
      <t>フクシ</t>
    </rPh>
    <rPh sb="2" eb="4">
      <t>キキン</t>
    </rPh>
    <phoneticPr fontId="11"/>
  </si>
  <si>
    <t>学校教育施設等整備基金</t>
    <rPh sb="0" eb="2">
      <t>ガッコウ</t>
    </rPh>
    <rPh sb="2" eb="4">
      <t>キョウイク</t>
    </rPh>
    <rPh sb="4" eb="6">
      <t>シセツ</t>
    </rPh>
    <rPh sb="6" eb="7">
      <t>トウ</t>
    </rPh>
    <rPh sb="7" eb="9">
      <t>セイビ</t>
    </rPh>
    <rPh sb="9" eb="11">
      <t>キキン</t>
    </rPh>
    <phoneticPr fontId="11"/>
  </si>
  <si>
    <t>-</t>
    <phoneticPr fontId="2"/>
  </si>
  <si>
    <t>-</t>
    <phoneticPr fontId="2"/>
  </si>
  <si>
    <t>-</t>
    <phoneticPr fontId="2"/>
  </si>
  <si>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</si>
  <si>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</si>
  <si>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</si>
  <si>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</si>
  <si>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平均値より高い水準にある。今後も既存施設の老朽化により多額の改修費用が必要であり，将来負担比率の上昇が見込まれるため，経常経費の縮減と公共事業の平準化を図り，施設の適正化を図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2" eb="24">
      <t>ルイジ</t>
    </rPh>
    <rPh sb="24" eb="26">
      <t>ダンタイ</t>
    </rPh>
    <rPh sb="26" eb="29">
      <t>ヘイキンチ</t>
    </rPh>
    <rPh sb="31" eb="32">
      <t>タカ</t>
    </rPh>
    <rPh sb="33" eb="35">
      <t>スイジュン</t>
    </rPh>
    <rPh sb="39" eb="41">
      <t>コンゴ</t>
    </rPh>
    <rPh sb="42" eb="44">
      <t>キゾン</t>
    </rPh>
    <rPh sb="44" eb="46">
      <t>シセツ</t>
    </rPh>
    <rPh sb="47" eb="50">
      <t>ロウキュウカ</t>
    </rPh>
    <rPh sb="53" eb="55">
      <t>タガク</t>
    </rPh>
    <rPh sb="56" eb="58">
      <t>カイシュウ</t>
    </rPh>
    <rPh sb="58" eb="60">
      <t>ヒヨウ</t>
    </rPh>
    <rPh sb="61" eb="63">
      <t>ヒツヨウ</t>
    </rPh>
    <rPh sb="67" eb="69">
      <t>ショウライ</t>
    </rPh>
    <rPh sb="69" eb="71">
      <t>フタン</t>
    </rPh>
    <rPh sb="71" eb="73">
      <t>ヒリツ</t>
    </rPh>
    <rPh sb="74" eb="76">
      <t>ジョウショウ</t>
    </rPh>
    <rPh sb="77" eb="79">
      <t>ミコ</t>
    </rPh>
    <rPh sb="85" eb="87">
      <t>ケイジョウ</t>
    </rPh>
    <rPh sb="87" eb="89">
      <t>ケイヒ</t>
    </rPh>
    <rPh sb="90" eb="92">
      <t>シュクゲン</t>
    </rPh>
    <rPh sb="93" eb="95">
      <t>コウキョウ</t>
    </rPh>
    <rPh sb="95" eb="97">
      <t>ジギョウ</t>
    </rPh>
    <rPh sb="98" eb="101">
      <t>ヘイジュンカ</t>
    </rPh>
    <rPh sb="102" eb="103">
      <t>ハカ</t>
    </rPh>
    <rPh sb="105" eb="107">
      <t>シセツ</t>
    </rPh>
    <rPh sb="108" eb="111">
      <t>テキセイカ</t>
    </rPh>
    <rPh sb="112" eb="113">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</si>
  <si>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</si>
  <si>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</si>
  <si>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</si>
  <si>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</si>
  <si>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</si>
  <si>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</si>
  <si>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類似団体内平均値より高い水準にあり，近年上昇傾向にある。これは地方債発行額の抑制により地方債現在高は減少しているが，経常一般財源収入の減少に伴う基金の取り崩しにより，充当可能基金残高が減少していることが主な要因である。今後もこの数値は上昇する見込みであるため，事務事業の見直しにより，基金残高の維持を図り，数値上昇の抑制に努める。
</t>
    <rPh sb="1" eb="3">
      <t>ショウライ</t>
    </rPh>
    <rPh sb="3" eb="5">
      <t>フタン</t>
    </rPh>
    <rPh sb="5" eb="7">
      <t>ヒリツ</t>
    </rPh>
    <rPh sb="9" eb="12">
      <t>ハッコウガク</t>
    </rPh>
    <rPh sb="13" eb="15">
      <t>ヨクセイ</t>
    </rPh>
    <rPh sb="23" eb="24">
      <t>ダカ</t>
    </rPh>
    <rPh sb="47" eb="48">
      <t>オモ</t>
    </rPh>
    <rPh sb="49" eb="51">
      <t>ヨウイン</t>
    </rPh>
    <rPh sb="68" eb="70">
      <t>イッパン</t>
    </rPh>
    <rPh sb="70" eb="72">
      <t>ザイゲン</t>
    </rPh>
    <rPh sb="150" eb="152">
      <t>キキン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</si>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</sst>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78903</c:v>
                </c:pt>
                <c:pt idx="3">
                  <c:v>82993</c:v>
                </c:pt>
                <c:pt idx="4">
                  <c:v>108252</c:v>
                </c:pt>
              </c:numCache>
            </c:numRef>
          </c:val>
          <c:smooth val="0"/>
          <c:extLst>
            <c:ext xmlns:c16="http://schemas.microsoft.com/office/drawing/2014/chart" uri="{C3380CC4-5D6E-409C-BE32-E72D297353CC}">
              <c16:uniqueId val="{00000000-673D-4019-B40C-BB9A7489EE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120066</c:v>
                </c:pt>
                <c:pt idx="1">
                  <c:v>123320</c:v>
                </c:pt>
                <c:pt idx="2">
                  <c:v>131026</c:v>
                </c:pt>
                <c:pt idx="3">
                  <c:v>144791</c:v>
                </c:pt>
                <c:pt idx="4">
                  <c:v>128532</c:v>
                </c:pt>
              </c:numCache>
            </c:numRef>
          </c:val>
          <c:smooth val="0"/>
          <c:extLst>
            <c:ext xmlns:c16="http://schemas.microsoft.com/office/drawing/2014/chart" uri="{C3380CC4-5D6E-409C-BE32-E72D297353CC}">
              <c16:uniqueId val="{00000001-673D-4019-B40C-BB9A7489EE4D}"/>
            </c:ext>
          </c:extLst>
        </c:ser>
        <c:dLbls>
          <c:showLegendKey val="0"/>
          <c:showVal val="0"/>
          <c:showCatName val="0"/>
          <c:showSerName val="0"/>
          <c:showPercent val="0"/>
          <c:showBubbleSize val="0"/>
        </c:dLbls>
        <c:marker val="1"/>
        <c:smooth val="0"/>
        <c:axId val="204581360"/>
        <c:axId val="204581752"/>
      </c:lineChart>
      <c:catAx>
        <c:axId val="204581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581752"/>
        <c:crosses val="autoZero"/>
        <c:auto val="1"/>
        <c:lblAlgn val="ctr"/>
        <c:lblOffset val="100"/>
        <c:tickLblSkip val="1"/>
        <c:tickMarkSkip val="1"/>
        <c:noMultiLvlLbl val="0"/>
      </c:catAx>
      <c:valAx>
        <c:axId val="2045817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58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6.87</c:v>
                </c:pt>
                <c:pt idx="1">
                  <c:v>8.09</c:v>
                </c:pt>
                <c:pt idx="2">
                  <c:v>7</c:v>
                </c:pt>
                <c:pt idx="3">
                  <c:v>7.21</c:v>
                </c:pt>
                <c:pt idx="4">
                  <c:v>7.55</c:v>
                </c:pt>
              </c:numCache>
            </c:numRef>
          </c:val>
          <c:extLst>
            <c:ext xmlns:c16="http://schemas.microsoft.com/office/drawing/2014/chart" uri="{C3380CC4-5D6E-409C-BE32-E72D297353CC}">
              <c16:uniqueId val="{00000000-CCA5-4559-97FC-A7F951158B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27.48</c:v>
                </c:pt>
                <c:pt idx="1">
                  <c:v>29.01</c:v>
                </c:pt>
                <c:pt idx="2">
                  <c:v>30.32</c:v>
                </c:pt>
                <c:pt idx="3">
                  <c:v>29.79</c:v>
                </c:pt>
                <c:pt idx="4">
                  <c:v>26.92</c:v>
                </c:pt>
              </c:numCache>
            </c:numRef>
          </c:val>
          <c:extLst>
            <c:ext xmlns:c16="http://schemas.microsoft.com/office/drawing/2014/chart" uri="{C3380CC4-5D6E-409C-BE32-E72D297353CC}">
              <c16:uniqueId val="{00000001-CCA5-4559-97FC-A7F951158B63}"/>
            </c:ext>
          </c:extLst>
        </c:ser>
        <c:dLbls>
          <c:showLegendKey val="0"/>
          <c:showVal val="0"/>
          <c:showCatName val="0"/>
          <c:showSerName val="0"/>
          <c:showPercent val="0"/>
          <c:showBubbleSize val="0"/>
        </c:dLbls>
        <c:gapWidth val="250"/>
        <c:overlap val="100"/>
        <c:axId val="372979784"/>
        <c:axId val="372980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2.36</c:v>
                </c:pt>
                <c:pt idx="1">
                  <c:v>3.14</c:v>
                </c:pt>
                <c:pt idx="2">
                  <c:v>-1.03</c:v>
                </c:pt>
                <c:pt idx="3">
                  <c:v>-1.35</c:v>
                </c:pt>
                <c:pt idx="4">
                  <c:v>-3.34</c:v>
                </c:pt>
              </c:numCache>
            </c:numRef>
          </c:val>
          <c:smooth val="0"/>
          <c:extLst>
            <c:ext xmlns:c16="http://schemas.microsoft.com/office/drawing/2014/chart" uri="{C3380CC4-5D6E-409C-BE32-E72D297353CC}">
              <c16:uniqueId val="{00000002-CCA5-4559-97FC-A7F951158B63}"/>
            </c:ext>
          </c:extLst>
        </c:ser>
        <c:dLbls>
          <c:showLegendKey val="0"/>
          <c:showVal val="0"/>
          <c:showCatName val="0"/>
          <c:showSerName val="0"/>
          <c:showPercent val="0"/>
          <c:showBubbleSize val="0"/>
        </c:dLbls>
        <c:marker val="1"/>
        <c:smooth val="0"/>
        <c:axId val="372979784"/>
        <c:axId val="372980176"/>
      </c:lineChart>
      <c:catAx>
        <c:axId val="37297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2980176"/>
        <c:crosses val="autoZero"/>
        <c:auto val="1"/>
        <c:lblAlgn val="ctr"/>
        <c:lblOffset val="100"/>
        <c:tickLblSkip val="1"/>
        <c:tickMarkSkip val="1"/>
        <c:noMultiLvlLbl val="0"/>
      </c:catAx>
      <c:valAx>
        <c:axId val="37298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97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F27-4AB1-90F3-52A03B5649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27-4AB1-90F3-52A03B5649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27-4AB1-90F3-52A03B56496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F27-4AB1-90F3-52A03B56496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F27-4AB1-90F3-52A03B564969}"/>
            </c:ext>
          </c:extLst>
        </c:ser>
        <c:ser>
          <c:idx val="5"/>
          <c:order val="5"/>
          <c:tx>
            <c:strRef>
              <c:f>データシート!$A$32</c:f>
              <c:strCache>
                <c:ptCount val="1"/>
                <c:pt idx="0">
                  <c:v>湧水町後期高齢者医療特別会計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9F27-4AB1-90F3-52A03B564969}"/>
            </c:ext>
          </c:extLst>
        </c:ser>
        <c:ser>
          <c:idx val="6"/>
          <c:order val="6"/>
          <c:tx>
            <c:strRef>
              <c:f>データシート!$A$33</c:f>
              <c:strCache>
                <c:ptCount val="1"/>
                <c:pt idx="0">
                  <c:v>湧水町国民健康保険特別会計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1.1299999999999999</c:v>
                </c:pt>
                <c:pt idx="4">
                  <c:v>#N/A</c:v>
                </c:pt>
                <c:pt idx="5">
                  <c:v>0.85</c:v>
                </c:pt>
                <c:pt idx="6">
                  <c:v>#N/A</c:v>
                </c:pt>
                <c:pt idx="7">
                  <c:v>1.1499999999999999</c:v>
                </c:pt>
                <c:pt idx="8">
                  <c:v>#N/A</c:v>
                </c:pt>
                <c:pt idx="9">
                  <c:v>0.37</c:v>
                </c:pt>
              </c:numCache>
            </c:numRef>
          </c:val>
          <c:extLst>
            <c:ext xmlns:c16="http://schemas.microsoft.com/office/drawing/2014/chart" uri="{C3380CC4-5D6E-409C-BE32-E72D297353CC}">
              <c16:uniqueId val="{00000006-9F27-4AB1-90F3-52A03B564969}"/>
            </c:ext>
          </c:extLst>
        </c:ser>
        <c:ser>
          <c:idx val="7"/>
          <c:order val="7"/>
          <c:tx>
            <c:strRef>
              <c:f>データシート!$A$34</c:f>
              <c:strCache>
                <c:ptCount val="1"/>
                <c:pt idx="0">
                  <c:v>湧水町介護保険特別会計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0.34</c:v>
                </c:pt>
                <c:pt idx="2">
                  <c:v>#N/A</c:v>
                </c:pt>
                <c:pt idx="3">
                  <c:v>0.65</c:v>
                </c:pt>
                <c:pt idx="4">
                  <c:v>#N/A</c:v>
                </c:pt>
                <c:pt idx="5">
                  <c:v>0.81</c:v>
                </c:pt>
                <c:pt idx="6">
                  <c:v>#N/A</c:v>
                </c:pt>
                <c:pt idx="7">
                  <c:v>1.36</c:v>
                </c:pt>
                <c:pt idx="8">
                  <c:v>#N/A</c:v>
                </c:pt>
                <c:pt idx="9">
                  <c:v>1.43</c:v>
                </c:pt>
              </c:numCache>
            </c:numRef>
          </c:val>
          <c:extLst>
            <c:ext xmlns:c16="http://schemas.microsoft.com/office/drawing/2014/chart" uri="{C3380CC4-5D6E-409C-BE32-E72D297353CC}">
              <c16:uniqueId val="{00000007-9F27-4AB1-90F3-52A03B56496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5.22</c:v>
                </c:pt>
                <c:pt idx="2">
                  <c:v>#N/A</c:v>
                </c:pt>
                <c:pt idx="3">
                  <c:v>6.49</c:v>
                </c:pt>
                <c:pt idx="4">
                  <c:v>#N/A</c:v>
                </c:pt>
                <c:pt idx="5">
                  <c:v>5.39</c:v>
                </c:pt>
                <c:pt idx="6">
                  <c:v>#N/A</c:v>
                </c:pt>
                <c:pt idx="7">
                  <c:v>5.55</c:v>
                </c:pt>
                <c:pt idx="8">
                  <c:v>#N/A</c:v>
                </c:pt>
                <c:pt idx="9">
                  <c:v>5.86</c:v>
                </c:pt>
              </c:numCache>
            </c:numRef>
          </c:val>
          <c:extLst>
            <c:ext xmlns:c16="http://schemas.microsoft.com/office/drawing/2014/chart" uri="{C3380CC4-5D6E-409C-BE32-E72D297353CC}">
              <c16:uniqueId val="{00000008-9F27-4AB1-90F3-52A03B564969}"/>
            </c:ext>
          </c:extLst>
        </c:ser>
        <c:ser>
          <c:idx val="9"/>
          <c:order val="9"/>
          <c:tx>
            <c:strRef>
              <c:f>データシート!$A$36</c:f>
              <c:strCache>
                <c:ptCount val="1"/>
                <c:pt idx="0">
                  <c:v>湧水町水道事業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13.97</c:v>
                </c:pt>
                <c:pt idx="2">
                  <c:v>#N/A</c:v>
                </c:pt>
                <c:pt idx="3">
                  <c:v>14.43</c:v>
                </c:pt>
                <c:pt idx="4">
                  <c:v>#N/A</c:v>
                </c:pt>
                <c:pt idx="5">
                  <c:v>18.420000000000002</c:v>
                </c:pt>
                <c:pt idx="6">
                  <c:v>#N/A</c:v>
                </c:pt>
                <c:pt idx="7">
                  <c:v>14.22</c:v>
                </c:pt>
                <c:pt idx="8">
                  <c:v>#N/A</c:v>
                </c:pt>
                <c:pt idx="9">
                  <c:v>14.24</c:v>
                </c:pt>
              </c:numCache>
            </c:numRef>
          </c:val>
          <c:extLst>
            <c:ext xmlns:c16="http://schemas.microsoft.com/office/drawing/2014/chart" uri="{C3380CC4-5D6E-409C-BE32-E72D297353CC}">
              <c16:uniqueId val="{00000009-9F27-4AB1-90F3-52A03B564969}"/>
            </c:ext>
          </c:extLst>
        </c:ser>
        <c:dLbls>
          <c:showLegendKey val="0"/>
          <c:showVal val="0"/>
          <c:showCatName val="0"/>
          <c:showSerName val="0"/>
          <c:showPercent val="0"/>
          <c:showBubbleSize val="0"/>
        </c:dLbls>
        <c:gapWidth val="150"/>
        <c:overlap val="100"/>
        <c:axId val="372980960"/>
        <c:axId val="373787640"/>
      </c:barChart>
      <c:catAx>
        <c:axId val="37298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787640"/>
        <c:crosses val="autoZero"/>
        <c:auto val="1"/>
        <c:lblAlgn val="ctr"/>
        <c:lblOffset val="100"/>
        <c:tickLblSkip val="1"/>
        <c:tickMarkSkip val="1"/>
        <c:noMultiLvlLbl val="0"/>
      </c:catAx>
      <c:valAx>
        <c:axId val="373787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980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680</c:v>
                </c:pt>
                <c:pt idx="5">
                  <c:v>656</c:v>
                </c:pt>
                <c:pt idx="8">
                  <c:v>630</c:v>
                </c:pt>
                <c:pt idx="11">
                  <c:v>639</c:v>
                </c:pt>
                <c:pt idx="14">
                  <c:v>588</c:v>
                </c:pt>
              </c:numCache>
            </c:numRef>
          </c:val>
          <c:extLst>
            <c:ext xmlns:c16="http://schemas.microsoft.com/office/drawing/2014/chart" uri="{C3380CC4-5D6E-409C-BE32-E72D297353CC}">
              <c16:uniqueId val="{00000000-317A-47DA-BFF6-1221AB2C7A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7A-47DA-BFF6-1221AB2C7A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17A-47DA-BFF6-1221AB2C7A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66</c:v>
                </c:pt>
                <c:pt idx="3">
                  <c:v>69</c:v>
                </c:pt>
                <c:pt idx="6">
                  <c:v>71</c:v>
                </c:pt>
                <c:pt idx="9">
                  <c:v>41</c:v>
                </c:pt>
                <c:pt idx="12">
                  <c:v>1</c:v>
                </c:pt>
              </c:numCache>
            </c:numRef>
          </c:val>
          <c:extLst>
            <c:ext xmlns:c16="http://schemas.microsoft.com/office/drawing/2014/chart" uri="{C3380CC4-5D6E-409C-BE32-E72D297353CC}">
              <c16:uniqueId val="{00000003-317A-47DA-BFF6-1221AB2C7A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c:v>
                </c:pt>
                <c:pt idx="3">
                  <c:v>30</c:v>
                </c:pt>
                <c:pt idx="6">
                  <c:v>47</c:v>
                </c:pt>
                <c:pt idx="9">
                  <c:v>48</c:v>
                </c:pt>
                <c:pt idx="12">
                  <c:v>41</c:v>
                </c:pt>
              </c:numCache>
            </c:numRef>
          </c:val>
          <c:extLst>
            <c:ext xmlns:c16="http://schemas.microsoft.com/office/drawing/2014/chart" uri="{C3380CC4-5D6E-409C-BE32-E72D297353CC}">
              <c16:uniqueId val="{00000004-317A-47DA-BFF6-1221AB2C7A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7A-47DA-BFF6-1221AB2C7A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7A-47DA-BFF6-1221AB2C7A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852</c:v>
                </c:pt>
                <c:pt idx="3">
                  <c:v>816</c:v>
                </c:pt>
                <c:pt idx="6">
                  <c:v>805</c:v>
                </c:pt>
                <c:pt idx="9">
                  <c:v>839</c:v>
                </c:pt>
                <c:pt idx="12">
                  <c:v>812</c:v>
                </c:pt>
              </c:numCache>
            </c:numRef>
          </c:val>
          <c:extLst>
            <c:ext xmlns:c16="http://schemas.microsoft.com/office/drawing/2014/chart" uri="{C3380CC4-5D6E-409C-BE32-E72D297353CC}">
              <c16:uniqueId val="{00000007-317A-47DA-BFF6-1221AB2C7A5E}"/>
            </c:ext>
          </c:extLst>
        </c:ser>
        <c:dLbls>
          <c:showLegendKey val="0"/>
          <c:showVal val="0"/>
          <c:showCatName val="0"/>
          <c:showSerName val="0"/>
          <c:showPercent val="0"/>
          <c:showBubbleSize val="0"/>
        </c:dLbls>
        <c:gapWidth val="100"/>
        <c:overlap val="100"/>
        <c:axId val="373788424"/>
        <c:axId val="37378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267</c:v>
                </c:pt>
                <c:pt idx="2">
                  <c:v>#N/A</c:v>
                </c:pt>
                <c:pt idx="3">
                  <c:v>#N/A</c:v>
                </c:pt>
                <c:pt idx="4">
                  <c:v>259</c:v>
                </c:pt>
                <c:pt idx="5">
                  <c:v>#N/A</c:v>
                </c:pt>
                <c:pt idx="6">
                  <c:v>#N/A</c:v>
                </c:pt>
                <c:pt idx="7">
                  <c:v>293</c:v>
                </c:pt>
                <c:pt idx="8">
                  <c:v>#N/A</c:v>
                </c:pt>
                <c:pt idx="9">
                  <c:v>#N/A</c:v>
                </c:pt>
                <c:pt idx="10">
                  <c:v>289</c:v>
                </c:pt>
                <c:pt idx="11">
                  <c:v>#N/A</c:v>
                </c:pt>
                <c:pt idx="12">
                  <c:v>#N/A</c:v>
                </c:pt>
                <c:pt idx="13">
                  <c:v>266</c:v>
                </c:pt>
                <c:pt idx="14">
                  <c:v>#N/A</c:v>
                </c:pt>
              </c:numCache>
            </c:numRef>
          </c:val>
          <c:smooth val="0"/>
          <c:extLst>
            <c:ext xmlns:c16="http://schemas.microsoft.com/office/drawing/2014/chart" uri="{C3380CC4-5D6E-409C-BE32-E72D297353CC}">
              <c16:uniqueId val="{00000008-317A-47DA-BFF6-1221AB2C7A5E}"/>
            </c:ext>
          </c:extLst>
        </c:ser>
        <c:dLbls>
          <c:showLegendKey val="0"/>
          <c:showVal val="0"/>
          <c:showCatName val="0"/>
          <c:showSerName val="0"/>
          <c:showPercent val="0"/>
          <c:showBubbleSize val="0"/>
        </c:dLbls>
        <c:marker val="1"/>
        <c:smooth val="0"/>
        <c:axId val="373788424"/>
        <c:axId val="373788816"/>
      </c:lineChart>
      <c:catAx>
        <c:axId val="37378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788816"/>
        <c:crosses val="autoZero"/>
        <c:auto val="1"/>
        <c:lblAlgn val="ctr"/>
        <c:lblOffset val="100"/>
        <c:tickLblSkip val="1"/>
        <c:tickMarkSkip val="1"/>
        <c:noMultiLvlLbl val="0"/>
      </c:catAx>
      <c:valAx>
        <c:axId val="37378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78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6267</c:v>
                </c:pt>
                <c:pt idx="5">
                  <c:v>6202</c:v>
                </c:pt>
                <c:pt idx="8">
                  <c:v>6136</c:v>
                </c:pt>
                <c:pt idx="11">
                  <c:v>6021</c:v>
                </c:pt>
                <c:pt idx="14">
                  <c:v>6003</c:v>
                </c:pt>
              </c:numCache>
            </c:numRef>
          </c:val>
          <c:extLst>
            <c:ext xmlns:c16="http://schemas.microsoft.com/office/drawing/2014/chart" uri="{C3380CC4-5D6E-409C-BE32-E72D297353CC}">
              <c16:uniqueId val="{00000000-BC40-4793-A4F2-E9CE4468CC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197</c:v>
                </c:pt>
                <c:pt idx="5">
                  <c:v>155</c:v>
                </c:pt>
                <c:pt idx="8">
                  <c:v>140</c:v>
                </c:pt>
                <c:pt idx="11">
                  <c:v>145</c:v>
                </c:pt>
                <c:pt idx="14">
                  <c:v>143</c:v>
                </c:pt>
              </c:numCache>
            </c:numRef>
          </c:val>
          <c:extLst>
            <c:ext xmlns:c16="http://schemas.microsoft.com/office/drawing/2014/chart" uri="{C3380CC4-5D6E-409C-BE32-E72D297353CC}">
              <c16:uniqueId val="{00000001-BC40-4793-A4F2-E9CE4468CC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3117</c:v>
                </c:pt>
                <c:pt idx="5">
                  <c:v>3242</c:v>
                </c:pt>
                <c:pt idx="8">
                  <c:v>3212</c:v>
                </c:pt>
                <c:pt idx="11">
                  <c:v>3114</c:v>
                </c:pt>
                <c:pt idx="14">
                  <c:v>2969</c:v>
                </c:pt>
              </c:numCache>
            </c:numRef>
          </c:val>
          <c:extLst>
            <c:ext xmlns:c16="http://schemas.microsoft.com/office/drawing/2014/chart" uri="{C3380CC4-5D6E-409C-BE32-E72D297353CC}">
              <c16:uniqueId val="{00000002-BC40-4793-A4F2-E9CE4468CC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40-4793-A4F2-E9CE4468CC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40-4793-A4F2-E9CE4468CC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40-4793-A4F2-E9CE4468CC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1395</c:v>
                </c:pt>
                <c:pt idx="3">
                  <c:v>1358</c:v>
                </c:pt>
                <c:pt idx="6">
                  <c:v>1385</c:v>
                </c:pt>
                <c:pt idx="9">
                  <c:v>1326</c:v>
                </c:pt>
                <c:pt idx="12">
                  <c:v>1212</c:v>
                </c:pt>
              </c:numCache>
            </c:numRef>
          </c:val>
          <c:extLst>
            <c:ext xmlns:c16="http://schemas.microsoft.com/office/drawing/2014/chart" uri="{C3380CC4-5D6E-409C-BE32-E72D297353CC}">
              <c16:uniqueId val="{00000006-BC40-4793-A4F2-E9CE4468CC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129</c:v>
                </c:pt>
                <c:pt idx="3">
                  <c:v>78</c:v>
                </c:pt>
                <c:pt idx="6">
                  <c:v>28</c:v>
                </c:pt>
                <c:pt idx="9">
                  <c:v>0</c:v>
                </c:pt>
                <c:pt idx="12">
                  <c:v>10</c:v>
                </c:pt>
              </c:numCache>
            </c:numRef>
          </c:val>
          <c:extLst>
            <c:ext xmlns:c16="http://schemas.microsoft.com/office/drawing/2014/chart" uri="{C3380CC4-5D6E-409C-BE32-E72D297353CC}">
              <c16:uniqueId val="{00000007-BC40-4793-A4F2-E9CE4468CC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425</c:v>
                </c:pt>
                <c:pt idx="3">
                  <c:v>368</c:v>
                </c:pt>
                <c:pt idx="6">
                  <c:v>413</c:v>
                </c:pt>
                <c:pt idx="9">
                  <c:v>514</c:v>
                </c:pt>
                <c:pt idx="12">
                  <c:v>557</c:v>
                </c:pt>
              </c:numCache>
            </c:numRef>
          </c:val>
          <c:extLst>
            <c:ext xmlns:c16="http://schemas.microsoft.com/office/drawing/2014/chart" uri="{C3380CC4-5D6E-409C-BE32-E72D297353CC}">
              <c16:uniqueId val="{00000008-BC40-4793-A4F2-E9CE4468CC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C40-4793-A4F2-E9CE4468CC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8791</c:v>
                </c:pt>
                <c:pt idx="3">
                  <c:v>8671</c:v>
                </c:pt>
                <c:pt idx="6">
                  <c:v>8549</c:v>
                </c:pt>
                <c:pt idx="9">
                  <c:v>8389</c:v>
                </c:pt>
                <c:pt idx="12">
                  <c:v>8365</c:v>
                </c:pt>
              </c:numCache>
            </c:numRef>
          </c:val>
          <c:extLst>
            <c:ext xmlns:c16="http://schemas.microsoft.com/office/drawing/2014/chart" uri="{C3380CC4-5D6E-409C-BE32-E72D297353CC}">
              <c16:uniqueId val="{0000000A-BC40-4793-A4F2-E9CE4468CCF0}"/>
            </c:ext>
          </c:extLst>
        </c:ser>
        <c:dLbls>
          <c:showLegendKey val="0"/>
          <c:showVal val="0"/>
          <c:showCatName val="0"/>
          <c:showSerName val="0"/>
          <c:showPercent val="0"/>
          <c:showBubbleSize val="0"/>
        </c:dLbls>
        <c:gapWidth val="100"/>
        <c:overlap val="100"/>
        <c:axId val="377126552"/>
        <c:axId val="377296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1159</c:v>
                </c:pt>
                <c:pt idx="2">
                  <c:v>#N/A</c:v>
                </c:pt>
                <c:pt idx="3">
                  <c:v>#N/A</c:v>
                </c:pt>
                <c:pt idx="4">
                  <c:v>876</c:v>
                </c:pt>
                <c:pt idx="5">
                  <c:v>#N/A</c:v>
                </c:pt>
                <c:pt idx="6">
                  <c:v>#N/A</c:v>
                </c:pt>
                <c:pt idx="7">
                  <c:v>887</c:v>
                </c:pt>
                <c:pt idx="8">
                  <c:v>#N/A</c:v>
                </c:pt>
                <c:pt idx="9">
                  <c:v>#N/A</c:v>
                </c:pt>
                <c:pt idx="10">
                  <c:v>949</c:v>
                </c:pt>
                <c:pt idx="11">
                  <c:v>#N/A</c:v>
                </c:pt>
                <c:pt idx="12">
                  <c:v>#N/A</c:v>
                </c:pt>
                <c:pt idx="13">
                  <c:v>1028</c:v>
                </c:pt>
                <c:pt idx="14">
                  <c:v>#N/A</c:v>
                </c:pt>
              </c:numCache>
            </c:numRef>
          </c:val>
          <c:smooth val="0"/>
          <c:extLst>
            <c:ext xmlns:c16="http://schemas.microsoft.com/office/drawing/2014/chart" uri="{C3380CC4-5D6E-409C-BE32-E72D297353CC}">
              <c16:uniqueId val="{0000000B-BC40-4793-A4F2-E9CE4468CCF0}"/>
            </c:ext>
          </c:extLst>
        </c:ser>
        <c:dLbls>
          <c:showLegendKey val="0"/>
          <c:showVal val="0"/>
          <c:showCatName val="0"/>
          <c:showSerName val="0"/>
          <c:showPercent val="0"/>
          <c:showBubbleSize val="0"/>
        </c:dLbls>
        <c:marker val="1"/>
        <c:smooth val="0"/>
        <c:axId val="377126552"/>
        <c:axId val="377296168"/>
      </c:lineChart>
      <c:catAx>
        <c:axId val="37712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7296168"/>
        <c:crosses val="autoZero"/>
        <c:auto val="1"/>
        <c:lblAlgn val="ctr"/>
        <c:lblOffset val="100"/>
        <c:tickLblSkip val="1"/>
        <c:tickMarkSkip val="1"/>
        <c:noMultiLvlLbl val="0"/>
      </c:catAx>
      <c:valAx>
        <c:axId val="377296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126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1276</c:v>
                </c:pt>
                <c:pt idx="1">
                  <c:v>1221</c:v>
                </c:pt>
                <c:pt idx="2">
                  <c:v>1079</c:v>
                </c:pt>
              </c:numCache>
            </c:numRef>
          </c:val>
          <c:extLst>
            <c:ext xmlns:c16="http://schemas.microsoft.com/office/drawing/2014/chart" uri="{C3380CC4-5D6E-409C-BE32-E72D297353CC}">
              <c16:uniqueId val="{00000000-1A59-46D2-BBB3-EE2FC18369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468</c:v>
                </c:pt>
                <c:pt idx="1">
                  <c:v>384</c:v>
                </c:pt>
                <c:pt idx="2">
                  <c:v>376</c:v>
                </c:pt>
              </c:numCache>
            </c:numRef>
          </c:val>
          <c:extLst>
            <c:ext xmlns:c16="http://schemas.microsoft.com/office/drawing/2014/chart" uri="{C3380CC4-5D6E-409C-BE32-E72D297353CC}">
              <c16:uniqueId val="{00000001-1A59-46D2-BBB3-EE2FC18369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1065</c:v>
                </c:pt>
                <c:pt idx="1">
                  <c:v>1097</c:v>
                </c:pt>
                <c:pt idx="2">
                  <c:v>1066</c:v>
                </c:pt>
              </c:numCache>
            </c:numRef>
          </c:val>
          <c:extLst>
            <c:ext xmlns:c16="http://schemas.microsoft.com/office/drawing/2014/chart" uri="{C3380CC4-5D6E-409C-BE32-E72D297353CC}">
              <c16:uniqueId val="{00000002-1A59-46D2-BBB3-EE2FC18369D2}"/>
            </c:ext>
          </c:extLst>
        </c:ser>
        <c:dLbls>
          <c:showLegendKey val="0"/>
          <c:showVal val="0"/>
          <c:showCatName val="0"/>
          <c:showSerName val="0"/>
          <c:showPercent val="0"/>
          <c:showBubbleSize val="0"/>
        </c:dLbls>
        <c:gapWidth val="120"/>
        <c:overlap val="100"/>
        <c:axId val="377297736"/>
        <c:axId val="377298128"/>
      </c:barChart>
      <c:catAx>
        <c:axId val="37729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7298128"/>
        <c:crosses val="autoZero"/>
        <c:auto val="1"/>
        <c:lblAlgn val="ctr"/>
        <c:lblOffset val="100"/>
        <c:tickLblSkip val="1"/>
        <c:tickMarkSkip val="1"/>
        <c:noMultiLvlLbl val="0"/>
      </c:catAx>
      <c:valAx>
        <c:axId val="377298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7297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{39D52617-C77C-40F3-B520-AE7E66CDFDD0}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243-4AE8-A6B2-18F9723C1D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{7031A373-145A-4CFD-B7BE-1DFAA52F75B1}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43-4AE8-A6B2-18F9723C1D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{9A32FABC-A32B-4C74-B4F8-90720F714AA2}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43-4AE8-A6B2-18F9723C1D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{C427B8B2-5CBB-46CA-B3E5-A769F5B6E318}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43-4AE8-A6B2-18F9723C1D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{D608BE8E-711E-4A1A-B303-4C0DB45EC924}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43-4AE8-A6B2-18F9723C1D4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{D447A0D3-B8EC-4DEC-A1AB-E5C09AB24264}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243-4AE8-A6B2-18F9723C1D4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{5E6CE5BF-50BD-4ECE-B66E-1CC25ED825A2}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243-4AE8-A6B2-18F9723C1D4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{92A33081-0684-4F41-AFA6-FBD7EB09A1CD}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243-4AE8-A6B2-18F9723C1D4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{63528473-4661-40ED-A3DD-BC6D2917F8B1}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243-4AE8-A6B2-18F9723C1D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63.2</c:v>
                </c:pt>
                <c:pt idx="24">
                  <c:v>64.099999999999994</c:v>
                </c:pt>
                <c:pt idx="32">
                  <c:v>65</c:v>
                </c:pt>
              </c:numCache>
            </c:numRef>
          </c:xVal>
          <c:yVal>
            <c:numRef>
              <c:f>公会計指標分析・財政指標組合せ分析表!$BP$51:$DC$51</c:f>
              <c:numCache>
                <c:formatCode>#,##0.0;"▲ "#,##0.0</c:formatCode>
                <c:ptCount val="40"/>
                <c:pt idx="16">
                  <c:v>24.5</c:v>
                </c:pt>
                <c:pt idx="24">
                  <c:v>27.2</c:v>
                </c:pt>
                <c:pt idx="32">
                  <c:v>29.8</c:v>
                </c:pt>
              </c:numCache>
            </c:numRef>
          </c:yVal>
          <c:smooth val="0"/>
          <c:extLst>
            <c:ext xmlns:c16="http://schemas.microsoft.com/office/drawing/2014/chart" uri="{C3380CC4-5D6E-409C-BE32-E72D297353CC}">
              <c16:uniqueId val="{00000009-B243-4AE8-A6B2-18F9723C1D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{F7882727-5758-4C63-8B95-5A10945FF0BE}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243-4AE8-A6B2-18F9723C1D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{E43AB7D5-450F-4B38-A101-CE0EF510EE98}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43-4AE8-A6B2-18F9723C1D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{2DCB2FC2-B44A-4EF5-B14B-CC4DD9E8DB68}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43-4AE8-A6B2-18F9723C1D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{FC8D72AF-B94A-49CA-81B8-2434EDC1BAF1}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43-4AE8-A6B2-18F9723C1D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{E1374CA0-19EE-4E0D-B9CC-225861C8D90F}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43-4AE8-A6B2-18F9723C1D4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{53E201E7-27F2-4667-97A0-15E78826CEC9}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243-4AE8-A6B2-18F9723C1D4B}"/>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{52FF0B6A-3E22-4322-8DAF-E60DE3EF3E17}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243-4AE8-A6B2-18F9723C1D4B}"/>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{39A87A67-A72C-4294-8D2F-FEDB1B718A5F}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243-4AE8-A6B2-18F9723C1D4B}"/>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{9D11B200-8A4C-4F07-89FB-88ACCF41CA73}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243-4AE8-A6B2-18F9723C1D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58.9</c:v>
                </c:pt>
                <c:pt idx="32">
                  <c:v>60.2</c:v>
                </c:pt>
              </c:numCache>
            </c:numRef>
          </c:xVal>
          <c:yVal>
            <c:numRef>
              <c:f>公会計指標分析・財政指標組合せ分析表!$BP$55:$DC$55</c:f>
              <c:numCache>
                <c:formatCode>#,##0.0;"▲ "#,##0.0</c:formatCode>
                <c:ptCount val="40"/>
                <c:pt idx="16">
                  <c:v>38.5</c:v>
                </c:pt>
                <c:pt idx="24">
                  <c:v>32.799999999999997</c:v>
                </c:pt>
                <c:pt idx="32">
                  <c:v>20.9</c:v>
                </c:pt>
              </c:numCache>
            </c:numRef>
          </c:yVal>
          <c:smooth val="0"/>
          <c:extLst>
            <c:ext xmlns:c16="http://schemas.microsoft.com/office/drawing/2014/chart" uri="{C3380CC4-5D6E-409C-BE32-E72D297353CC}">
              <c16:uniqueId val="{00000013-B243-4AE8-A6B2-18F9723C1D4B}"/>
            </c:ext>
          </c:extLst>
        </c:ser>
        <c:dLbls>
          <c:showLegendKey val="0"/>
          <c:showVal val="1"/>
          <c:showCatName val="0"/>
          <c:showSerName val="0"/>
          <c:showPercent val="0"/>
          <c:showBubbleSize val="0"/>
        </c:dLbls>
        <c:axId val="46179840"/>
        <c:axId val="46181760"/>
      </c:scatterChart>
      <c:valAx>
        <c:axId val="46179840"/>
        <c:scaling>
          <c:orientation val="minMax"/>
          <c:max val="65.699999999999989"/>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{F1D8BFC8-0FA2-4F4F-A570-FA88CC33482C}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096-47C2-9E2C-B881AB7056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{5CC0D9D9-7D65-44EB-8CA3-EAC54C71B9A7}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96-47C2-9E2C-B881AB7056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{E3CA4502-12A9-455F-994B-895770445B15}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96-47C2-9E2C-B881AB7056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{5129C3ED-E6CB-4FBE-B2C9-AB6B14FBD6F6}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96-47C2-9E2C-B881AB7056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{179DDD11-59A4-4A0A-BA86-4307F979C0E7}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96-47C2-9E2C-B881AB70561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{0F616E57-9DCF-4217-886B-6E88A3BF8F19}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096-47C2-9E2C-B881AB70561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{2DF01AB9-3B5E-43C6-946A-517BF6C32957}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096-47C2-9E2C-B881AB70561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{39ADDAA0-931F-4A16-8F93-A7BDFAAC31A7}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096-47C2-9E2C-B881AB70561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{F301BCAB-4C30-4B9E-A96B-80C8731F904F}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096-47C2-9E2C-B881AB7056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7.9</c:v>
                </c:pt>
                <c:pt idx="16">
                  <c:v>7.4</c:v>
                </c:pt>
                <c:pt idx="24">
                  <c:v>7.7</c:v>
                </c:pt>
                <c:pt idx="32">
                  <c:v>8</c:v>
                </c:pt>
              </c:numCache>
            </c:numRef>
          </c:xVal>
          <c:yVal>
            <c:numRef>
              <c:f>公会計指標分析・財政指標組合せ分析表!$BP$73:$DC$73</c:f>
              <c:numCache>
                <c:formatCode>#,##0.0;"▲ "#,##0.0</c:formatCode>
                <c:ptCount val="40"/>
                <c:pt idx="0">
                  <c:v>31.5</c:v>
                </c:pt>
                <c:pt idx="8">
                  <c:v>23.3</c:v>
                </c:pt>
                <c:pt idx="16">
                  <c:v>24.5</c:v>
                </c:pt>
                <c:pt idx="24">
                  <c:v>27.2</c:v>
                </c:pt>
                <c:pt idx="32">
                  <c:v>29.8</c:v>
                </c:pt>
              </c:numCache>
            </c:numRef>
          </c:yVal>
          <c:smooth val="0"/>
          <c:extLst>
            <c:ext xmlns:c16="http://schemas.microsoft.com/office/drawing/2014/chart" uri="{C3380CC4-5D6E-409C-BE32-E72D297353CC}">
              <c16:uniqueId val="{00000009-6096-47C2-9E2C-B881AB7056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{1D739CD7-C50D-4BB3-98D4-6DAD0228D625}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096-47C2-9E2C-B881AB7056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{C70D531F-D077-4A19-9A40-62EE589C8B06}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96-47C2-9E2C-B881AB7056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{D6D65D52-521D-4C5B-861B-EB18502B9BC9}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96-47C2-9E2C-B881AB7056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{EB5421E5-CBBB-4A20-A485-270F6EF6D8D1}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96-47C2-9E2C-B881AB7056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{5357A99F-8593-4E45-B2DF-839851AA244E}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96-47C2-9E2C-B881AB705617}"/>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{C74A311E-1645-4D0C-A95E-F85C004EA3AD}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096-47C2-9E2C-B881AB705617}"/>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{B0C41BE4-E199-4E36-B980-D42A0DFB8B2F}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096-47C2-9E2C-B881AB705617}"/>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{01D63509-0166-454C-90F5-D678B0B75B25}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096-47C2-9E2C-B881AB705617}"/>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{1FB5A7B7-D368-4B3C-B4C7-F633102504AB}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096-47C2-9E2C-B881AB7056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10.199999999999999</c:v>
                </c:pt>
                <c:pt idx="8">
                  <c:v>20.2</c:v>
                </c:pt>
                <c:pt idx="16">
                  <c:v>38.5</c:v>
                </c:pt>
                <c:pt idx="24">
                  <c:v>32.799999999999997</c:v>
                </c:pt>
                <c:pt idx="32">
                  <c:v>20.9</c:v>
                </c:pt>
              </c:numCache>
            </c:numRef>
          </c:yVal>
          <c:smooth val="0"/>
          <c:extLst>
            <c:ext xmlns:c16="http://schemas.microsoft.com/office/drawing/2014/chart" uri="{C3380CC4-5D6E-409C-BE32-E72D297353CC}">
              <c16:uniqueId val="{00000013-6096-47C2-9E2C-B881AB705617}"/>
            </c:ext>
          </c:extLst>
        </c:ser>
        <c:dLbls>
          <c:showLegendKey val="0"/>
          <c:showVal val="1"/>
          <c:showCatName val="0"/>
          <c:showSerName val="0"/>
          <c:showPercent val="0"/>
          <c:showBubbleSize val="0"/>
        </c:dLbls>
        <c:axId val="84219776"/>
        <c:axId val="84234240"/>
      </c:scatterChart>
      <c:valAx>
        <c:axId val="84219776"/>
        <c:scaling>
          <c:orientation val="minMax"/>
          <c:max val="9.5"/>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年度の実質公債費比率については，一般会計における公債費は減少したものの，標準財政規模の減少が大きかったため数値が上昇した。</a:t>
          </a:r>
        </a:p>
        <a:p>
          <a:r>
            <a:rPr kumimoji="1" lang="ja-JP" altLang="en-US" sz="1200">
              <a:latin typeface="ＭＳ ゴシック" pitchFamily="49" charset="-128"/>
              <a:ea typeface="ＭＳ ゴシック" pitchFamily="49" charset="-128"/>
            </a:rPr>
            <a:t>　一般会計の元利償還金については，地方債借入額の抑制により平成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年度は減少となった。引き続き，普通交付税の算入を受ける有利な地方債を活用するなど，健全な財政運営に努める必要がある。</a:t>
          </a:r>
        </a:p>
        <a:p>
          <a:r>
            <a:rPr kumimoji="1" lang="ja-JP" altLang="en-US" sz="1200">
              <a:latin typeface="ＭＳ ゴシック" pitchFamily="49" charset="-128"/>
              <a:ea typeface="ＭＳ ゴシック" pitchFamily="49" charset="-128"/>
            </a:rPr>
            <a:t>　公営企業債の元利償還金に対する繰入金は前年度よりも減少したが依然として高い水準にある。</a:t>
          </a:r>
        </a:p>
        <a:p>
          <a:r>
            <a:rPr kumimoji="1" lang="ja-JP" altLang="en-US" sz="1200">
              <a:latin typeface="ＭＳ ゴシック" pitchFamily="49" charset="-128"/>
              <a:ea typeface="ＭＳ ゴシック" pitchFamily="49" charset="-128"/>
            </a:rPr>
            <a:t>　また，組合等が起こした地方債の元利償還金に対する負担金等については，平成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年度よりも大きく減少した。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公債費の上昇を招かないように引き続き調整・連携を図る。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本町において，満期一括償還地方債の借入れはない。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年度の将来負担比率については，一般会計等における地方債残高は減少したものの，充当可能基金の減少と公営企業債等繰入見込額の増加により上昇した。</a:t>
          </a:r>
        </a:p>
        <a:p>
          <a:r>
            <a:rPr kumimoji="1" lang="ja-JP" altLang="en-US" sz="1200">
              <a:latin typeface="ＭＳ ゴシック" pitchFamily="49" charset="-128"/>
              <a:ea typeface="ＭＳ ゴシック" pitchFamily="49" charset="-128"/>
            </a:rPr>
            <a:t>　将来負担比率の分子の構造は，一般会計等における地方債残高が主なものとなっており，近年の地方債借入額の抑制により残高が減少傾向にある。</a:t>
          </a:r>
        </a:p>
        <a:p>
          <a:r>
            <a:rPr kumimoji="1" lang="ja-JP" altLang="en-US" sz="1200">
              <a:latin typeface="ＭＳ ゴシック" pitchFamily="49" charset="-128"/>
              <a:ea typeface="ＭＳ ゴシック" pitchFamily="49" charset="-128"/>
            </a:rPr>
            <a:t>　公営企業債等繰入見込額については，水道事業会計において簡易水道の建設事業を実施しているところであり，今後も繰入金の増額が見込まれる。</a:t>
          </a:r>
        </a:p>
        <a:p>
          <a:r>
            <a:rPr kumimoji="1" lang="ja-JP" altLang="en-US" sz="1200">
              <a:latin typeface="ＭＳ ゴシック" pitchFamily="49" charset="-128"/>
              <a:ea typeface="ＭＳ ゴシック" pitchFamily="49" charset="-128"/>
            </a:rPr>
            <a:t>　今後は，一般会計における地方債の借り入れについては，元金償還額を上回らない額を限度とし，地方債残高の減少に努める。また，普通交付税の算入を受ける有利な地方債を活用していくことを基本とする。</a:t>
          </a:r>
        </a:p>
        <a:p>
          <a:r>
            <a:rPr kumimoji="1" lang="ja-JP" altLang="en-US" sz="1200">
              <a:latin typeface="ＭＳ ゴシック" pitchFamily="49" charset="-128"/>
              <a:ea typeface="ＭＳ ゴシック" pitchFamily="49" charset="-128"/>
            </a:rPr>
            <a:t>　一方，基金については，可能な限り取り崩しを抑え，繰越金等を積み立てることにより，基金の減少を最大限に抑制し，将来負担比率の上昇を招かないよう健全な財政運営を図る必要がある。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鹿児島県湧水町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町有地の貸付及び売払収入に伴う増収により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百万円を財政調整基金に積み立てたほか，ふるさと応援寄附金を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百万円ふるさと応援基金に積み立てたた一方，土地区画整理事業の実施に伴い財政調整基金を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百万円取り崩したこと，ふるさと応援寄附金の寄付者の意向に沿った各種事業へ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普通交付税の合併算定替による特例措置の適用期限が終了することにより，現在，交付税額の段階的縮減がなされており，各種事業に基金を充当している状況であり，中長期的には減少傾向にある。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災害等の臨時的な財政需要に対応する必要もあることから，財政調整基金の確保はもとより充実化を図る必要がある。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・地域づくり基金：自主的，主体的な地域づくり事業及び農山村活性化事業の財政需要に対応する。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・地域福祉活動基金：高齢者の保健，福祉の増進に関する地域福祉活動を促進ための財政需要に対応する。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・橋梁改築整備基金：「川内川水系河川整備計画」に基づき，改築又は整備される町内の橋梁架替事業に関し，必要な財源を確保する。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・地域福祉活動基金：高齢者福祉事業に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千円充当したこと等による減少。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・橋梁改築整備基金：橋梁架替事業の財源確保のため，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・地域づくり基金：地域政策事業に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千円充当したこと等による減少。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・福祉基金：高齢者福祉事業に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千円充当したこと等による減少。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・学校教育施設等整備基金：学校教育施設等の整備資金に充てるため，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普通交付税の合併算定替による特例措置の適用期限が終了することに伴い，現在，交付税額の縮減がなされており，事業実施にかかる財源確保が厳しい状況である。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そのため，事業の目的や内容を精査し，特定目的基金の充当などを行う必要がある。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・決算剰余金及び土地貸付収入を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短期的には，基金残高が５億円程度まで減少する見込みであるものの，中長期的（平成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年度を目途）には，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今後は，２億円から３億円程度の規模で推移する見込みである。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2BDDE6D-B4B0-41C3-AF7C-9EE1A09B31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A43D0F7-E750-48D8-88EF-141FF2DD9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85422F3-ADE2-489F-A1D0-8DDED280466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E100365-1138-4564-B1AA-E4E7E06894B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6D5D936-927C-4B46-90C9-65D84ADE0BE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3AC896A-06FB-4FD7-9C7F-04E53D4CCAE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D956192-3E87-45E9-8FB1-20CE2A6237D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46DE6DB-D519-4009-B587-057D7B5A1AF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CC6685F-0CAE-46EA-892E-D0B27739E79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0B72FFB-A920-4EDE-9522-65A16F7F5CA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8117206-6399-443D-B9CA-5A22DFB6CDD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E20C676-7AA4-4A96-8F06-073E8D09B7A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9,399
9,323
144.29
7,110,844
6,806,814
302,707
4,009,655
8,364,587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4781A85-5056-4990-AAB5-524A5E67D21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EF5DE5E-9819-41B3-AA91-525F9F2EB9C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82423B5-0A0F-4452-8DF7-365868662BD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977DE2F-45D0-478A-86DD-13844D27449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AAD3413-B390-4405-9187-08F4B6BBB10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AB20433-2FA9-4CEC-9A04-4553E67A746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BB080AF-81BC-4735-A8CE-6FABEB0A681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3C1F6EA-11F4-47D9-829E-184F9A5EFCE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F549CE7-ACD4-445D-A16F-285E5088504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3FED478-F7D0-4B69-A1E8-92CC2966D96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1C8DACC-633D-451C-97F0-DBDCBB16E2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6A1732A-8914-4136-8ECA-66E71791134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6A0EFB1-0D32-44A3-96BA-5515CDBF072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8DB59B1-2F85-4B5B-8EBA-9967EE7627D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58C68F1-1861-4C8E-B991-BE5BB081795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6D8EC3A-835A-4549-82CF-1252692ADAD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35AAAFE-4AF8-465C-AD91-7D059BD2537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49BA4F1B-33CC-4AEE-A7F8-D6D29592214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FD807E6-36D4-4985-8C71-AE34B304C4B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60D8A39C-9BD5-4FC1-9034-9936439ED65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5036A05D-111F-4FFA-AD7A-2BCB7E321907}"/>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9B71D870-3678-43BF-9AD6-EB5310ED216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628DB6EF-0CFE-404C-958E-D3367B73543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A58841E1-9EFB-4148-BE8D-D2CF7A70703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BD68A15C-2E6D-49A0-92C9-7EF5FB18076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D8EDDFD9-ABA4-4000-98EF-B5B5F976A24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D0AA2320-D49C-4DEA-A7B1-F6159E7C584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C968B6E-F157-4A07-9119-DA60DE71727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29B8528E-F355-4996-BC6D-E745C4C7147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1BC75D56-7B60-4C2B-B477-095893F44FB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E545891-3B76-4F87-A7AC-AB3A4C94E7D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DA79E7E7-0A43-40E6-BBE2-EB670F8E6A4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9F77C640-B5B1-4954-8825-B5C89C1B4F9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16211D16-7BEB-4932-B257-1CD661872ED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全国平均，県平均より高い水準にある。これは合併後に施設の統合・新設等を行わず，既存施設を維持していることが考えられる。今後も施設の老朽化が進むため，公共施設等個別計画を基に施設の適正化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F57544D-214F-49B8-BA83-7D3CC65A18F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E2412F62-6D2B-44FD-8EDE-4B66D8403CC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39155A4F-7862-4A8B-B368-8FDB4A6715F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FF1A5F7E-7435-4A1C-AE09-50CD7ECB458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38289302-F9F9-4F9B-A3F1-44A4A433EEC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4488D02F-82AF-4728-94CB-B48B80E072D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BDFB9818-A0D3-441E-9F52-F6410626177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B2204630-AB6C-4658-826A-A6138773C36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994D4B12-CC67-428E-BBA4-57D02E93187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3FE12E1E-A447-4330-9315-CEFCD24E2C3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903D1A7A-1B29-40C3-8258-6189D4E4BFB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8173B13F-23F9-4519-A978-C992705D261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EBB3798B-768D-4AAB-BEE8-1CDCB12DC00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74ADF789-25B7-4C63-A3A9-41208F56B05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CECE1F17-BF87-4881-A45A-11C2E16268F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C786D3E6-53BE-4642-984D-78B23C33770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716345A2-034D-4C5F-9C48-E626390680D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C2849EA-E0EE-471C-AE91-FE42407E3FF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a:extLst>
            <a:ext uri="{FF2B5EF4-FFF2-40B4-BE49-F238E27FC236}">
              <a16:creationId xmlns:a16="http://schemas.microsoft.com/office/drawing/2014/main" id="{69F89CFF-EB58-45B8-AD4B-EAA5D74B2862}"/>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a:extLst>
            <a:ext uri="{FF2B5EF4-FFF2-40B4-BE49-F238E27FC236}">
              <a16:creationId xmlns:a16="http://schemas.microsoft.com/office/drawing/2014/main" id="{765D5F5B-01FB-4C9A-9FF2-65F6121C1177}"/>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a:extLst>
            <a:ext uri="{FF2B5EF4-FFF2-40B4-BE49-F238E27FC236}">
              <a16:creationId xmlns:a16="http://schemas.microsoft.com/office/drawing/2014/main" id="{A1E15B28-A306-4BC8-A424-8CB5D4FA52FF}"/>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a:extLst>
            <a:ext uri="{FF2B5EF4-FFF2-40B4-BE49-F238E27FC236}">
              <a16:creationId xmlns:a16="http://schemas.microsoft.com/office/drawing/2014/main" id="{8BC2F6BA-98E3-4E48-98F7-011CCA067954}"/>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a:extLst>
            <a:ext uri="{FF2B5EF4-FFF2-40B4-BE49-F238E27FC236}">
              <a16:creationId xmlns:a16="http://schemas.microsoft.com/office/drawing/2014/main" id="{0CD8E6B1-175A-4F01-A8E1-B1DE65BBA950}"/>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1" name="有形固定資産減価償却率平均値テキスト">
          <a:extLst>
            <a:ext uri="{FF2B5EF4-FFF2-40B4-BE49-F238E27FC236}">
              <a16:creationId xmlns:a16="http://schemas.microsoft.com/office/drawing/2014/main" id="{7590066D-0C24-4F69-9298-64FD6D27DA27}"/>
            </a:ext>
          </a:extLst>
        </xdr:cNvPr>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a:extLst>
            <a:ext uri="{FF2B5EF4-FFF2-40B4-BE49-F238E27FC236}">
              <a16:creationId xmlns:a16="http://schemas.microsoft.com/office/drawing/2014/main" id="{18C119F9-4507-4840-A47C-296FD973B56D}"/>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a:extLst>
            <a:ext uri="{FF2B5EF4-FFF2-40B4-BE49-F238E27FC236}">
              <a16:creationId xmlns:a16="http://schemas.microsoft.com/office/drawing/2014/main" id="{A4E2FDB0-7644-483A-A3E2-DA667AE583DA}"/>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a:extLst>
            <a:ext uri="{FF2B5EF4-FFF2-40B4-BE49-F238E27FC236}">
              <a16:creationId xmlns:a16="http://schemas.microsoft.com/office/drawing/2014/main" id="{D78166BC-6E65-4D2E-A183-24036D3E791A}"/>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a:extLst>
            <a:ext uri="{FF2B5EF4-FFF2-40B4-BE49-F238E27FC236}">
              <a16:creationId xmlns:a16="http://schemas.microsoft.com/office/drawing/2014/main" id="{E7F47FFF-F8B6-42CA-8B99-EA983D362BFF}"/>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164CA48-6BD3-4A42-B4DF-95F1408C858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4195477-C507-48A7-8A1C-973DC0B048C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A9ACF57-38D3-46A7-A1B3-6EB61A4B5AA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7FA1D79-3D91-4D1B-B52B-6159B330364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62B2567-A635-4BA6-AE98-09442FC10A6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101147</xdr:rowOff>
    </xdr:from>
    <xdr:to>
      <xdr:col>23</xdr:col>
      <xdr:colOff>136525</xdr:colOff>
      <xdr:row>29</xdr:row>
      <xdr:rowOff>31297</xdr:rowOff>
    </xdr:to>
    <xdr:sp macro="" textlink="">
      <xdr:nvSpPr>
        <xdr:cNvPr id="81" name="楕円 80">
          <a:extLst>
            <a:ext uri="{FF2B5EF4-FFF2-40B4-BE49-F238E27FC236}">
              <a16:creationId xmlns:a16="http://schemas.microsoft.com/office/drawing/2014/main" id="{7952DAEA-9F74-4DB5-BF66-EADE0EC44EE1}"/>
            </a:ext>
          </a:extLst>
        </xdr:cNvPr>
        <xdr:cNvSpPr/>
      </xdr:nvSpPr>
      <xdr:spPr>
        <a:xfrm>
          <a:off x="47117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124024</xdr:rowOff>
    </xdr:from>
    <xdr:ext cx="405111" cy="259045"/>
    <xdr:sp macro="" textlink="">
      <xdr:nvSpPr>
        <xdr:cNvPr id="82" name="有形固定資産減価償却率該当値テキスト">
          <a:extLst>
            <a:ext uri="{FF2B5EF4-FFF2-40B4-BE49-F238E27FC236}">
              <a16:creationId xmlns:a16="http://schemas.microsoft.com/office/drawing/2014/main" id="{059BA701-E993-4B74-A0D1-05DD63A6272D}"/>
            </a:ext>
          </a:extLst>
        </xdr:cNvPr>
        <xdr:cNvSpPr txBox="1"/>
      </xdr:nvSpPr>
      <xdr:spPr>
        <a:xfrm>
          <a:off x="4813300" y="5524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3" name="楕円 82">
          <a:extLst>
            <a:ext uri="{FF2B5EF4-FFF2-40B4-BE49-F238E27FC236}">
              <a16:creationId xmlns:a16="http://schemas.microsoft.com/office/drawing/2014/main" id="{DFDD381C-03E9-49D5-93F6-7CC534634ED8}"/>
            </a:ext>
          </a:extLst>
        </xdr:cNvPr>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151947</xdr:rowOff>
    </xdr:from>
    <xdr:to>
      <xdr:col>23</xdr:col>
      <xdr:colOff>85725</xdr:colOff>
      <xdr:row>29</xdr:row>
      <xdr:rowOff>8255</xdr:rowOff>
    </xdr:to>
    <xdr:cxnSp macro="">
      <xdr:nvCxnSpPr>
        <xdr:cNvPr id="84" name="直線コネクタ 83">
          <a:extLst>
            <a:ext uri="{FF2B5EF4-FFF2-40B4-BE49-F238E27FC236}">
              <a16:creationId xmlns:a16="http://schemas.microsoft.com/office/drawing/2014/main" id="{51DA00E2-D3B4-4666-8DF5-5AC73D3849B6}"/>
            </a:ext>
          </a:extLst>
        </xdr:cNvPr>
        <xdr:cNvCxnSpPr/>
      </xdr:nvCxnSpPr>
      <xdr:spPr>
        <a:xfrm flipV="1">
          <a:off x="4051300" y="5724072"/>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156664</xdr:rowOff>
    </xdr:from>
    <xdr:to>
      <xdr:col>15</xdr:col>
      <xdr:colOff>187325</xdr:colOff>
      <xdr:row>29</xdr:row>
      <xdr:rowOff>86814</xdr:rowOff>
    </xdr:to>
    <xdr:sp macro="" textlink="">
      <xdr:nvSpPr>
        <xdr:cNvPr id="85" name="楕円 84">
          <a:extLst>
            <a:ext uri="{FF2B5EF4-FFF2-40B4-BE49-F238E27FC236}">
              <a16:creationId xmlns:a16="http://schemas.microsoft.com/office/drawing/2014/main" id="{7A58B321-1EF1-467C-BC67-D175B1B83E71}"/>
            </a:ext>
          </a:extLst>
        </xdr:cNvPr>
        <xdr:cNvSpPr/>
      </xdr:nvSpPr>
      <xdr:spPr>
        <a:xfrm>
          <a:off x="3238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8255</xdr:rowOff>
    </xdr:from>
    <xdr:to>
      <xdr:col>19</xdr:col>
      <xdr:colOff>136525</xdr:colOff>
      <xdr:row>29</xdr:row>
      <xdr:rowOff>36014</xdr:rowOff>
    </xdr:to>
    <xdr:cxnSp macro="">
      <xdr:nvCxnSpPr>
        <xdr:cNvPr id="86" name="直線コネクタ 85">
          <a:extLst>
            <a:ext uri="{FF2B5EF4-FFF2-40B4-BE49-F238E27FC236}">
              <a16:creationId xmlns:a16="http://schemas.microsoft.com/office/drawing/2014/main" id="{6301CF54-D29F-4BCE-B5FA-9EDD588FFE2A}"/>
            </a:ext>
          </a:extLst>
        </xdr:cNvPr>
        <xdr:cNvCxnSpPr/>
      </xdr:nvCxnSpPr>
      <xdr:spPr>
        <a:xfrm flipV="1">
          <a:off x="3289300" y="5751830"/>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87" name="n_1aveValue有形固定資産減価償却率">
          <a:extLst>
            <a:ext uri="{FF2B5EF4-FFF2-40B4-BE49-F238E27FC236}">
              <a16:creationId xmlns:a16="http://schemas.microsoft.com/office/drawing/2014/main" id="{B9286B02-AA66-4012-9C14-742525E4DB35}"/>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88" name="n_2aveValue有形固定資産減価償却率">
          <a:extLst>
            <a:ext uri="{FF2B5EF4-FFF2-40B4-BE49-F238E27FC236}">
              <a16:creationId xmlns:a16="http://schemas.microsoft.com/office/drawing/2014/main" id="{B3AA5330-7FFF-4BAC-854C-F714AA8D221A}"/>
            </a:ext>
          </a:extLst>
        </xdr:cNvPr>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89" name="n_3aveValue有形固定資産減価償却率">
          <a:extLst>
            <a:ext uri="{FF2B5EF4-FFF2-40B4-BE49-F238E27FC236}">
              <a16:creationId xmlns:a16="http://schemas.microsoft.com/office/drawing/2014/main" id="{F3D99C60-364B-4961-91A8-4DBDA0D54FA8}"/>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90" name="n_1mainValue有形固定資産減価償却率">
          <a:extLst>
            <a:ext uri="{FF2B5EF4-FFF2-40B4-BE49-F238E27FC236}">
              <a16:creationId xmlns:a16="http://schemas.microsoft.com/office/drawing/2014/main" id="{DD8CA880-7C02-475D-895A-9E93B8973984}"/>
            </a:ext>
          </a:extLst>
        </xdr:cNvPr>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103341</xdr:rowOff>
    </xdr:from>
    <xdr:ext cx="405111" cy="259045"/>
    <xdr:sp macro="" textlink="">
      <xdr:nvSpPr>
        <xdr:cNvPr id="91" name="n_2mainValue有形固定資産減価償却率">
          <a:extLst>
            <a:ext uri="{FF2B5EF4-FFF2-40B4-BE49-F238E27FC236}">
              <a16:creationId xmlns:a16="http://schemas.microsoft.com/office/drawing/2014/main" id="{8C40AF8A-DB48-4394-9EC7-0A2EAEC28A23}"/>
            </a:ext>
          </a:extLst>
        </xdr:cNvPr>
        <xdr:cNvSpPr txBox="1"/>
      </xdr:nvSpPr>
      <xdr:spPr>
        <a:xfrm>
          <a:off x="3086744" y="550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D004368B-4E49-4BD1-BAD7-C99282F5526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83891B81-34D6-425D-BEFC-2195B31B51B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3C645EB7-F231-4DA9-B83F-04CCD58AE93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7452020C-41DB-48B6-A268-315574AB2CE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342A99C5-8DF7-4315-A96A-CA070E766FA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83C7B56D-4901-4C50-8693-93ECFE8494C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D2BB0FD6-B0AC-40ED-BB9D-FBEB4144A19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614FA6CF-DB42-4C1D-878B-5CCA84116E3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41659A2C-F9C3-40FA-B2D5-5F436B5037E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8283DA43-5A13-4C54-81DA-862B51EDB33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3E19B0F9-5F7D-4E5E-835F-2F4530049E3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A5FEE763-4FD2-447A-90EA-36E6AB5BA05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20DD0C61-4DF9-4DBE-9223-5D77B3C4C3F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県平均に比べ大きく高い水準にある。これは近年の経常一般財源収入額の減少と，経常経費の増加が起因していると考えられる。今後も徹底した行財政改革により，数値上昇の抑制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9F10DE68-160E-458C-AD9A-622F6F96C37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4EC320A6-B01F-40AE-9FAB-30E8DB3A540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612481B5-2A4C-432E-83B3-B8F8E3CD220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F8073E80-E621-49E7-AD94-528C444465BC}"/>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6722BE2D-C09E-4B68-82B5-9D355C09F69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E5E43826-C2FA-4EB8-B30B-A18AD2FC9FE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73035A02-2964-4AFA-8EDD-007F69C7810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3CCF6D77-ABF0-4E38-B385-2406DC5A5CF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C7E95608-D0A1-4896-AAAC-52432BFD8DC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BFE051E7-A4EF-444A-92BF-F978862B934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F03B31E-8FF3-4DB7-810D-960F048D166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92A73382-AB22-4C1F-A323-7031CD2B61AB}"/>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118A25DA-95DC-44EC-ADE2-EF3B1B5389B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8257F6E8-9090-4A4E-ADC7-38E7E9BF900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437A747D-56CC-46E7-955B-0BEB4670027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3EBEB1D-F82D-407E-A64F-4EB4D662EEE3}"/>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B688F58A-3512-43FC-8080-25428907A493}"/>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35789F4-BAD5-4E49-83FB-C225D7823E57}"/>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3" name="債務償還比率最大値テキスト">
          <a:extLst>
            <a:ext uri="{FF2B5EF4-FFF2-40B4-BE49-F238E27FC236}">
              <a16:creationId xmlns:a16="http://schemas.microsoft.com/office/drawing/2014/main" id="{66D88D11-AB21-4742-A35B-D9B58C0CA5F5}"/>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4" name="直線コネクタ 123">
          <a:extLst>
            <a:ext uri="{FF2B5EF4-FFF2-40B4-BE49-F238E27FC236}">
              <a16:creationId xmlns:a16="http://schemas.microsoft.com/office/drawing/2014/main" id="{B114AD6E-C12E-43CD-BDE6-053EAAF0D033}"/>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5" name="債務償還比率平均値テキスト">
          <a:extLst>
            <a:ext uri="{FF2B5EF4-FFF2-40B4-BE49-F238E27FC236}">
              <a16:creationId xmlns:a16="http://schemas.microsoft.com/office/drawing/2014/main" id="{464CB692-4D4E-4634-A6B3-BD070305ED2A}"/>
            </a:ext>
          </a:extLst>
        </xdr:cNvPr>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6" name="フローチャート: 判断 125">
          <a:extLst>
            <a:ext uri="{FF2B5EF4-FFF2-40B4-BE49-F238E27FC236}">
              <a16:creationId xmlns:a16="http://schemas.microsoft.com/office/drawing/2014/main" id="{AEE58827-309A-41DA-AAA0-C5AE5BC31AB8}"/>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27" name="フローチャート: 判断 126">
          <a:extLst>
            <a:ext uri="{FF2B5EF4-FFF2-40B4-BE49-F238E27FC236}">
              <a16:creationId xmlns:a16="http://schemas.microsoft.com/office/drawing/2014/main" id="{D258E68D-B19E-4E0B-96F1-6D86E6D5C77F}"/>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5B3B94FF-2D86-4BCB-98A0-E5FA6A5E1B6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91CDAD3-3CFD-476C-8BBD-033FDECBB4D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52CCD3F-E734-45C5-B729-19BD7B93885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B649156A-E3CD-4655-B9D4-148CAAAF292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3AF8BE99-A58E-44A8-AD0F-F0525ED91E6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153684</xdr:rowOff>
    </xdr:from>
    <xdr:to>
      <xdr:col>76</xdr:col>
      <xdr:colOff>73025</xdr:colOff>
      <xdr:row>30</xdr:row>
      <xdr:rowOff>83834</xdr:rowOff>
    </xdr:to>
    <xdr:sp macro="" textlink="">
      <xdr:nvSpPr>
        <xdr:cNvPr id="133" name="楕円 132">
          <a:extLst>
            <a:ext uri="{FF2B5EF4-FFF2-40B4-BE49-F238E27FC236}">
              <a16:creationId xmlns:a16="http://schemas.microsoft.com/office/drawing/2014/main" id="{83C3B631-CB0D-466E-80C1-0569ABD6B7EC}"/>
            </a:ext>
          </a:extLst>
        </xdr:cNvPr>
        <xdr:cNvSpPr/>
      </xdr:nvSpPr>
      <xdr:spPr>
        <a:xfrm>
          <a:off x="14744700" y="589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5111</xdr:rowOff>
    </xdr:from>
    <xdr:ext cx="469744" cy="259045"/>
    <xdr:sp macro="" textlink="">
      <xdr:nvSpPr>
        <xdr:cNvPr id="134" name="債務償還比率該当値テキスト">
          <a:extLst>
            <a:ext uri="{FF2B5EF4-FFF2-40B4-BE49-F238E27FC236}">
              <a16:creationId xmlns:a16="http://schemas.microsoft.com/office/drawing/2014/main" id="{C0525C1B-A428-4532-85FF-532AB421057B}"/>
            </a:ext>
          </a:extLst>
        </xdr:cNvPr>
        <xdr:cNvSpPr txBox="1"/>
      </xdr:nvSpPr>
      <xdr:spPr>
        <a:xfrm>
          <a:off x="14846300" y="574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78070</xdr:rowOff>
    </xdr:from>
    <xdr:to>
      <xdr:col>72</xdr:col>
      <xdr:colOff>123825</xdr:colOff>
      <xdr:row>31</xdr:row>
      <xdr:rowOff>8220</xdr:rowOff>
    </xdr:to>
    <xdr:sp macro="" textlink="">
      <xdr:nvSpPr>
        <xdr:cNvPr id="135" name="楕円 134">
          <a:extLst>
            <a:ext uri="{FF2B5EF4-FFF2-40B4-BE49-F238E27FC236}">
              <a16:creationId xmlns:a16="http://schemas.microsoft.com/office/drawing/2014/main" id="{9DEAA8CE-C7E9-44E5-B933-5C9C6AB1675C}"/>
            </a:ext>
          </a:extLst>
        </xdr:cNvPr>
        <xdr:cNvSpPr/>
      </xdr:nvSpPr>
      <xdr:spPr>
        <a:xfrm>
          <a:off x="14033500" y="599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33034</xdr:rowOff>
    </xdr:from>
    <xdr:to>
      <xdr:col>76</xdr:col>
      <xdr:colOff>22225</xdr:colOff>
      <xdr:row>30</xdr:row>
      <xdr:rowOff>128870</xdr:rowOff>
    </xdr:to>
    <xdr:cxnSp macro="">
      <xdr:nvCxnSpPr>
        <xdr:cNvPr id="136" name="直線コネクタ 135">
          <a:extLst>
            <a:ext uri="{FF2B5EF4-FFF2-40B4-BE49-F238E27FC236}">
              <a16:creationId xmlns:a16="http://schemas.microsoft.com/office/drawing/2014/main" id="{9AF98EF2-3B63-49D8-97FD-ED863FE796B9}"/>
            </a:ext>
          </a:extLst>
        </xdr:cNvPr>
        <xdr:cNvCxnSpPr/>
      </xdr:nvCxnSpPr>
      <xdr:spPr>
        <a:xfrm flipV="1">
          <a:off x="14084300" y="5948059"/>
          <a:ext cx="711200" cy="9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37" name="n_1aveValue債務償還比率">
          <a:extLst>
            <a:ext uri="{FF2B5EF4-FFF2-40B4-BE49-F238E27FC236}">
              <a16:creationId xmlns:a16="http://schemas.microsoft.com/office/drawing/2014/main" id="{420428ED-4DF0-4DE3-B345-CCEC37ED9915}"/>
            </a:ext>
          </a:extLst>
        </xdr:cNvPr>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24747</xdr:rowOff>
    </xdr:from>
    <xdr:ext cx="469744" cy="259045"/>
    <xdr:sp macro="" textlink="">
      <xdr:nvSpPr>
        <xdr:cNvPr id="138" name="n_1mainValue債務償還比率">
          <a:extLst>
            <a:ext uri="{FF2B5EF4-FFF2-40B4-BE49-F238E27FC236}">
              <a16:creationId xmlns:a16="http://schemas.microsoft.com/office/drawing/2014/main" id="{68D783D0-74C9-4E2F-8898-325EEF8D56B2}"/>
            </a:ext>
          </a:extLst>
        </xdr:cNvPr>
        <xdr:cNvSpPr txBox="1"/>
      </xdr:nvSpPr>
      <xdr:spPr>
        <a:xfrm>
          <a:off x="13836727" y="57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FC89254A-1838-4A15-870D-A2512D8582C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7D0B8968-D65E-4C72-B8C8-B572AE11406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9C1CCEC1-4E08-4C1B-8384-6D42E37717C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87E624CD-969E-448D-94F3-4517CC15B85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A6BA5CDD-0E3A-422B-907C-62640C405CE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E2470C0C-A1E9-4CE7-871E-389AEBE1194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4C7108-1C09-4EA0-92E6-6480D3407B8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B7328AE-721C-46F6-855E-6898BD9C742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3C8A5C-9CDC-4F6D-A33D-391632BCCCB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032A1BB-8D7D-4B42-90F3-C0533F0FE73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CB9CC6-32BB-449D-9ED2-1987BED31B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8ED95B-7AA8-4747-9CB1-9475A413D6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46E071-6C8D-4C08-97F5-2D5A74A076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13EDA7-67F9-4290-BD79-3809B76C516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6FE061-6BFD-4541-B8A6-5A0A59E5304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9BA1C2-D185-4747-83D2-885814EE02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9,399
9,323
144.29
7,110,844
6,806,814
302,707
4,009,655
8,364,587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0A702ED-053A-4F1E-B32F-18A997F2F77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E8DC24-972C-46DE-AC57-E58352571A5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8CB0BC-02CB-4326-BC4B-A15D041373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E643C7-C09C-44D4-8D28-E791460C29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664B00-DDD2-49BE-ABB7-E7A422CD6F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0FF6054-A2A5-4966-9A06-4639A7DCAFB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F70E1A-215A-499E-A0CD-B2BEA5B393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B392BAB-8068-4E25-B439-3E45AFFD536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AE22DCC-9933-4E7A-A84A-18991B35D23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97C900-293B-4C81-9233-B635545291B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BF56AE-25EE-4495-B89F-D6D46587DCE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4FFF79-564B-4119-98A2-57482FCC68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E68289-F7B2-4B95-977F-82CDAA1DDE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235295-410D-4671-91DB-39682291EA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C787C2-34FE-4831-AAB6-8ABF9D2D173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55E7F2-C549-43A8-8112-02A29176268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A4E2BD-6CA0-4AC2-A6AB-F7BAEE0CFF6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AEE746-6ABD-4EB6-ABBD-44C8D4A0FB6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B831133-511D-4F87-B1AD-C2A67F93082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D3949AB-337D-41D2-BEE9-2358E38BC66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9EE98BE-B67F-4D90-8B94-6BD63A149CB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13E8845-DE63-4F48-AD85-4B9230F440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DEE462E-36DB-43F5-B88F-E9F2339E54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2B644B1-BB0A-40F2-8DD3-7428F1E4520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18347C4-427A-4F6B-812A-E094347C7F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C43373B-ED98-46EA-A7F2-AE1EC05BC2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53DEFE8-9F61-410B-849F-33F14A22868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0381B57-5360-44C3-8E8C-7DE4362C565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0755D0A-46BF-480D-AA24-B892364304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A12CE96-E981-4ACB-B5E8-00B913B3EF4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4F0B65C3-5578-47AC-B94C-52BB2A4054D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EF652B0-DD0C-41A1-83B0-C6D324725AD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61FC0ADC-D816-45B9-BE0E-7F927F74F524}"/>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9CEB22EA-FDBC-420A-941D-BB156D62DB3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7B67184D-5294-4E4B-AC63-29880C4CE13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3715932A-28ED-40F1-B8CF-4CA30B6832F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A351399D-FDB1-4173-BDC5-6548BDAF778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1B294B4-0E68-4D6A-ACAE-2AEE45BDA32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6C98582-4641-4702-BFC9-5F29704999F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9121D8B-CB9A-4ED5-B5D4-434B2CFE73B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C3A8932-130F-4C1F-95CD-AFAF1101696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3D544FA-619A-445D-B131-6A753740B3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974DA28-2394-406D-9D40-E39C4BE4D79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B324EE6-FC7F-4667-BB39-BF4749118A9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614C2DEB-EE22-4F92-A8BA-6FD28660C028}"/>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0EE93D82-D9E8-439C-8FAB-AAD1CDE0DC7B}"/>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EAD04FB0-87EB-4ABB-B428-DCEE5130EED5}"/>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BB5BD4A4-8AD5-45C1-A147-E595805CA2B0}"/>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35CFB019-9C25-4420-AEF1-D62D77F51028}"/>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a:extLst>
            <a:ext uri="{FF2B5EF4-FFF2-40B4-BE49-F238E27FC236}">
              <a16:creationId xmlns:a16="http://schemas.microsoft.com/office/drawing/2014/main" id="{3E6F23CB-C364-4CAB-9185-427B3CD6AC13}"/>
            </a:ext>
          </a:extLst>
        </xdr:cNvPr>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39D371BD-80B9-4B29-9740-27F1669EAFDF}"/>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99D577BE-0BA0-449E-AD67-DA52F633F68F}"/>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7B2F7134-56FF-4B84-B330-F031CC170197}"/>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61D4821A-6672-4D85-9AB2-0D7FD39172A6}"/>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F37A172-9F6A-41A1-88CF-50E59B25FCF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BA2C8BD-DCAE-47B0-BD96-C3C59E9DD7D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E9D7BC2-1321-4A42-8918-C265AC11CE4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0C305C6-BCF4-4C2F-8FA9-408534889B7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CC24804-10C5-4C78-BABA-7FB790D0EDC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1" name="楕円 70">
          <a:extLst>
            <a:ext uri="{FF2B5EF4-FFF2-40B4-BE49-F238E27FC236}">
              <a16:creationId xmlns:a16="http://schemas.microsoft.com/office/drawing/2014/main" id="{3954897E-3DD1-4DF0-91DD-6EDB05DA60FB}"/>
            </a:ext>
          </a:extLst>
        </xdr:cNvPr>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2" name="【道路】&#10;有形固定資産減価償却率該当値テキスト">
          <a:extLst>
            <a:ext uri="{FF2B5EF4-FFF2-40B4-BE49-F238E27FC236}">
              <a16:creationId xmlns:a16="http://schemas.microsoft.com/office/drawing/2014/main" id="{0A0E5B33-2757-450C-A32A-4BE5C9CC56CE}"/>
            </a:ext>
          </a:extLst>
        </xdr:cNvPr>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126365</xdr:rowOff>
    </xdr:from>
    <xdr:to>
      <xdr:col>20</xdr:col>
      <xdr:colOff>38100</xdr:colOff>
      <xdr:row>40</xdr:row>
      <xdr:rowOff>56515</xdr:rowOff>
    </xdr:to>
    <xdr:sp macro="" textlink="">
      <xdr:nvSpPr>
        <xdr:cNvPr id="73" name="楕円 72">
          <a:extLst>
            <a:ext uri="{FF2B5EF4-FFF2-40B4-BE49-F238E27FC236}">
              <a16:creationId xmlns:a16="http://schemas.microsoft.com/office/drawing/2014/main" id="{DF3F548D-63D2-4D69-B268-34645312795B}"/>
            </a:ext>
          </a:extLst>
        </xdr:cNvPr>
        <xdr:cNvSpPr/>
      </xdr:nvSpPr>
      <xdr:spPr>
        <a:xfrm>
          <a:off x="3746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156210</xdr:rowOff>
    </xdr:from>
    <xdr:to>
      <xdr:col>24</xdr:col>
      <xdr:colOff>63500</xdr:colOff>
      <xdr:row>40</xdr:row>
      <xdr:rowOff>5715</xdr:rowOff>
    </xdr:to>
    <xdr:cxnSp macro="">
      <xdr:nvCxnSpPr>
        <xdr:cNvPr id="74" name="直線コネクタ 73">
          <a:extLst>
            <a:ext uri="{FF2B5EF4-FFF2-40B4-BE49-F238E27FC236}">
              <a16:creationId xmlns:a16="http://schemas.microsoft.com/office/drawing/2014/main" id="{307AFF2E-F94D-49E4-9895-8C7898A61237}"/>
            </a:ext>
          </a:extLst>
        </xdr:cNvPr>
        <xdr:cNvCxnSpPr/>
      </xdr:nvCxnSpPr>
      <xdr:spPr>
        <a:xfrm flipV="1">
          <a:off x="3797300" y="68427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4445</xdr:rowOff>
    </xdr:from>
    <xdr:to>
      <xdr:col>15</xdr:col>
      <xdr:colOff>101600</xdr:colOff>
      <xdr:row>40</xdr:row>
      <xdr:rowOff>106045</xdr:rowOff>
    </xdr:to>
    <xdr:sp macro="" textlink="">
      <xdr:nvSpPr>
        <xdr:cNvPr id="75" name="楕円 74">
          <a:extLst>
            <a:ext uri="{FF2B5EF4-FFF2-40B4-BE49-F238E27FC236}">
              <a16:creationId xmlns:a16="http://schemas.microsoft.com/office/drawing/2014/main" id="{FE9C0AA1-311B-4D70-B496-7F47E5EFD10C}"/>
            </a:ext>
          </a:extLst>
        </xdr:cNvPr>
        <xdr:cNvSpPr/>
      </xdr:nvSpPr>
      <xdr:spPr>
        <a:xfrm>
          <a:off x="2857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5715</xdr:rowOff>
    </xdr:from>
    <xdr:to>
      <xdr:col>19</xdr:col>
      <xdr:colOff>177800</xdr:colOff>
      <xdr:row>40</xdr:row>
      <xdr:rowOff>55245</xdr:rowOff>
    </xdr:to>
    <xdr:cxnSp macro="">
      <xdr:nvCxnSpPr>
        <xdr:cNvPr id="76" name="直線コネクタ 75">
          <a:extLst>
            <a:ext uri="{FF2B5EF4-FFF2-40B4-BE49-F238E27FC236}">
              <a16:creationId xmlns:a16="http://schemas.microsoft.com/office/drawing/2014/main" id="{23408507-EB11-40AC-AFB7-B7CB00024DD3}"/>
            </a:ext>
          </a:extLst>
        </xdr:cNvPr>
        <xdr:cNvCxnSpPr/>
      </xdr:nvCxnSpPr>
      <xdr:spPr>
        <a:xfrm flipV="1">
          <a:off x="2908300" y="68637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7" name="n_1aveValue【道路】&#10;有形固定資産減価償却率">
          <a:extLst>
            <a:ext uri="{FF2B5EF4-FFF2-40B4-BE49-F238E27FC236}">
              <a16:creationId xmlns:a16="http://schemas.microsoft.com/office/drawing/2014/main" id="{F86CB0A2-2C96-4B96-A5C6-7AFEA879EA2A}"/>
            </a:ext>
          </a:extLst>
        </xdr:cNvPr>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8" name="n_2aveValue【道路】&#10;有形固定資産減価償却率">
          <a:extLst>
            <a:ext uri="{FF2B5EF4-FFF2-40B4-BE49-F238E27FC236}">
              <a16:creationId xmlns:a16="http://schemas.microsoft.com/office/drawing/2014/main" id="{197D86F4-2639-4EA8-97BE-782E58BA01E3}"/>
            </a:ext>
          </a:extLst>
        </xdr:cNvPr>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9" name="n_3aveValue【道路】&#10;有形固定資産減価償却率">
          <a:extLst>
            <a:ext uri="{FF2B5EF4-FFF2-40B4-BE49-F238E27FC236}">
              <a16:creationId xmlns:a16="http://schemas.microsoft.com/office/drawing/2014/main" id="{B46D0C84-7761-4347-AE98-E81CEE5EE995}"/>
            </a:ext>
          </a:extLst>
        </xdr:cNvPr>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47642</xdr:rowOff>
    </xdr:from>
    <xdr:ext cx="405111" cy="259045"/>
    <xdr:sp macro="" textlink="">
      <xdr:nvSpPr>
        <xdr:cNvPr id="80" name="n_1mainValue【道路】&#10;有形固定資産減価償却率">
          <a:extLst>
            <a:ext uri="{FF2B5EF4-FFF2-40B4-BE49-F238E27FC236}">
              <a16:creationId xmlns:a16="http://schemas.microsoft.com/office/drawing/2014/main" id="{C2DCCD85-4572-4916-8CF1-24E17AFEA337}"/>
            </a:ext>
          </a:extLst>
        </xdr:cNvPr>
        <xdr:cNvSpPr txBox="1"/>
      </xdr:nvSpPr>
      <xdr:spPr>
        <a:xfrm>
          <a:off x="3582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97172</xdr:rowOff>
    </xdr:from>
    <xdr:ext cx="405111" cy="259045"/>
    <xdr:sp macro="" textlink="">
      <xdr:nvSpPr>
        <xdr:cNvPr id="81" name="n_2mainValue【道路】&#10;有形固定資産減価償却率">
          <a:extLst>
            <a:ext uri="{FF2B5EF4-FFF2-40B4-BE49-F238E27FC236}">
              <a16:creationId xmlns:a16="http://schemas.microsoft.com/office/drawing/2014/main" id="{21B395F5-C8CF-487A-A2CD-C47F29477188}"/>
            </a:ext>
          </a:extLst>
        </xdr:cNvPr>
        <xdr:cNvSpPr txBox="1"/>
      </xdr:nvSpPr>
      <xdr:spPr>
        <a:xfrm>
          <a:off x="2705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3B517F53-E888-4F70-A858-36E56F3B320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F5BDB1B6-98AA-4097-BC2C-4C4096C4583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59FD0F8-D6C2-45A1-BE47-68E320927B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7039EE80-B14C-42B6-B674-D88B57919C4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B73180CC-3BC4-46A5-8DC9-8B616A3A9E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19F2FCD0-61A3-420B-9039-6F0E9037211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9BBF2D2-E546-4FD7-B0F1-60DC1F1FF9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489B7123-5170-4907-901C-D8BFCDF5498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E28FDDC4-8AF1-4C1C-863B-655B6218B0A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6F77889D-B732-4838-AB76-FCB93D0A7CE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40DBAC1E-88B5-4C2C-B6F8-88AD448ED0F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B7D22EDF-4F4A-4C61-88D7-01BAAB03566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7A0D2897-32B2-4F52-B16E-DB21517A727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3EF7F5B6-B8ED-49C1-9762-8B1DBCD33AC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EF6FD2B9-C78A-4D6F-82D0-53D6DB341CB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442FEDD6-4156-4C70-BE50-F15A6F36B97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DDBE8905-A4EC-478D-BB24-1B15FAA845A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D912E82A-FFF0-472E-A2CE-57FDC13B765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2A9C3D34-4DA7-4C0B-8027-9B34AC2968C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4BE33932-8149-4923-8AD5-1B0F03097DE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EE0F51D0-E251-4422-9CD9-435A8F159D3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AB7CA4C0-A23A-451E-A251-F267295C2F6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7C4FBFE2-9897-4295-9189-863BA33E7C9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5" name="直線コネクタ 104">
          <a:extLst>
            <a:ext uri="{FF2B5EF4-FFF2-40B4-BE49-F238E27FC236}">
              <a16:creationId xmlns:a16="http://schemas.microsoft.com/office/drawing/2014/main" id="{BFC5B793-20E0-45F3-BA97-7B5071C1C4B7}"/>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6" name="【道路】&#10;一人当たり延長最小値テキスト">
          <a:extLst>
            <a:ext uri="{FF2B5EF4-FFF2-40B4-BE49-F238E27FC236}">
              <a16:creationId xmlns:a16="http://schemas.microsoft.com/office/drawing/2014/main" id="{09C21CD3-D320-438D-83FA-4F38EC9F5823}"/>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7" name="直線コネクタ 106">
          <a:extLst>
            <a:ext uri="{FF2B5EF4-FFF2-40B4-BE49-F238E27FC236}">
              <a16:creationId xmlns:a16="http://schemas.microsoft.com/office/drawing/2014/main" id="{250587C8-8DDF-4D5C-93CC-755E0D96E1A9}"/>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8" name="【道路】&#10;一人当たり延長最大値テキスト">
          <a:extLst>
            <a:ext uri="{FF2B5EF4-FFF2-40B4-BE49-F238E27FC236}">
              <a16:creationId xmlns:a16="http://schemas.microsoft.com/office/drawing/2014/main" id="{448874CC-EF50-4649-A54B-42363D72C5AA}"/>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9" name="直線コネクタ 108">
          <a:extLst>
            <a:ext uri="{FF2B5EF4-FFF2-40B4-BE49-F238E27FC236}">
              <a16:creationId xmlns:a16="http://schemas.microsoft.com/office/drawing/2014/main" id="{00E89CB7-3324-47B5-8FA2-109DEE9059D7}"/>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0" name="【道路】&#10;一人当たり延長平均値テキスト">
          <a:extLst>
            <a:ext uri="{FF2B5EF4-FFF2-40B4-BE49-F238E27FC236}">
              <a16:creationId xmlns:a16="http://schemas.microsoft.com/office/drawing/2014/main" id="{48ED205E-F492-454B-B9B0-C006A407E902}"/>
            </a:ext>
          </a:extLst>
        </xdr:cNvPr>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1" name="フローチャート: 判断 110">
          <a:extLst>
            <a:ext uri="{FF2B5EF4-FFF2-40B4-BE49-F238E27FC236}">
              <a16:creationId xmlns:a16="http://schemas.microsoft.com/office/drawing/2014/main" id="{B9545564-4946-43B8-B0C5-378B117D2E1C}"/>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2" name="フローチャート: 判断 111">
          <a:extLst>
            <a:ext uri="{FF2B5EF4-FFF2-40B4-BE49-F238E27FC236}">
              <a16:creationId xmlns:a16="http://schemas.microsoft.com/office/drawing/2014/main" id="{45A60B58-AB58-45A2-8305-01D237E1649E}"/>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3" name="フローチャート: 判断 112">
          <a:extLst>
            <a:ext uri="{FF2B5EF4-FFF2-40B4-BE49-F238E27FC236}">
              <a16:creationId xmlns:a16="http://schemas.microsoft.com/office/drawing/2014/main" id="{B60C8445-9B6B-4AD0-9C7E-3435B41F570B}"/>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4" name="フローチャート: 判断 113">
          <a:extLst>
            <a:ext uri="{FF2B5EF4-FFF2-40B4-BE49-F238E27FC236}">
              <a16:creationId xmlns:a16="http://schemas.microsoft.com/office/drawing/2014/main" id="{3CCC6CF1-53F7-4134-98CF-ED7CAE2CC8A7}"/>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2C3ECB1-477E-4A35-8933-08F83CE4F92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C9B72E5-A05D-42B6-85BB-6613C195E58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CC7B43F-74D1-48CE-89B0-188CA70D3B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FD003A7-40F2-4899-9022-7835F2802D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1F4D764-B1F5-4942-89AA-B29C0DA319C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34506</xdr:rowOff>
    </xdr:from>
    <xdr:to>
      <xdr:col>55</xdr:col>
      <xdr:colOff>50800</xdr:colOff>
      <xdr:row>37</xdr:row>
      <xdr:rowOff>136106</xdr:rowOff>
    </xdr:to>
    <xdr:sp macro="" textlink="">
      <xdr:nvSpPr>
        <xdr:cNvPr id="120" name="楕円 119">
          <a:extLst>
            <a:ext uri="{FF2B5EF4-FFF2-40B4-BE49-F238E27FC236}">
              <a16:creationId xmlns:a16="http://schemas.microsoft.com/office/drawing/2014/main" id="{D4BB8EE5-41A5-447F-A6E0-2A2281107971}"/>
            </a:ext>
          </a:extLst>
        </xdr:cNvPr>
        <xdr:cNvSpPr/>
      </xdr:nvSpPr>
      <xdr:spPr>
        <a:xfrm>
          <a:off x="10426700" y="63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57383</xdr:rowOff>
    </xdr:from>
    <xdr:ext cx="534377" cy="259045"/>
    <xdr:sp macro="" textlink="">
      <xdr:nvSpPr>
        <xdr:cNvPr id="121" name="【道路】&#10;一人当たり延長該当値テキスト">
          <a:extLst>
            <a:ext uri="{FF2B5EF4-FFF2-40B4-BE49-F238E27FC236}">
              <a16:creationId xmlns:a16="http://schemas.microsoft.com/office/drawing/2014/main" id="{C3E6494A-6FB9-4D00-881F-0506E1C43D5C}"/>
            </a:ext>
          </a:extLst>
        </xdr:cNvPr>
        <xdr:cNvSpPr txBox="1"/>
      </xdr:nvSpPr>
      <xdr:spPr>
        <a:xfrm>
          <a:off x="10515600" y="622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55328</xdr:rowOff>
    </xdr:from>
    <xdr:to>
      <xdr:col>50</xdr:col>
      <xdr:colOff>165100</xdr:colOff>
      <xdr:row>37</xdr:row>
      <xdr:rowOff>156928</xdr:rowOff>
    </xdr:to>
    <xdr:sp macro="" textlink="">
      <xdr:nvSpPr>
        <xdr:cNvPr id="122" name="楕円 121">
          <a:extLst>
            <a:ext uri="{FF2B5EF4-FFF2-40B4-BE49-F238E27FC236}">
              <a16:creationId xmlns:a16="http://schemas.microsoft.com/office/drawing/2014/main" id="{7932355D-BBBA-45EF-B057-0056C05C89D5}"/>
            </a:ext>
          </a:extLst>
        </xdr:cNvPr>
        <xdr:cNvSpPr/>
      </xdr:nvSpPr>
      <xdr:spPr>
        <a:xfrm>
          <a:off x="9588500" y="639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85306</xdr:rowOff>
    </xdr:from>
    <xdr:to>
      <xdr:col>55</xdr:col>
      <xdr:colOff>0</xdr:colOff>
      <xdr:row>37</xdr:row>
      <xdr:rowOff>106128</xdr:rowOff>
    </xdr:to>
    <xdr:cxnSp macro="">
      <xdr:nvCxnSpPr>
        <xdr:cNvPr id="123" name="直線コネクタ 122">
          <a:extLst>
            <a:ext uri="{FF2B5EF4-FFF2-40B4-BE49-F238E27FC236}">
              <a16:creationId xmlns:a16="http://schemas.microsoft.com/office/drawing/2014/main" id="{66645CAF-B02B-4BCF-99EB-5DD8DCBA52CC}"/>
            </a:ext>
          </a:extLst>
        </xdr:cNvPr>
        <xdr:cNvCxnSpPr/>
      </xdr:nvCxnSpPr>
      <xdr:spPr>
        <a:xfrm flipV="1">
          <a:off x="9639300" y="6428956"/>
          <a:ext cx="8382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136671</xdr:rowOff>
    </xdr:from>
    <xdr:to>
      <xdr:col>46</xdr:col>
      <xdr:colOff>38100</xdr:colOff>
      <xdr:row>39</xdr:row>
      <xdr:rowOff>66821</xdr:rowOff>
    </xdr:to>
    <xdr:sp macro="" textlink="">
      <xdr:nvSpPr>
        <xdr:cNvPr id="124" name="楕円 123">
          <a:extLst>
            <a:ext uri="{FF2B5EF4-FFF2-40B4-BE49-F238E27FC236}">
              <a16:creationId xmlns:a16="http://schemas.microsoft.com/office/drawing/2014/main" id="{248A1DDF-5E60-45BC-8DB5-E2A1ABAD2B30}"/>
            </a:ext>
          </a:extLst>
        </xdr:cNvPr>
        <xdr:cNvSpPr/>
      </xdr:nvSpPr>
      <xdr:spPr>
        <a:xfrm>
          <a:off x="8699500" y="665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106128</xdr:rowOff>
    </xdr:from>
    <xdr:to>
      <xdr:col>50</xdr:col>
      <xdr:colOff>114300</xdr:colOff>
      <xdr:row>39</xdr:row>
      <xdr:rowOff>16021</xdr:rowOff>
    </xdr:to>
    <xdr:cxnSp macro="">
      <xdr:nvCxnSpPr>
        <xdr:cNvPr id="125" name="直線コネクタ 124">
          <a:extLst>
            <a:ext uri="{FF2B5EF4-FFF2-40B4-BE49-F238E27FC236}">
              <a16:creationId xmlns:a16="http://schemas.microsoft.com/office/drawing/2014/main" id="{E2D20589-108E-474A-AB58-1BA1BE133F13}"/>
            </a:ext>
          </a:extLst>
        </xdr:cNvPr>
        <xdr:cNvCxnSpPr/>
      </xdr:nvCxnSpPr>
      <xdr:spPr>
        <a:xfrm flipV="1">
          <a:off x="8750300" y="6449778"/>
          <a:ext cx="889000" cy="25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26" name="n_1aveValue【道路】&#10;一人当たり延長">
          <a:extLst>
            <a:ext uri="{FF2B5EF4-FFF2-40B4-BE49-F238E27FC236}">
              <a16:creationId xmlns:a16="http://schemas.microsoft.com/office/drawing/2014/main" id="{8CF8EBBA-312B-41EE-B1A3-F80042F6A524}"/>
            </a:ext>
          </a:extLst>
        </xdr:cNvPr>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27" name="n_2aveValue【道路】&#10;一人当たり延長">
          <a:extLst>
            <a:ext uri="{FF2B5EF4-FFF2-40B4-BE49-F238E27FC236}">
              <a16:creationId xmlns:a16="http://schemas.microsoft.com/office/drawing/2014/main" id="{30515949-7550-4083-ACA4-36B8D9CAD234}"/>
            </a:ext>
          </a:extLst>
        </xdr:cNvPr>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8" name="n_3aveValue【道路】&#10;一人当たり延長">
          <a:extLst>
            <a:ext uri="{FF2B5EF4-FFF2-40B4-BE49-F238E27FC236}">
              <a16:creationId xmlns:a16="http://schemas.microsoft.com/office/drawing/2014/main" id="{8F4FFE4C-3021-45F2-AA8D-207F9815DA74}"/>
            </a:ext>
          </a:extLst>
        </xdr:cNvPr>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2005</xdr:rowOff>
    </xdr:from>
    <xdr:ext cx="534377" cy="259045"/>
    <xdr:sp macro="" textlink="">
      <xdr:nvSpPr>
        <xdr:cNvPr id="129" name="n_1mainValue【道路】&#10;一人当たり延長">
          <a:extLst>
            <a:ext uri="{FF2B5EF4-FFF2-40B4-BE49-F238E27FC236}">
              <a16:creationId xmlns:a16="http://schemas.microsoft.com/office/drawing/2014/main" id="{C9B6BCCB-BF8B-48E9-B745-ABCB6ECCD8A1}"/>
            </a:ext>
          </a:extLst>
        </xdr:cNvPr>
        <xdr:cNvSpPr txBox="1"/>
      </xdr:nvSpPr>
      <xdr:spPr>
        <a:xfrm>
          <a:off x="9359411" y="617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57948</xdr:rowOff>
    </xdr:from>
    <xdr:ext cx="534377" cy="259045"/>
    <xdr:sp macro="" textlink="">
      <xdr:nvSpPr>
        <xdr:cNvPr id="130" name="n_2mainValue【道路】&#10;一人当たり延長">
          <a:extLst>
            <a:ext uri="{FF2B5EF4-FFF2-40B4-BE49-F238E27FC236}">
              <a16:creationId xmlns:a16="http://schemas.microsoft.com/office/drawing/2014/main" id="{62FE058B-9B0C-47AF-8D3A-ACF4407397D4}"/>
            </a:ext>
          </a:extLst>
        </xdr:cNvPr>
        <xdr:cNvSpPr txBox="1"/>
      </xdr:nvSpPr>
      <xdr:spPr>
        <a:xfrm>
          <a:off x="8483111" y="674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395566E2-51E1-413C-B6E3-7BA568D7751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5AB64BC6-72C4-4BAB-888E-C8B00DC96CC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55DC8DF6-7A27-48B7-8D61-109C81446BC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897EBF33-5EF8-4CF7-B3E7-128643611E7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58872940-48D4-449E-B6B1-BFB9374392E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25D89F28-4C3F-4469-9C99-DF08BCBD031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12ED045F-95EB-4ADB-92B0-80CEA3FD12A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3207E08B-B672-4684-8D32-4BF1AC9615E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824A7DC8-BF20-4379-A2FA-1A427C6F427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FD15D65B-A390-45A3-AE43-C9DB72E3E8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D2F81AB1-E49E-404F-9176-D162947000D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576B5829-5FC0-4BE1-844B-72E6656400E3}"/>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B5B481B7-64A0-4723-B4B0-2911EF8F5DC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2B2B5992-661C-40F7-82ED-50091354908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C5BBFD08-8F6A-42E1-B2EE-62A570A6B86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5A5D8391-CE3E-42C5-9553-3C0AB62983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13DBE817-D366-4DD0-87F4-A3B4143DE09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5A70603E-81FD-4AA9-9789-E550F1A18B9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4B029788-CA10-41AD-9F81-5CB7B357B6C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72B5E321-BD1A-43FD-A9BC-4FA2376384D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C01B5D90-09C6-4BC6-A324-E56FD3DE50C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66CB4BFD-BFB2-44A0-8CCC-D1FDC99F3B5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A12AB9A1-B099-4037-8201-6356C02B826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9D907B5F-5BC1-46B3-857F-DD961283BC1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966473BC-CF00-44B3-96FF-FFDE138FBAD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6" name="直線コネクタ 155">
          <a:extLst>
            <a:ext uri="{FF2B5EF4-FFF2-40B4-BE49-F238E27FC236}">
              <a16:creationId xmlns:a16="http://schemas.microsoft.com/office/drawing/2014/main" id="{1D3C901C-A284-4128-8C4A-23A4A4297C31}"/>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CCADA260-2C95-4B12-8469-5A43AE7DD638}"/>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8" name="直線コネクタ 157">
          <a:extLst>
            <a:ext uri="{FF2B5EF4-FFF2-40B4-BE49-F238E27FC236}">
              <a16:creationId xmlns:a16="http://schemas.microsoft.com/office/drawing/2014/main" id="{48E11A49-B54F-42E0-A501-4EDA7454CA8B}"/>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9" name="【橋りょう・トンネル】&#10;有形固定資産減価償却率最大値テキスト">
          <a:extLst>
            <a:ext uri="{FF2B5EF4-FFF2-40B4-BE49-F238E27FC236}">
              <a16:creationId xmlns:a16="http://schemas.microsoft.com/office/drawing/2014/main" id="{1AA27201-B3FF-4A94-9182-4250D394A3DA}"/>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0" name="直線コネクタ 159">
          <a:extLst>
            <a:ext uri="{FF2B5EF4-FFF2-40B4-BE49-F238E27FC236}">
              <a16:creationId xmlns:a16="http://schemas.microsoft.com/office/drawing/2014/main" id="{B9064390-930F-474D-AB30-6F1C8725FE32}"/>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5B20D3DA-53B2-457E-93C0-DB9BD08E9ED4}"/>
            </a:ext>
          </a:extLst>
        </xdr:cNvPr>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2" name="フローチャート: 判断 161">
          <a:extLst>
            <a:ext uri="{FF2B5EF4-FFF2-40B4-BE49-F238E27FC236}">
              <a16:creationId xmlns:a16="http://schemas.microsoft.com/office/drawing/2014/main" id="{67C1E1D2-21E2-400C-B4F2-4B0D5E54C973}"/>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3" name="フローチャート: 判断 162">
          <a:extLst>
            <a:ext uri="{FF2B5EF4-FFF2-40B4-BE49-F238E27FC236}">
              <a16:creationId xmlns:a16="http://schemas.microsoft.com/office/drawing/2014/main" id="{EF72578A-E122-4FA1-86DF-F9644192BE39}"/>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a:extLst>
            <a:ext uri="{FF2B5EF4-FFF2-40B4-BE49-F238E27FC236}">
              <a16:creationId xmlns:a16="http://schemas.microsoft.com/office/drawing/2014/main" id="{A16B2143-5674-4ADA-B5E8-F4C088ED8298}"/>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5" name="フローチャート: 判断 164">
          <a:extLst>
            <a:ext uri="{FF2B5EF4-FFF2-40B4-BE49-F238E27FC236}">
              <a16:creationId xmlns:a16="http://schemas.microsoft.com/office/drawing/2014/main" id="{9FF56D05-4F2D-4203-9104-793A368671B6}"/>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1E9B50F-0C0E-4BFC-9521-FE0D625877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11779847-A4CF-4349-9D4A-E0D15914EE8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30919CA8-6D20-4A1F-84A0-6C6A32C9A9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25A3B7D2-DDF2-4ED9-A9CF-83BDD93596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6181429-D9A2-4412-B113-3EAF816152C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61867</xdr:rowOff>
    </xdr:from>
    <xdr:to>
      <xdr:col>24</xdr:col>
      <xdr:colOff>114300</xdr:colOff>
      <xdr:row>58</xdr:row>
      <xdr:rowOff>163467</xdr:rowOff>
    </xdr:to>
    <xdr:sp macro="" textlink="">
      <xdr:nvSpPr>
        <xdr:cNvPr id="171" name="楕円 170">
          <a:extLst>
            <a:ext uri="{FF2B5EF4-FFF2-40B4-BE49-F238E27FC236}">
              <a16:creationId xmlns:a16="http://schemas.microsoft.com/office/drawing/2014/main" id="{8642B31D-1A75-4EE1-BC50-239FC9FB4D8A}"/>
            </a:ext>
          </a:extLst>
        </xdr:cNvPr>
        <xdr:cNvSpPr/>
      </xdr:nvSpPr>
      <xdr:spPr>
        <a:xfrm>
          <a:off x="45847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84744</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6E173319-B2C4-4FAC-B96B-A36CD133F64B}"/>
            </a:ext>
          </a:extLst>
        </xdr:cNvPr>
        <xdr:cNvSpPr txBox="1"/>
      </xdr:nvSpPr>
      <xdr:spPr>
        <a:xfrm>
          <a:off x="4673600" y="98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78196</xdr:rowOff>
    </xdr:from>
    <xdr:to>
      <xdr:col>20</xdr:col>
      <xdr:colOff>38100</xdr:colOff>
      <xdr:row>59</xdr:row>
      <xdr:rowOff>8346</xdr:rowOff>
    </xdr:to>
    <xdr:sp macro="" textlink="">
      <xdr:nvSpPr>
        <xdr:cNvPr id="173" name="楕円 172">
          <a:extLst>
            <a:ext uri="{FF2B5EF4-FFF2-40B4-BE49-F238E27FC236}">
              <a16:creationId xmlns:a16="http://schemas.microsoft.com/office/drawing/2014/main" id="{D9E3217E-CA31-4082-ABDA-29FD093D0B63}"/>
            </a:ext>
          </a:extLst>
        </xdr:cNvPr>
        <xdr:cNvSpPr/>
      </xdr:nvSpPr>
      <xdr:spPr>
        <a:xfrm>
          <a:off x="3746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112667</xdr:rowOff>
    </xdr:from>
    <xdr:to>
      <xdr:col>24</xdr:col>
      <xdr:colOff>63500</xdr:colOff>
      <xdr:row>58</xdr:row>
      <xdr:rowOff>128996</xdr:rowOff>
    </xdr:to>
    <xdr:cxnSp macro="">
      <xdr:nvCxnSpPr>
        <xdr:cNvPr id="174" name="直線コネクタ 173">
          <a:extLst>
            <a:ext uri="{FF2B5EF4-FFF2-40B4-BE49-F238E27FC236}">
              <a16:creationId xmlns:a16="http://schemas.microsoft.com/office/drawing/2014/main" id="{92542B72-C1EB-4774-88B9-0231C7FDDE2E}"/>
            </a:ext>
          </a:extLst>
        </xdr:cNvPr>
        <xdr:cNvCxnSpPr/>
      </xdr:nvCxnSpPr>
      <xdr:spPr>
        <a:xfrm flipV="1">
          <a:off x="3797300" y="1005676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119017</xdr:rowOff>
    </xdr:from>
    <xdr:to>
      <xdr:col>15</xdr:col>
      <xdr:colOff>101600</xdr:colOff>
      <xdr:row>59</xdr:row>
      <xdr:rowOff>49167</xdr:rowOff>
    </xdr:to>
    <xdr:sp macro="" textlink="">
      <xdr:nvSpPr>
        <xdr:cNvPr id="175" name="楕円 174">
          <a:extLst>
            <a:ext uri="{FF2B5EF4-FFF2-40B4-BE49-F238E27FC236}">
              <a16:creationId xmlns:a16="http://schemas.microsoft.com/office/drawing/2014/main" id="{1362F783-6F39-4D6B-AA2A-4761B92ABAE3}"/>
            </a:ext>
          </a:extLst>
        </xdr:cNvPr>
        <xdr:cNvSpPr/>
      </xdr:nvSpPr>
      <xdr:spPr>
        <a:xfrm>
          <a:off x="2857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128996</xdr:rowOff>
    </xdr:from>
    <xdr:to>
      <xdr:col>19</xdr:col>
      <xdr:colOff>177800</xdr:colOff>
      <xdr:row>58</xdr:row>
      <xdr:rowOff>169817</xdr:rowOff>
    </xdr:to>
    <xdr:cxnSp macro="">
      <xdr:nvCxnSpPr>
        <xdr:cNvPr id="176" name="直線コネクタ 175">
          <a:extLst>
            <a:ext uri="{FF2B5EF4-FFF2-40B4-BE49-F238E27FC236}">
              <a16:creationId xmlns:a16="http://schemas.microsoft.com/office/drawing/2014/main" id="{215C256F-CF29-4D02-8A10-00DCDEB6434B}"/>
            </a:ext>
          </a:extLst>
        </xdr:cNvPr>
        <xdr:cNvCxnSpPr/>
      </xdr:nvCxnSpPr>
      <xdr:spPr>
        <a:xfrm flipV="1">
          <a:off x="2908300" y="100730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D1BBE02A-6124-4670-BDC7-98EBDDDE10AC}"/>
            </a:ext>
          </a:extLst>
        </xdr:cNvPr>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CD5E5454-5EE5-4657-BF4C-130A3C244CDE}"/>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1E7D95AD-03BC-4F7C-8E12-8DBA09444E77}"/>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24873</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BB7FF11A-5AF1-4FDC-A08E-0A5A36B04E32}"/>
            </a:ext>
          </a:extLst>
        </xdr:cNvPr>
        <xdr:cNvSpPr txBox="1"/>
      </xdr:nvSpPr>
      <xdr:spPr>
        <a:xfrm>
          <a:off x="35820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365343EA-83C7-4223-93C4-73B355CEE13F}"/>
            </a:ext>
          </a:extLst>
        </xdr:cNvPr>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67C4E8E9-4369-4C61-BA8B-4CE7A5BDD9F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717E7723-02EC-4E32-89C9-DDE3ACC305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B59BC2A5-9EF0-4C07-ABA6-00006DDFB39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3C702E77-B6C8-45C1-9FA2-C25C8380AA5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4381C570-A64D-4DBB-80AA-0F378877537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9B173536-EE12-4E78-A1D9-DF68C3BCCAB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C7EE672A-461A-4716-ABB3-19FFBD9B37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6442C492-01F5-4448-B2D8-52EE5A3AFC2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4D62EEA6-3597-43DB-84F8-62858474568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18028F4E-E35C-4A47-BE03-CFA2262772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009CFB59-69B3-4068-88E6-7DD9B0855A5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a:extLst>
            <a:ext uri="{FF2B5EF4-FFF2-40B4-BE49-F238E27FC236}">
              <a16:creationId xmlns:a16="http://schemas.microsoft.com/office/drawing/2014/main" id="{68BFFAB2-1288-4358-9C96-0CA42D95CCC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BEFEDD36-15D5-4AF0-8BB9-6D9CC5D8D15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a:extLst>
            <a:ext uri="{FF2B5EF4-FFF2-40B4-BE49-F238E27FC236}">
              <a16:creationId xmlns:a16="http://schemas.microsoft.com/office/drawing/2014/main" id="{4F5A22D7-382A-4874-98CD-3110D6845DC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2235881A-947D-4ABC-A0AA-8AB3D34CB05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7" name="テキスト ボックス 196">
          <a:extLst>
            <a:ext uri="{FF2B5EF4-FFF2-40B4-BE49-F238E27FC236}">
              <a16:creationId xmlns:a16="http://schemas.microsoft.com/office/drawing/2014/main" id="{CCAFF6E8-24A0-4780-87FF-E770201878A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ACEFAC21-B178-4767-A347-639BABD81C0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9" name="テキスト ボックス 198">
          <a:extLst>
            <a:ext uri="{FF2B5EF4-FFF2-40B4-BE49-F238E27FC236}">
              <a16:creationId xmlns:a16="http://schemas.microsoft.com/office/drawing/2014/main" id="{3A07B3C2-F12A-48A9-993A-0C9988AD46A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92CDA7EF-A479-4BDF-B2DE-46B45E73EF4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a:extLst>
            <a:ext uri="{FF2B5EF4-FFF2-40B4-BE49-F238E27FC236}">
              <a16:creationId xmlns:a16="http://schemas.microsoft.com/office/drawing/2014/main" id="{6353EE83-C658-4804-8C29-C840693F989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3C15DCCB-850A-4244-B509-8BA6ED02274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2B37226B-BCEF-4C49-AA80-0BE1D0A1C94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EC3015C7-2CE0-4199-92FD-CCFDB206A6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05" name="直線コネクタ 204">
          <a:extLst>
            <a:ext uri="{FF2B5EF4-FFF2-40B4-BE49-F238E27FC236}">
              <a16:creationId xmlns:a16="http://schemas.microsoft.com/office/drawing/2014/main" id="{86C8DECF-B54E-4BCE-96A0-E8BA9C51FE54}"/>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3585B1C1-03AB-41D5-B77D-37209415A6E2}"/>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07" name="直線コネクタ 206">
          <a:extLst>
            <a:ext uri="{FF2B5EF4-FFF2-40B4-BE49-F238E27FC236}">
              <a16:creationId xmlns:a16="http://schemas.microsoft.com/office/drawing/2014/main" id="{71F24092-2793-40BB-8BF9-6FB26AF017A1}"/>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D466435E-F186-4D3A-A3AE-2A1BE5381E30}"/>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9" name="直線コネクタ 208">
          <a:extLst>
            <a:ext uri="{FF2B5EF4-FFF2-40B4-BE49-F238E27FC236}">
              <a16:creationId xmlns:a16="http://schemas.microsoft.com/office/drawing/2014/main" id="{6DA1C183-D7C4-4406-85EA-59203D610CA1}"/>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5478209C-E01A-445B-AFC1-2ED802140D07}"/>
            </a:ext>
          </a:extLst>
        </xdr:cNvPr>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11" name="フローチャート: 判断 210">
          <a:extLst>
            <a:ext uri="{FF2B5EF4-FFF2-40B4-BE49-F238E27FC236}">
              <a16:creationId xmlns:a16="http://schemas.microsoft.com/office/drawing/2014/main" id="{9D92F599-2C00-4145-B2E7-C3D7E72B2DCE}"/>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12" name="フローチャート: 判断 211">
          <a:extLst>
            <a:ext uri="{FF2B5EF4-FFF2-40B4-BE49-F238E27FC236}">
              <a16:creationId xmlns:a16="http://schemas.microsoft.com/office/drawing/2014/main" id="{B1A87732-1F69-4EBF-BE02-60FC32807505}"/>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13" name="フローチャート: 判断 212">
          <a:extLst>
            <a:ext uri="{FF2B5EF4-FFF2-40B4-BE49-F238E27FC236}">
              <a16:creationId xmlns:a16="http://schemas.microsoft.com/office/drawing/2014/main" id="{3E7CC84C-69FE-4C56-88F2-13CC5848C898}"/>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14" name="フローチャート: 判断 213">
          <a:extLst>
            <a:ext uri="{FF2B5EF4-FFF2-40B4-BE49-F238E27FC236}">
              <a16:creationId xmlns:a16="http://schemas.microsoft.com/office/drawing/2014/main" id="{F646ABD5-C17F-4559-B03F-C7294202374E}"/>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B7E4F750-DBE8-4C2D-81DE-11D5430CA81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5CCEA626-7A14-4F45-85AB-1EE74F43D1B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3D0F828-DABF-4FF5-93C7-4B2D0FB0B0E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CE2BED5-2AAA-40B6-AC8B-F0FCFDA180D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B583A9A9-60C4-4FDF-BFC4-E1ECB89A23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27739</xdr:rowOff>
    </xdr:from>
    <xdr:to>
      <xdr:col>55</xdr:col>
      <xdr:colOff>50800</xdr:colOff>
      <xdr:row>61</xdr:row>
      <xdr:rowOff>129339</xdr:rowOff>
    </xdr:to>
    <xdr:sp macro="" textlink="">
      <xdr:nvSpPr>
        <xdr:cNvPr id="220" name="楕円 219">
          <a:extLst>
            <a:ext uri="{FF2B5EF4-FFF2-40B4-BE49-F238E27FC236}">
              <a16:creationId xmlns:a16="http://schemas.microsoft.com/office/drawing/2014/main" id="{BBA32FA6-1E54-40E3-A3D2-9EDEA4FBE4AA}"/>
            </a:ext>
          </a:extLst>
        </xdr:cNvPr>
        <xdr:cNvSpPr/>
      </xdr:nvSpPr>
      <xdr:spPr>
        <a:xfrm>
          <a:off x="10426700" y="104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50616</xdr:rowOff>
    </xdr:from>
    <xdr:ext cx="599010" cy="259045"/>
    <xdr:sp macro="" textlink="">
      <xdr:nvSpPr>
        <xdr:cNvPr id="221" name="【橋りょう・トンネル】&#10;一人当たり有形固定資産（償却資産）額該当値テキスト">
          <a:extLst>
            <a:ext uri="{FF2B5EF4-FFF2-40B4-BE49-F238E27FC236}">
              <a16:creationId xmlns:a16="http://schemas.microsoft.com/office/drawing/2014/main" id="{036F1125-4AD4-49A4-B92F-A7AF6D965A07}"/>
            </a:ext>
          </a:extLst>
        </xdr:cNvPr>
        <xdr:cNvSpPr txBox="1"/>
      </xdr:nvSpPr>
      <xdr:spPr>
        <a:xfrm>
          <a:off x="10515600" y="1033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42614</xdr:rowOff>
    </xdr:from>
    <xdr:to>
      <xdr:col>50</xdr:col>
      <xdr:colOff>165100</xdr:colOff>
      <xdr:row>61</xdr:row>
      <xdr:rowOff>144214</xdr:rowOff>
    </xdr:to>
    <xdr:sp macro="" textlink="">
      <xdr:nvSpPr>
        <xdr:cNvPr id="222" name="楕円 221">
          <a:extLst>
            <a:ext uri="{FF2B5EF4-FFF2-40B4-BE49-F238E27FC236}">
              <a16:creationId xmlns:a16="http://schemas.microsoft.com/office/drawing/2014/main" id="{76EFF0AC-5D78-4EE0-8F00-701EA25A220F}"/>
            </a:ext>
          </a:extLst>
        </xdr:cNvPr>
        <xdr:cNvSpPr/>
      </xdr:nvSpPr>
      <xdr:spPr>
        <a:xfrm>
          <a:off x="9588500" y="1050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78539</xdr:rowOff>
    </xdr:from>
    <xdr:to>
      <xdr:col>55</xdr:col>
      <xdr:colOff>0</xdr:colOff>
      <xdr:row>61</xdr:row>
      <xdr:rowOff>93414</xdr:rowOff>
    </xdr:to>
    <xdr:cxnSp macro="">
      <xdr:nvCxnSpPr>
        <xdr:cNvPr id="223" name="直線コネクタ 222">
          <a:extLst>
            <a:ext uri="{FF2B5EF4-FFF2-40B4-BE49-F238E27FC236}">
              <a16:creationId xmlns:a16="http://schemas.microsoft.com/office/drawing/2014/main" id="{E7C65F80-B783-40D4-8236-A54E4D2D7A45}"/>
            </a:ext>
          </a:extLst>
        </xdr:cNvPr>
        <xdr:cNvCxnSpPr/>
      </xdr:nvCxnSpPr>
      <xdr:spPr>
        <a:xfrm flipV="1">
          <a:off x="9639300" y="10536989"/>
          <a:ext cx="8382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55425</xdr:rowOff>
    </xdr:from>
    <xdr:to>
      <xdr:col>46</xdr:col>
      <xdr:colOff>38100</xdr:colOff>
      <xdr:row>61</xdr:row>
      <xdr:rowOff>157025</xdr:rowOff>
    </xdr:to>
    <xdr:sp macro="" textlink="">
      <xdr:nvSpPr>
        <xdr:cNvPr id="224" name="楕円 223">
          <a:extLst>
            <a:ext uri="{FF2B5EF4-FFF2-40B4-BE49-F238E27FC236}">
              <a16:creationId xmlns:a16="http://schemas.microsoft.com/office/drawing/2014/main" id="{D4B644C1-7767-4861-95A5-BE893232A1AE}"/>
            </a:ext>
          </a:extLst>
        </xdr:cNvPr>
        <xdr:cNvSpPr/>
      </xdr:nvSpPr>
      <xdr:spPr>
        <a:xfrm>
          <a:off x="8699500" y="105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93414</xdr:rowOff>
    </xdr:from>
    <xdr:to>
      <xdr:col>50</xdr:col>
      <xdr:colOff>114300</xdr:colOff>
      <xdr:row>61</xdr:row>
      <xdr:rowOff>106225</xdr:rowOff>
    </xdr:to>
    <xdr:cxnSp macro="">
      <xdr:nvCxnSpPr>
        <xdr:cNvPr id="225" name="直線コネクタ 224">
          <a:extLst>
            <a:ext uri="{FF2B5EF4-FFF2-40B4-BE49-F238E27FC236}">
              <a16:creationId xmlns:a16="http://schemas.microsoft.com/office/drawing/2014/main" id="{475D88B1-6000-4F4A-89F6-E2322A7FE0F2}"/>
            </a:ext>
          </a:extLst>
        </xdr:cNvPr>
        <xdr:cNvCxnSpPr/>
      </xdr:nvCxnSpPr>
      <xdr:spPr>
        <a:xfrm flipV="1">
          <a:off x="8750300" y="10551864"/>
          <a:ext cx="889000" cy="1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26" name="n_1aveValue【橋りょう・トンネル】&#10;一人当たり有形固定資産（償却資産）額">
          <a:extLst>
            <a:ext uri="{FF2B5EF4-FFF2-40B4-BE49-F238E27FC236}">
              <a16:creationId xmlns:a16="http://schemas.microsoft.com/office/drawing/2014/main" id="{3F38D205-52C2-43E3-92C7-2274BED2549C}"/>
            </a:ext>
          </a:extLst>
        </xdr:cNvPr>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27" name="n_2aveValue【橋りょう・トンネル】&#10;一人当たり有形固定資産（償却資産）額">
          <a:extLst>
            <a:ext uri="{FF2B5EF4-FFF2-40B4-BE49-F238E27FC236}">
              <a16:creationId xmlns:a16="http://schemas.microsoft.com/office/drawing/2014/main" id="{DBBB5ECA-C760-4758-B1B0-1D79A2663CA9}"/>
            </a:ext>
          </a:extLst>
        </xdr:cNvPr>
        <xdr:cNvSpPr txBox="1"/>
      </xdr:nvSpPr>
      <xdr:spPr>
        <a:xfrm>
          <a:off x="8450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28" name="n_3aveValue【橋りょう・トンネル】&#10;一人当たり有形固定資産（償却資産）額">
          <a:extLst>
            <a:ext uri="{FF2B5EF4-FFF2-40B4-BE49-F238E27FC236}">
              <a16:creationId xmlns:a16="http://schemas.microsoft.com/office/drawing/2014/main" id="{C7C1FF87-1F3C-4163-B76C-6858F0EF9A3C}"/>
            </a:ext>
          </a:extLst>
        </xdr:cNvPr>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160741</xdr:rowOff>
    </xdr:from>
    <xdr:ext cx="599010" cy="259045"/>
    <xdr:sp macro="" textlink="">
      <xdr:nvSpPr>
        <xdr:cNvPr id="229" name="n_1mainValue【橋りょう・トンネル】&#10;一人当たり有形固定資産（償却資産）額">
          <a:extLst>
            <a:ext uri="{FF2B5EF4-FFF2-40B4-BE49-F238E27FC236}">
              <a16:creationId xmlns:a16="http://schemas.microsoft.com/office/drawing/2014/main" id="{8AD485E5-507F-4D9B-A22F-813D75D9B938}"/>
            </a:ext>
          </a:extLst>
        </xdr:cNvPr>
        <xdr:cNvSpPr txBox="1"/>
      </xdr:nvSpPr>
      <xdr:spPr>
        <a:xfrm>
          <a:off x="9327095" y="102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2102</xdr:rowOff>
    </xdr:from>
    <xdr:ext cx="599010" cy="259045"/>
    <xdr:sp macro="" textlink="">
      <xdr:nvSpPr>
        <xdr:cNvPr id="230" name="n_2mainValue【橋りょう・トンネル】&#10;一人当たり有形固定資産（償却資産）額">
          <a:extLst>
            <a:ext uri="{FF2B5EF4-FFF2-40B4-BE49-F238E27FC236}">
              <a16:creationId xmlns:a16="http://schemas.microsoft.com/office/drawing/2014/main" id="{1A207AB9-5900-4A04-BE0B-DE38D2F59F62}"/>
            </a:ext>
          </a:extLst>
        </xdr:cNvPr>
        <xdr:cNvSpPr txBox="1"/>
      </xdr:nvSpPr>
      <xdr:spPr>
        <a:xfrm>
          <a:off x="8450795" y="1028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43F42F93-0C88-4B38-AF33-AA67D9A19FF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D8DA9317-E707-4970-BD02-006F65CA31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9ECE9C4D-D96B-4A97-BB11-F783F566D6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CFF2D6EE-3ED9-4F15-9A14-CE014C3DD99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D89773B3-F4DF-456F-BA2A-3881C065070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24D22B7A-750C-41D2-A602-2BE26BF56A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18CE434D-73FA-4794-89D1-7E1F197BA6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2A42C5E4-064B-4F04-ABF9-65033015348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1DFCB079-A818-49EF-96E0-AC82E0BB168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2AB7AC19-2852-4BBE-9A97-0DB99380F41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id="{A44CB192-624F-4696-9B88-2B62F11E4A6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id="{D7B9CAFB-BD3A-4E1F-8D22-114012F5921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id="{96158F90-3C7D-4D1D-ADF4-BFD2C6BABFF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id="{62D36C17-C9F4-4CD9-B760-398C5BAB36A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A34A1C97-162D-40CC-8F38-698B574BD24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id="{7E352AAD-548F-4C19-9E61-088BB69769E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638B51BB-A22F-4652-A789-D5EAE1E3473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id="{D97A52DD-9C27-4E6A-9B5F-8D6A0DEA8A8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B1174A45-BAEC-4B0F-B809-D1E45A0E8E9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id="{EBB3E839-219B-4BB3-AA2C-8C53B08AA38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a:extLst>
            <a:ext uri="{FF2B5EF4-FFF2-40B4-BE49-F238E27FC236}">
              <a16:creationId xmlns:a16="http://schemas.microsoft.com/office/drawing/2014/main" id="{AE268E52-A263-4BB1-B4CA-370CC73D68E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0B0F0096-FACE-44A6-959A-114CE2F2CA1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D76007BC-529E-41AE-8C3D-46A98464955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a:extLst>
            <a:ext uri="{FF2B5EF4-FFF2-40B4-BE49-F238E27FC236}">
              <a16:creationId xmlns:a16="http://schemas.microsoft.com/office/drawing/2014/main" id="{830B0934-EECE-4EC2-AD92-791278732AF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55" name="直線コネクタ 254">
          <a:extLst>
            <a:ext uri="{FF2B5EF4-FFF2-40B4-BE49-F238E27FC236}">
              <a16:creationId xmlns:a16="http://schemas.microsoft.com/office/drawing/2014/main" id="{E78F3C67-AC32-4863-9C2C-8584DB2F91C6}"/>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6" name="【公営住宅】&#10;有形固定資産減価償却率最小値テキスト">
          <a:extLst>
            <a:ext uri="{FF2B5EF4-FFF2-40B4-BE49-F238E27FC236}">
              <a16:creationId xmlns:a16="http://schemas.microsoft.com/office/drawing/2014/main" id="{381A4CDB-47B6-4726-9533-E6A1B83A3D6B}"/>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7" name="直線コネクタ 256">
          <a:extLst>
            <a:ext uri="{FF2B5EF4-FFF2-40B4-BE49-F238E27FC236}">
              <a16:creationId xmlns:a16="http://schemas.microsoft.com/office/drawing/2014/main" id="{95082B5E-1B01-4F54-A2DB-0140F39FF59B}"/>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公営住宅】&#10;有形固定資産減価償却率最大値テキスト">
          <a:extLst>
            <a:ext uri="{FF2B5EF4-FFF2-40B4-BE49-F238E27FC236}">
              <a16:creationId xmlns:a16="http://schemas.microsoft.com/office/drawing/2014/main" id="{B1748D2D-1DC2-48F3-AE76-918C2FD58FF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a:extLst>
            <a:ext uri="{FF2B5EF4-FFF2-40B4-BE49-F238E27FC236}">
              <a16:creationId xmlns:a16="http://schemas.microsoft.com/office/drawing/2014/main" id="{B126CB5F-B1C7-435B-B393-65791E7B646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60" name="【公営住宅】&#10;有形固定資産減価償却率平均値テキスト">
          <a:extLst>
            <a:ext uri="{FF2B5EF4-FFF2-40B4-BE49-F238E27FC236}">
              <a16:creationId xmlns:a16="http://schemas.microsoft.com/office/drawing/2014/main" id="{B55BD969-9728-4488-9F10-9342A73A2D25}"/>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1" name="フローチャート: 判断 260">
          <a:extLst>
            <a:ext uri="{FF2B5EF4-FFF2-40B4-BE49-F238E27FC236}">
              <a16:creationId xmlns:a16="http://schemas.microsoft.com/office/drawing/2014/main" id="{508A31C8-7753-49CF-9187-6E51AC9C9C74}"/>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62" name="フローチャート: 判断 261">
          <a:extLst>
            <a:ext uri="{FF2B5EF4-FFF2-40B4-BE49-F238E27FC236}">
              <a16:creationId xmlns:a16="http://schemas.microsoft.com/office/drawing/2014/main" id="{A9A399D5-9F21-4E6C-9215-337FF52593B1}"/>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3" name="フローチャート: 判断 262">
          <a:extLst>
            <a:ext uri="{FF2B5EF4-FFF2-40B4-BE49-F238E27FC236}">
              <a16:creationId xmlns:a16="http://schemas.microsoft.com/office/drawing/2014/main" id="{D08309E0-97AC-4A42-A7FF-8D50365B8797}"/>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64" name="フローチャート: 判断 263">
          <a:extLst>
            <a:ext uri="{FF2B5EF4-FFF2-40B4-BE49-F238E27FC236}">
              <a16:creationId xmlns:a16="http://schemas.microsoft.com/office/drawing/2014/main" id="{FD7DC374-22A4-4CC9-813D-0D6A6FCEDAC1}"/>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7F9C5C7D-EFBB-46DE-AE4C-F3B86A83107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54E6D926-AED3-4E0F-9455-0CD599A8155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502D8FAC-CD0A-4305-89D3-4D411C492E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E479994A-E6F4-4219-940E-79244BCC1C6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6DB3CE8B-129C-42FE-BD8E-772BF94BD83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166370</xdr:rowOff>
    </xdr:from>
    <xdr:to>
      <xdr:col>24</xdr:col>
      <xdr:colOff>114300</xdr:colOff>
      <xdr:row>80</xdr:row>
      <xdr:rowOff>96520</xdr:rowOff>
    </xdr:to>
    <xdr:sp macro="" textlink="">
      <xdr:nvSpPr>
        <xdr:cNvPr id="270" name="楕円 269">
          <a:extLst>
            <a:ext uri="{FF2B5EF4-FFF2-40B4-BE49-F238E27FC236}">
              <a16:creationId xmlns:a16="http://schemas.microsoft.com/office/drawing/2014/main" id="{94DBAAE3-6561-4A80-96C0-D76BF5F438A3}"/>
            </a:ext>
          </a:extLst>
        </xdr:cNvPr>
        <xdr:cNvSpPr/>
      </xdr:nvSpPr>
      <xdr:spPr>
        <a:xfrm>
          <a:off x="45847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17797</xdr:rowOff>
    </xdr:from>
    <xdr:ext cx="405111" cy="259045"/>
    <xdr:sp macro="" textlink="">
      <xdr:nvSpPr>
        <xdr:cNvPr id="271" name="【公営住宅】&#10;有形固定資産減価償却率該当値テキスト">
          <a:extLst>
            <a:ext uri="{FF2B5EF4-FFF2-40B4-BE49-F238E27FC236}">
              <a16:creationId xmlns:a16="http://schemas.microsoft.com/office/drawing/2014/main" id="{E5766E2B-5886-4BCD-B741-8CAD353D7EDC}"/>
            </a:ext>
          </a:extLst>
        </xdr:cNvPr>
        <xdr:cNvSpPr txBox="1"/>
      </xdr:nvSpPr>
      <xdr:spPr>
        <a:xfrm>
          <a:off x="4673600"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19686</xdr:rowOff>
    </xdr:from>
    <xdr:to>
      <xdr:col>20</xdr:col>
      <xdr:colOff>38100</xdr:colOff>
      <xdr:row>80</xdr:row>
      <xdr:rowOff>121286</xdr:rowOff>
    </xdr:to>
    <xdr:sp macro="" textlink="">
      <xdr:nvSpPr>
        <xdr:cNvPr id="272" name="楕円 271">
          <a:extLst>
            <a:ext uri="{FF2B5EF4-FFF2-40B4-BE49-F238E27FC236}">
              <a16:creationId xmlns:a16="http://schemas.microsoft.com/office/drawing/2014/main" id="{D89A0B94-BFA4-4717-881A-3CB72E6A0179}"/>
            </a:ext>
          </a:extLst>
        </xdr:cNvPr>
        <xdr:cNvSpPr/>
      </xdr:nvSpPr>
      <xdr:spPr>
        <a:xfrm>
          <a:off x="3746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45720</xdr:rowOff>
    </xdr:from>
    <xdr:to>
      <xdr:col>24</xdr:col>
      <xdr:colOff>63500</xdr:colOff>
      <xdr:row>80</xdr:row>
      <xdr:rowOff>70486</xdr:rowOff>
    </xdr:to>
    <xdr:cxnSp macro="">
      <xdr:nvCxnSpPr>
        <xdr:cNvPr id="273" name="直線コネクタ 272">
          <a:extLst>
            <a:ext uri="{FF2B5EF4-FFF2-40B4-BE49-F238E27FC236}">
              <a16:creationId xmlns:a16="http://schemas.microsoft.com/office/drawing/2014/main" id="{FA32DFA3-1221-4718-BB96-02F74B9B3942}"/>
            </a:ext>
          </a:extLst>
        </xdr:cNvPr>
        <xdr:cNvCxnSpPr/>
      </xdr:nvCxnSpPr>
      <xdr:spPr>
        <a:xfrm flipV="1">
          <a:off x="3797300" y="137617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80645</xdr:rowOff>
    </xdr:from>
    <xdr:to>
      <xdr:col>15</xdr:col>
      <xdr:colOff>101600</xdr:colOff>
      <xdr:row>81</xdr:row>
      <xdr:rowOff>10795</xdr:rowOff>
    </xdr:to>
    <xdr:sp macro="" textlink="">
      <xdr:nvSpPr>
        <xdr:cNvPr id="274" name="楕円 273">
          <a:extLst>
            <a:ext uri="{FF2B5EF4-FFF2-40B4-BE49-F238E27FC236}">
              <a16:creationId xmlns:a16="http://schemas.microsoft.com/office/drawing/2014/main" id="{E0B6B01E-8722-40B0-87E9-0AE2F590BE99}"/>
            </a:ext>
          </a:extLst>
        </xdr:cNvPr>
        <xdr:cNvSpPr/>
      </xdr:nvSpPr>
      <xdr:spPr>
        <a:xfrm>
          <a:off x="2857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70486</xdr:rowOff>
    </xdr:from>
    <xdr:to>
      <xdr:col>19</xdr:col>
      <xdr:colOff>177800</xdr:colOff>
      <xdr:row>80</xdr:row>
      <xdr:rowOff>131445</xdr:rowOff>
    </xdr:to>
    <xdr:cxnSp macro="">
      <xdr:nvCxnSpPr>
        <xdr:cNvPr id="275" name="直線コネクタ 274">
          <a:extLst>
            <a:ext uri="{FF2B5EF4-FFF2-40B4-BE49-F238E27FC236}">
              <a16:creationId xmlns:a16="http://schemas.microsoft.com/office/drawing/2014/main" id="{9089D758-E039-438D-A23C-A89BFA38AA1D}"/>
            </a:ext>
          </a:extLst>
        </xdr:cNvPr>
        <xdr:cNvCxnSpPr/>
      </xdr:nvCxnSpPr>
      <xdr:spPr>
        <a:xfrm flipV="1">
          <a:off x="2908300" y="1378648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76" name="n_1aveValue【公営住宅】&#10;有形固定資産減価償却率">
          <a:extLst>
            <a:ext uri="{FF2B5EF4-FFF2-40B4-BE49-F238E27FC236}">
              <a16:creationId xmlns:a16="http://schemas.microsoft.com/office/drawing/2014/main" id="{F257B942-47F0-437C-B2B1-432E0959B46F}"/>
            </a:ext>
          </a:extLst>
        </xdr:cNvPr>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77" name="n_2aveValue【公営住宅】&#10;有形固定資産減価償却率">
          <a:extLst>
            <a:ext uri="{FF2B5EF4-FFF2-40B4-BE49-F238E27FC236}">
              <a16:creationId xmlns:a16="http://schemas.microsoft.com/office/drawing/2014/main" id="{CAB35683-5C3E-4DD8-A534-FE63C5A6D896}"/>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78" name="n_3aveValue【公営住宅】&#10;有形固定資産減価償却率">
          <a:extLst>
            <a:ext uri="{FF2B5EF4-FFF2-40B4-BE49-F238E27FC236}">
              <a16:creationId xmlns:a16="http://schemas.microsoft.com/office/drawing/2014/main" id="{4CB4A180-AAED-41C8-B66B-867666894BD2}"/>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137813</xdr:rowOff>
    </xdr:from>
    <xdr:ext cx="405111" cy="259045"/>
    <xdr:sp macro="" textlink="">
      <xdr:nvSpPr>
        <xdr:cNvPr id="279" name="n_1mainValue【公営住宅】&#10;有形固定資産減価償却率">
          <a:extLst>
            <a:ext uri="{FF2B5EF4-FFF2-40B4-BE49-F238E27FC236}">
              <a16:creationId xmlns:a16="http://schemas.microsoft.com/office/drawing/2014/main" id="{C2EB2620-A8C6-4F3B-93C3-0153E55B8E85}"/>
            </a:ext>
          </a:extLst>
        </xdr:cNvPr>
        <xdr:cNvSpPr txBox="1"/>
      </xdr:nvSpPr>
      <xdr:spPr>
        <a:xfrm>
          <a:off x="35820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27322</xdr:rowOff>
    </xdr:from>
    <xdr:ext cx="405111" cy="259045"/>
    <xdr:sp macro="" textlink="">
      <xdr:nvSpPr>
        <xdr:cNvPr id="280" name="n_2mainValue【公営住宅】&#10;有形固定資産減価償却率">
          <a:extLst>
            <a:ext uri="{FF2B5EF4-FFF2-40B4-BE49-F238E27FC236}">
              <a16:creationId xmlns:a16="http://schemas.microsoft.com/office/drawing/2014/main" id="{9A34C7B9-E0A4-4CFF-AC01-87BA3DA97E4C}"/>
            </a:ext>
          </a:extLst>
        </xdr:cNvPr>
        <xdr:cNvSpPr txBox="1"/>
      </xdr:nvSpPr>
      <xdr:spPr>
        <a:xfrm>
          <a:off x="27057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FA2737F9-70EC-448D-81EE-3807EFEE70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B53447A2-6516-440F-9823-F76CE13E58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1F1EECBF-CFDA-4742-A592-2FDD624D622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D8F55371-AB2A-4CEA-8EDB-450C2D429D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3C6704F0-B3B8-4593-9C28-5DDFF706AD8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AB5D1AF1-E833-4A29-AD5D-2BC7015AF3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152399BD-4ABA-4389-85F7-2783B01561F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3062AE97-F30B-43AA-A2BC-EC65A2B7B6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A8504E63-02B1-4CE4-BA71-2653630E7F4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5AD19035-9B4D-433B-82A0-5E1ADEA497B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a:extLst>
            <a:ext uri="{FF2B5EF4-FFF2-40B4-BE49-F238E27FC236}">
              <a16:creationId xmlns:a16="http://schemas.microsoft.com/office/drawing/2014/main" id="{E3992D8F-22CE-4263-A3DB-A95F8AF0D2C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a:extLst>
            <a:ext uri="{FF2B5EF4-FFF2-40B4-BE49-F238E27FC236}">
              <a16:creationId xmlns:a16="http://schemas.microsoft.com/office/drawing/2014/main" id="{7433FB29-B757-4B8D-AF70-0712A8BBFBC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a:extLst>
            <a:ext uri="{FF2B5EF4-FFF2-40B4-BE49-F238E27FC236}">
              <a16:creationId xmlns:a16="http://schemas.microsoft.com/office/drawing/2014/main" id="{C0EDBCEA-1473-469B-B1F8-2BD3EE07E61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a:extLst>
            <a:ext uri="{FF2B5EF4-FFF2-40B4-BE49-F238E27FC236}">
              <a16:creationId xmlns:a16="http://schemas.microsoft.com/office/drawing/2014/main" id="{913CD7AB-0E50-48A9-8527-7FB8ECDF0BE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a:extLst>
            <a:ext uri="{FF2B5EF4-FFF2-40B4-BE49-F238E27FC236}">
              <a16:creationId xmlns:a16="http://schemas.microsoft.com/office/drawing/2014/main" id="{8D93717D-410A-4DDA-8F26-F5631401A4C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a:extLst>
            <a:ext uri="{FF2B5EF4-FFF2-40B4-BE49-F238E27FC236}">
              <a16:creationId xmlns:a16="http://schemas.microsoft.com/office/drawing/2014/main" id="{4037B71B-BD66-4416-B40B-4003F4CB428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a:extLst>
            <a:ext uri="{FF2B5EF4-FFF2-40B4-BE49-F238E27FC236}">
              <a16:creationId xmlns:a16="http://schemas.microsoft.com/office/drawing/2014/main" id="{BB8886DA-E66B-489F-974F-314020A2D44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a:extLst>
            <a:ext uri="{FF2B5EF4-FFF2-40B4-BE49-F238E27FC236}">
              <a16:creationId xmlns:a16="http://schemas.microsoft.com/office/drawing/2014/main" id="{7944F153-266C-4F97-8CA7-053D88EAED0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a:extLst>
            <a:ext uri="{FF2B5EF4-FFF2-40B4-BE49-F238E27FC236}">
              <a16:creationId xmlns:a16="http://schemas.microsoft.com/office/drawing/2014/main" id="{9B1A3D13-8BD6-466F-BBE8-024958ACB9E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a:extLst>
            <a:ext uri="{FF2B5EF4-FFF2-40B4-BE49-F238E27FC236}">
              <a16:creationId xmlns:a16="http://schemas.microsoft.com/office/drawing/2014/main" id="{A428D093-7B1B-4750-ACCC-061A47EFB0D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4E3C284D-8DD0-46D8-B7D5-DAE38D9B29E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7E6CA46A-E847-4923-B869-5093C3B9A00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a:extLst>
            <a:ext uri="{FF2B5EF4-FFF2-40B4-BE49-F238E27FC236}">
              <a16:creationId xmlns:a16="http://schemas.microsoft.com/office/drawing/2014/main" id="{9A839950-838B-4886-9755-153DF141594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04" name="直線コネクタ 303">
          <a:extLst>
            <a:ext uri="{FF2B5EF4-FFF2-40B4-BE49-F238E27FC236}">
              <a16:creationId xmlns:a16="http://schemas.microsoft.com/office/drawing/2014/main" id="{AEB34C34-829C-4298-8D8C-76ED52B00D09}"/>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05" name="【公営住宅】&#10;一人当たり面積最小値テキスト">
          <a:extLst>
            <a:ext uri="{FF2B5EF4-FFF2-40B4-BE49-F238E27FC236}">
              <a16:creationId xmlns:a16="http://schemas.microsoft.com/office/drawing/2014/main" id="{CAADD075-5975-4E70-A391-7F6A3F439D87}"/>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06" name="直線コネクタ 305">
          <a:extLst>
            <a:ext uri="{FF2B5EF4-FFF2-40B4-BE49-F238E27FC236}">
              <a16:creationId xmlns:a16="http://schemas.microsoft.com/office/drawing/2014/main" id="{1A097C40-B0C2-4369-94A5-546C5DB4ACC5}"/>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07" name="【公営住宅】&#10;一人当たり面積最大値テキスト">
          <a:extLst>
            <a:ext uri="{FF2B5EF4-FFF2-40B4-BE49-F238E27FC236}">
              <a16:creationId xmlns:a16="http://schemas.microsoft.com/office/drawing/2014/main" id="{56ED072A-C9F9-42FD-98A8-68ED6532A771}"/>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08" name="直線コネクタ 307">
          <a:extLst>
            <a:ext uri="{FF2B5EF4-FFF2-40B4-BE49-F238E27FC236}">
              <a16:creationId xmlns:a16="http://schemas.microsoft.com/office/drawing/2014/main" id="{53E41760-1BCA-49B1-B43D-C86FBF7A6499}"/>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309" name="【公営住宅】&#10;一人当たり面積平均値テキスト">
          <a:extLst>
            <a:ext uri="{FF2B5EF4-FFF2-40B4-BE49-F238E27FC236}">
              <a16:creationId xmlns:a16="http://schemas.microsoft.com/office/drawing/2014/main" id="{FB183F6E-4FC8-497F-A0F9-E6CCCD2E9333}"/>
            </a:ext>
          </a:extLst>
        </xdr:cNvPr>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10" name="フローチャート: 判断 309">
          <a:extLst>
            <a:ext uri="{FF2B5EF4-FFF2-40B4-BE49-F238E27FC236}">
              <a16:creationId xmlns:a16="http://schemas.microsoft.com/office/drawing/2014/main" id="{1EF97AFA-57E2-4E06-B116-58297C384B7B}"/>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11" name="フローチャート: 判断 310">
          <a:extLst>
            <a:ext uri="{FF2B5EF4-FFF2-40B4-BE49-F238E27FC236}">
              <a16:creationId xmlns:a16="http://schemas.microsoft.com/office/drawing/2014/main" id="{33EBF7AD-7228-4D76-A5B0-D8C1A0023B5B}"/>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12" name="フローチャート: 判断 311">
          <a:extLst>
            <a:ext uri="{FF2B5EF4-FFF2-40B4-BE49-F238E27FC236}">
              <a16:creationId xmlns:a16="http://schemas.microsoft.com/office/drawing/2014/main" id="{B8A13D11-B3D5-4DEF-9282-1EAB0AEC3EF2}"/>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13" name="フローチャート: 判断 312">
          <a:extLst>
            <a:ext uri="{FF2B5EF4-FFF2-40B4-BE49-F238E27FC236}">
              <a16:creationId xmlns:a16="http://schemas.microsoft.com/office/drawing/2014/main" id="{242A6CBE-64B2-4809-9CA1-6592403BD715}"/>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3E0F2A50-AADB-4712-8ECA-D1E7B95198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20758355-F26E-4BA7-B6C6-0EB0951E2D6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28CD7DF9-E7CB-40A4-8042-8F20D725CE5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8658D8C5-AADA-4E54-A848-EF274734F5E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5B925E1-BE4E-42C0-8D5F-5A26DF41FA6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104648</xdr:rowOff>
    </xdr:from>
    <xdr:to>
      <xdr:col>55</xdr:col>
      <xdr:colOff>50800</xdr:colOff>
      <xdr:row>79</xdr:row>
      <xdr:rowOff>34798</xdr:rowOff>
    </xdr:to>
    <xdr:sp macro="" textlink="">
      <xdr:nvSpPr>
        <xdr:cNvPr id="319" name="楕円 318">
          <a:extLst>
            <a:ext uri="{FF2B5EF4-FFF2-40B4-BE49-F238E27FC236}">
              <a16:creationId xmlns:a16="http://schemas.microsoft.com/office/drawing/2014/main" id="{E484E6F7-A0AD-429A-84F4-CB080176CEE7}"/>
            </a:ext>
          </a:extLst>
        </xdr:cNvPr>
        <xdr:cNvSpPr/>
      </xdr:nvSpPr>
      <xdr:spPr>
        <a:xfrm>
          <a:off x="10426700" y="134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57675</xdr:rowOff>
    </xdr:from>
    <xdr:ext cx="469744" cy="259045"/>
    <xdr:sp macro="" textlink="">
      <xdr:nvSpPr>
        <xdr:cNvPr id="320" name="【公営住宅】&#10;一人当たり面積該当値テキスト">
          <a:extLst>
            <a:ext uri="{FF2B5EF4-FFF2-40B4-BE49-F238E27FC236}">
              <a16:creationId xmlns:a16="http://schemas.microsoft.com/office/drawing/2014/main" id="{13C242B6-E8BD-48B3-B53D-F413CFD63BCE}"/>
            </a:ext>
          </a:extLst>
        </xdr:cNvPr>
        <xdr:cNvSpPr txBox="1"/>
      </xdr:nvSpPr>
      <xdr:spPr>
        <a:xfrm>
          <a:off x="10515600" y="1343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138557</xdr:rowOff>
    </xdr:from>
    <xdr:to>
      <xdr:col>50</xdr:col>
      <xdr:colOff>165100</xdr:colOff>
      <xdr:row>79</xdr:row>
      <xdr:rowOff>68707</xdr:rowOff>
    </xdr:to>
    <xdr:sp macro="" textlink="">
      <xdr:nvSpPr>
        <xdr:cNvPr id="321" name="楕円 320">
          <a:extLst>
            <a:ext uri="{FF2B5EF4-FFF2-40B4-BE49-F238E27FC236}">
              <a16:creationId xmlns:a16="http://schemas.microsoft.com/office/drawing/2014/main" id="{CE1153DF-89DF-40FB-8085-23E4BE12E605}"/>
            </a:ext>
          </a:extLst>
        </xdr:cNvPr>
        <xdr:cNvSpPr/>
      </xdr:nvSpPr>
      <xdr:spPr>
        <a:xfrm>
          <a:off x="9588500" y="135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155448</xdr:rowOff>
    </xdr:from>
    <xdr:to>
      <xdr:col>55</xdr:col>
      <xdr:colOff>0</xdr:colOff>
      <xdr:row>79</xdr:row>
      <xdr:rowOff>17907</xdr:rowOff>
    </xdr:to>
    <xdr:cxnSp macro="">
      <xdr:nvCxnSpPr>
        <xdr:cNvPr id="322" name="直線コネクタ 321">
          <a:extLst>
            <a:ext uri="{FF2B5EF4-FFF2-40B4-BE49-F238E27FC236}">
              <a16:creationId xmlns:a16="http://schemas.microsoft.com/office/drawing/2014/main" id="{604BC31C-E5AD-4326-8184-A40A091FB91E}"/>
            </a:ext>
          </a:extLst>
        </xdr:cNvPr>
        <xdr:cNvCxnSpPr/>
      </xdr:nvCxnSpPr>
      <xdr:spPr>
        <a:xfrm flipV="1">
          <a:off x="9639300" y="13528548"/>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163322</xdr:rowOff>
    </xdr:from>
    <xdr:to>
      <xdr:col>46</xdr:col>
      <xdr:colOff>38100</xdr:colOff>
      <xdr:row>79</xdr:row>
      <xdr:rowOff>93472</xdr:rowOff>
    </xdr:to>
    <xdr:sp macro="" textlink="">
      <xdr:nvSpPr>
        <xdr:cNvPr id="323" name="楕円 322">
          <a:extLst>
            <a:ext uri="{FF2B5EF4-FFF2-40B4-BE49-F238E27FC236}">
              <a16:creationId xmlns:a16="http://schemas.microsoft.com/office/drawing/2014/main" id="{F1F514D6-BF81-4E6B-B32C-8BA6DE100605}"/>
            </a:ext>
          </a:extLst>
        </xdr:cNvPr>
        <xdr:cNvSpPr/>
      </xdr:nvSpPr>
      <xdr:spPr>
        <a:xfrm>
          <a:off x="8699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17907</xdr:rowOff>
    </xdr:from>
    <xdr:to>
      <xdr:col>50</xdr:col>
      <xdr:colOff>114300</xdr:colOff>
      <xdr:row>79</xdr:row>
      <xdr:rowOff>42672</xdr:rowOff>
    </xdr:to>
    <xdr:cxnSp macro="">
      <xdr:nvCxnSpPr>
        <xdr:cNvPr id="324" name="直線コネクタ 323">
          <a:extLst>
            <a:ext uri="{FF2B5EF4-FFF2-40B4-BE49-F238E27FC236}">
              <a16:creationId xmlns:a16="http://schemas.microsoft.com/office/drawing/2014/main" id="{A3A0C4FC-91A7-422C-9BCC-20BC57469AC7}"/>
            </a:ext>
          </a:extLst>
        </xdr:cNvPr>
        <xdr:cNvCxnSpPr/>
      </xdr:nvCxnSpPr>
      <xdr:spPr>
        <a:xfrm flipV="1">
          <a:off x="8750300" y="13562457"/>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24401</xdr:rowOff>
    </xdr:from>
    <xdr:ext cx="469744" cy="259045"/>
    <xdr:sp macro="" textlink="">
      <xdr:nvSpPr>
        <xdr:cNvPr id="325" name="n_1aveValue【公営住宅】&#10;一人当たり面積">
          <a:extLst>
            <a:ext uri="{FF2B5EF4-FFF2-40B4-BE49-F238E27FC236}">
              <a16:creationId xmlns:a16="http://schemas.microsoft.com/office/drawing/2014/main" id="{A48F4717-B4CF-48E9-90CF-606834344D0A}"/>
            </a:ext>
          </a:extLst>
        </xdr:cNvPr>
        <xdr:cNvSpPr txBox="1"/>
      </xdr:nvSpPr>
      <xdr:spPr>
        <a:xfrm>
          <a:off x="93917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17924</xdr:rowOff>
    </xdr:from>
    <xdr:ext cx="469744" cy="259045"/>
    <xdr:sp macro="" textlink="">
      <xdr:nvSpPr>
        <xdr:cNvPr id="326" name="n_2aveValue【公営住宅】&#10;一人当たり面積">
          <a:extLst>
            <a:ext uri="{FF2B5EF4-FFF2-40B4-BE49-F238E27FC236}">
              <a16:creationId xmlns:a16="http://schemas.microsoft.com/office/drawing/2014/main" id="{9F04BD8D-0933-41DC-9CEE-7AE4AFB5CB1E}"/>
            </a:ext>
          </a:extLst>
        </xdr:cNvPr>
        <xdr:cNvSpPr txBox="1"/>
      </xdr:nvSpPr>
      <xdr:spPr>
        <a:xfrm>
          <a:off x="8515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27" name="n_3aveValue【公営住宅】&#10;一人当たり面積">
          <a:extLst>
            <a:ext uri="{FF2B5EF4-FFF2-40B4-BE49-F238E27FC236}">
              <a16:creationId xmlns:a16="http://schemas.microsoft.com/office/drawing/2014/main" id="{F3FEFEC1-6057-41EE-8119-4DE858232804}"/>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85234</xdr:rowOff>
    </xdr:from>
    <xdr:ext cx="469744" cy="259045"/>
    <xdr:sp macro="" textlink="">
      <xdr:nvSpPr>
        <xdr:cNvPr id="328" name="n_1mainValue【公営住宅】&#10;一人当たり面積">
          <a:extLst>
            <a:ext uri="{FF2B5EF4-FFF2-40B4-BE49-F238E27FC236}">
              <a16:creationId xmlns:a16="http://schemas.microsoft.com/office/drawing/2014/main" id="{092AB552-8BA8-451B-8D84-C934C4D8BAD5}"/>
            </a:ext>
          </a:extLst>
        </xdr:cNvPr>
        <xdr:cNvSpPr txBox="1"/>
      </xdr:nvSpPr>
      <xdr:spPr>
        <a:xfrm>
          <a:off x="9391727" y="1328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109999</xdr:rowOff>
    </xdr:from>
    <xdr:ext cx="469744" cy="259045"/>
    <xdr:sp macro="" textlink="">
      <xdr:nvSpPr>
        <xdr:cNvPr id="329" name="n_2mainValue【公営住宅】&#10;一人当たり面積">
          <a:extLst>
            <a:ext uri="{FF2B5EF4-FFF2-40B4-BE49-F238E27FC236}">
              <a16:creationId xmlns:a16="http://schemas.microsoft.com/office/drawing/2014/main" id="{A9102276-59F2-4C00-9A24-6816E57CCA11}"/>
            </a:ext>
          </a:extLst>
        </xdr:cNvPr>
        <xdr:cNvSpPr txBox="1"/>
      </xdr:nvSpPr>
      <xdr:spPr>
        <a:xfrm>
          <a:off x="8515427" y="1331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423E4DAA-F587-461A-AF0C-B9FBFA9D45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E8F6B63C-1C58-48EC-9BA4-F98A111358F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758E679B-8DE7-46D7-B606-CA7730B5726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0B19104F-84C4-4889-ACBA-D0E5B16D0BF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1AD1B73C-DEA6-4051-BE2B-8400DDFD426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F220D9DE-BDF0-4A66-9F62-824ACE419A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39FD7522-F8F3-4FFA-ABB1-54AF9CCB227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00A3F379-55E6-431E-AC41-A4B03DAEF4F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4F65275A-2E38-4CE6-B053-F0BD587AA1C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ECCF89FF-4BA1-4E07-A3E7-1CE333ED42E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A8320A05-2E55-488F-B8B4-1354DF87D0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E0313B16-181C-4666-9F67-B4817FF643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1E37C009-B11E-45BD-AF2A-F6317B6F67C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AB7AB1A7-E250-403B-A6D5-01470B6A05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6D46B326-4708-489C-8A85-50FC398FA1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DBA9A9D5-C391-49BD-AF4D-F0F4F4824E7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BA3E91F0-C699-4C6A-8BB3-13CA6C6C30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72250074-D48E-4BA4-A635-6FA14A005B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6037D94D-B4FC-4FF4-9EDB-AF859EC6E2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7DFCC108-209F-4131-BAA8-62C1605891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E5AFD6CE-10CC-45AC-B7BF-C5184DA99B5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0E2E9111-0612-459C-9C41-79E74398E0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CFA3BDF7-EAAE-484A-9BC0-65FF967869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82E0B042-EDBC-41BD-9FC1-B5314B78B0E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69F843AF-0B86-4456-8DE6-BBEAD774B4F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BC833B47-3F39-46E3-84E4-C898ACEFF3D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a:extLst>
            <a:ext uri="{FF2B5EF4-FFF2-40B4-BE49-F238E27FC236}">
              <a16:creationId xmlns:a16="http://schemas.microsoft.com/office/drawing/2014/main" id="{DBE57903-34C1-4071-B3FD-A371BA660E7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a:extLst>
            <a:ext uri="{FF2B5EF4-FFF2-40B4-BE49-F238E27FC236}">
              <a16:creationId xmlns:a16="http://schemas.microsoft.com/office/drawing/2014/main" id="{BB6D8627-3EA9-4462-95E3-5AF1B4A8806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a:extLst>
            <a:ext uri="{FF2B5EF4-FFF2-40B4-BE49-F238E27FC236}">
              <a16:creationId xmlns:a16="http://schemas.microsoft.com/office/drawing/2014/main" id="{E3F11D30-1187-4BC8-8E3A-3BC755390DF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a:extLst>
            <a:ext uri="{FF2B5EF4-FFF2-40B4-BE49-F238E27FC236}">
              <a16:creationId xmlns:a16="http://schemas.microsoft.com/office/drawing/2014/main" id="{17649755-A842-4DD2-BBD9-6013B7EB443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a:extLst>
            <a:ext uri="{FF2B5EF4-FFF2-40B4-BE49-F238E27FC236}">
              <a16:creationId xmlns:a16="http://schemas.microsoft.com/office/drawing/2014/main" id="{8DDC4526-B61C-43B1-B64A-219BF972F15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a:extLst>
            <a:ext uri="{FF2B5EF4-FFF2-40B4-BE49-F238E27FC236}">
              <a16:creationId xmlns:a16="http://schemas.microsoft.com/office/drawing/2014/main" id="{9787C145-2A03-4953-8E1E-4F8F94E31FC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a:extLst>
            <a:ext uri="{FF2B5EF4-FFF2-40B4-BE49-F238E27FC236}">
              <a16:creationId xmlns:a16="http://schemas.microsoft.com/office/drawing/2014/main" id="{85CB3CBB-6FFD-4DB2-8A66-89C0FE82E1E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a:extLst>
            <a:ext uri="{FF2B5EF4-FFF2-40B4-BE49-F238E27FC236}">
              <a16:creationId xmlns:a16="http://schemas.microsoft.com/office/drawing/2014/main" id="{E2E12768-A51D-42B7-B4FC-38AE1BDE663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a:extLst>
            <a:ext uri="{FF2B5EF4-FFF2-40B4-BE49-F238E27FC236}">
              <a16:creationId xmlns:a16="http://schemas.microsoft.com/office/drawing/2014/main" id="{2F750401-A4A2-4C34-9DEE-DC7EBF25986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a:extLst>
            <a:ext uri="{FF2B5EF4-FFF2-40B4-BE49-F238E27FC236}">
              <a16:creationId xmlns:a16="http://schemas.microsoft.com/office/drawing/2014/main" id="{97B2DE21-E56D-4C4B-8510-94A8665DAFA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a:extLst>
            <a:ext uri="{FF2B5EF4-FFF2-40B4-BE49-F238E27FC236}">
              <a16:creationId xmlns:a16="http://schemas.microsoft.com/office/drawing/2014/main" id="{05CB36FB-3840-471E-A0B7-85C1B29082B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a:extLst>
            <a:ext uri="{FF2B5EF4-FFF2-40B4-BE49-F238E27FC236}">
              <a16:creationId xmlns:a16="http://schemas.microsoft.com/office/drawing/2014/main" id="{12FA645A-7706-4C4E-9B95-3487E6BF3C4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17B50558-EB4F-4C06-B147-A9234DB3026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D966086C-D659-4977-B51B-9E50E370E0A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a:extLst>
            <a:ext uri="{FF2B5EF4-FFF2-40B4-BE49-F238E27FC236}">
              <a16:creationId xmlns:a16="http://schemas.microsoft.com/office/drawing/2014/main" id="{896F0932-D226-4850-82B3-7582C496265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71" name="直線コネクタ 370">
          <a:extLst>
            <a:ext uri="{FF2B5EF4-FFF2-40B4-BE49-F238E27FC236}">
              <a16:creationId xmlns:a16="http://schemas.microsoft.com/office/drawing/2014/main" id="{EF4C5FA6-680E-4DFE-B1FB-43F813C5582D}"/>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72" name="【認定こども園・幼稚園・保育所】&#10;有形固定資産減価償却率最小値テキスト">
          <a:extLst>
            <a:ext uri="{FF2B5EF4-FFF2-40B4-BE49-F238E27FC236}">
              <a16:creationId xmlns:a16="http://schemas.microsoft.com/office/drawing/2014/main" id="{3E476250-774C-4B2A-BA60-DE60A7E85E97}"/>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73" name="直線コネクタ 372">
          <a:extLst>
            <a:ext uri="{FF2B5EF4-FFF2-40B4-BE49-F238E27FC236}">
              <a16:creationId xmlns:a16="http://schemas.microsoft.com/office/drawing/2014/main" id="{CB31563C-48D6-4D0D-A0BC-DEEFC52A2130}"/>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4" name="【認定こども園・幼稚園・保育所】&#10;有形固定資産減価償却率最大値テキスト">
          <a:extLst>
            <a:ext uri="{FF2B5EF4-FFF2-40B4-BE49-F238E27FC236}">
              <a16:creationId xmlns:a16="http://schemas.microsoft.com/office/drawing/2014/main" id="{46D3C1DE-7A01-49B8-82FA-CCFD9271C2C8}"/>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5" name="直線コネクタ 374">
          <a:extLst>
            <a:ext uri="{FF2B5EF4-FFF2-40B4-BE49-F238E27FC236}">
              <a16:creationId xmlns:a16="http://schemas.microsoft.com/office/drawing/2014/main" id="{597C1AEF-81B8-4A99-A439-C3A2D7D4A00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76" name="【認定こども園・幼稚園・保育所】&#10;有形固定資産減価償却率平均値テキスト">
          <a:extLst>
            <a:ext uri="{FF2B5EF4-FFF2-40B4-BE49-F238E27FC236}">
              <a16:creationId xmlns:a16="http://schemas.microsoft.com/office/drawing/2014/main" id="{B6C96F52-6610-4BA6-BC6C-39079E50226F}"/>
            </a:ext>
          </a:extLst>
        </xdr:cNvPr>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77" name="フローチャート: 判断 376">
          <a:extLst>
            <a:ext uri="{FF2B5EF4-FFF2-40B4-BE49-F238E27FC236}">
              <a16:creationId xmlns:a16="http://schemas.microsoft.com/office/drawing/2014/main" id="{682CBE16-38A4-4EE4-81ED-F1504382D85B}"/>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78" name="フローチャート: 判断 377">
          <a:extLst>
            <a:ext uri="{FF2B5EF4-FFF2-40B4-BE49-F238E27FC236}">
              <a16:creationId xmlns:a16="http://schemas.microsoft.com/office/drawing/2014/main" id="{3022AB5A-DA32-46D8-88EB-855C6ABA1CE0}"/>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79" name="フローチャート: 判断 378">
          <a:extLst>
            <a:ext uri="{FF2B5EF4-FFF2-40B4-BE49-F238E27FC236}">
              <a16:creationId xmlns:a16="http://schemas.microsoft.com/office/drawing/2014/main" id="{23B692F2-BDE8-413D-933E-06D3CC8EA80B}"/>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80" name="フローチャート: 判断 379">
          <a:extLst>
            <a:ext uri="{FF2B5EF4-FFF2-40B4-BE49-F238E27FC236}">
              <a16:creationId xmlns:a16="http://schemas.microsoft.com/office/drawing/2014/main" id="{CADBEA9C-8649-4D82-B555-CED217D36714}"/>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188D5095-AA53-4A67-82B7-545E579C902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40492AD6-7FF9-4ED6-9323-B318D748A3E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55980B11-C936-446A-B7D9-C3919C4760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657ECE84-C875-4948-8DB5-83E5DEDADD4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F5AD18DA-12B4-4D05-B912-1889C0B1215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43361</xdr:rowOff>
    </xdr:from>
    <xdr:to>
      <xdr:col>85</xdr:col>
      <xdr:colOff>177800</xdr:colOff>
      <xdr:row>34</xdr:row>
      <xdr:rowOff>144961</xdr:rowOff>
    </xdr:to>
    <xdr:sp macro="" textlink="">
      <xdr:nvSpPr>
        <xdr:cNvPr id="386" name="楕円 385">
          <a:extLst>
            <a:ext uri="{FF2B5EF4-FFF2-40B4-BE49-F238E27FC236}">
              <a16:creationId xmlns:a16="http://schemas.microsoft.com/office/drawing/2014/main" id="{DB724CFF-BC96-4FB7-A286-C232CB97F24D}"/>
            </a:ext>
          </a:extLst>
        </xdr:cNvPr>
        <xdr:cNvSpPr/>
      </xdr:nvSpPr>
      <xdr:spPr>
        <a:xfrm>
          <a:off x="16268700" y="58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66238</xdr:rowOff>
    </xdr:from>
    <xdr:ext cx="405111" cy="259045"/>
    <xdr:sp macro="" textlink="">
      <xdr:nvSpPr>
        <xdr:cNvPr id="387" name="【認定こども園・幼稚園・保育所】&#10;有形固定資産減価償却率該当値テキスト">
          <a:extLst>
            <a:ext uri="{FF2B5EF4-FFF2-40B4-BE49-F238E27FC236}">
              <a16:creationId xmlns:a16="http://schemas.microsoft.com/office/drawing/2014/main" id="{1FC32CA8-6919-4688-8A08-1A4B2F9BB93B}"/>
            </a:ext>
          </a:extLst>
        </xdr:cNvPr>
        <xdr:cNvSpPr txBox="1"/>
      </xdr:nvSpPr>
      <xdr:spPr>
        <a:xfrm>
          <a:off x="16357600" y="57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95613</xdr:rowOff>
    </xdr:from>
    <xdr:to>
      <xdr:col>81</xdr:col>
      <xdr:colOff>101600</xdr:colOff>
      <xdr:row>35</xdr:row>
      <xdr:rowOff>25763</xdr:rowOff>
    </xdr:to>
    <xdr:sp macro="" textlink="">
      <xdr:nvSpPr>
        <xdr:cNvPr id="388" name="楕円 387">
          <a:extLst>
            <a:ext uri="{FF2B5EF4-FFF2-40B4-BE49-F238E27FC236}">
              <a16:creationId xmlns:a16="http://schemas.microsoft.com/office/drawing/2014/main" id="{85279F6D-9FAE-44EF-81CA-643240E6F5B6}"/>
            </a:ext>
          </a:extLst>
        </xdr:cNvPr>
        <xdr:cNvSpPr/>
      </xdr:nvSpPr>
      <xdr:spPr>
        <a:xfrm>
          <a:off x="15430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94161</xdr:rowOff>
    </xdr:from>
    <xdr:to>
      <xdr:col>85</xdr:col>
      <xdr:colOff>127000</xdr:colOff>
      <xdr:row>34</xdr:row>
      <xdr:rowOff>146413</xdr:rowOff>
    </xdr:to>
    <xdr:cxnSp macro="">
      <xdr:nvCxnSpPr>
        <xdr:cNvPr id="389" name="直線コネクタ 388">
          <a:extLst>
            <a:ext uri="{FF2B5EF4-FFF2-40B4-BE49-F238E27FC236}">
              <a16:creationId xmlns:a16="http://schemas.microsoft.com/office/drawing/2014/main" id="{950343F2-C400-4F74-99CE-E81A4D851446}"/>
            </a:ext>
          </a:extLst>
        </xdr:cNvPr>
        <xdr:cNvCxnSpPr/>
      </xdr:nvCxnSpPr>
      <xdr:spPr>
        <a:xfrm flipV="1">
          <a:off x="15481300" y="592346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170724</xdr:rowOff>
    </xdr:from>
    <xdr:to>
      <xdr:col>76</xdr:col>
      <xdr:colOff>165100</xdr:colOff>
      <xdr:row>35</xdr:row>
      <xdr:rowOff>100874</xdr:rowOff>
    </xdr:to>
    <xdr:sp macro="" textlink="">
      <xdr:nvSpPr>
        <xdr:cNvPr id="390" name="楕円 389">
          <a:extLst>
            <a:ext uri="{FF2B5EF4-FFF2-40B4-BE49-F238E27FC236}">
              <a16:creationId xmlns:a16="http://schemas.microsoft.com/office/drawing/2014/main" id="{6D54BD09-4FEF-4873-8448-AD11CD676DDC}"/>
            </a:ext>
          </a:extLst>
        </xdr:cNvPr>
        <xdr:cNvSpPr/>
      </xdr:nvSpPr>
      <xdr:spPr>
        <a:xfrm>
          <a:off x="14541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146413</xdr:rowOff>
    </xdr:from>
    <xdr:to>
      <xdr:col>81</xdr:col>
      <xdr:colOff>50800</xdr:colOff>
      <xdr:row>35</xdr:row>
      <xdr:rowOff>50074</xdr:rowOff>
    </xdr:to>
    <xdr:cxnSp macro="">
      <xdr:nvCxnSpPr>
        <xdr:cNvPr id="391" name="直線コネクタ 390">
          <a:extLst>
            <a:ext uri="{FF2B5EF4-FFF2-40B4-BE49-F238E27FC236}">
              <a16:creationId xmlns:a16="http://schemas.microsoft.com/office/drawing/2014/main" id="{3E0ACDA9-3C4E-45E3-8E83-611613E86D9C}"/>
            </a:ext>
          </a:extLst>
        </xdr:cNvPr>
        <xdr:cNvCxnSpPr/>
      </xdr:nvCxnSpPr>
      <xdr:spPr>
        <a:xfrm flipV="1">
          <a:off x="14592300" y="597571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392" name="n_1aveValue【認定こども園・幼稚園・保育所】&#10;有形固定資産減価償却率">
          <a:extLst>
            <a:ext uri="{FF2B5EF4-FFF2-40B4-BE49-F238E27FC236}">
              <a16:creationId xmlns:a16="http://schemas.microsoft.com/office/drawing/2014/main" id="{734555B9-C076-415C-B3EB-8736351C0CA7}"/>
            </a:ext>
          </a:extLst>
        </xdr:cNvPr>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393" name="n_2aveValue【認定こども園・幼稚園・保育所】&#10;有形固定資産減価償却率">
          <a:extLst>
            <a:ext uri="{FF2B5EF4-FFF2-40B4-BE49-F238E27FC236}">
              <a16:creationId xmlns:a16="http://schemas.microsoft.com/office/drawing/2014/main" id="{1B2CC663-511E-4BC6-BAD2-481823321C76}"/>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94" name="n_3aveValue【認定こども園・幼稚園・保育所】&#10;有形固定資産減価償却率">
          <a:extLst>
            <a:ext uri="{FF2B5EF4-FFF2-40B4-BE49-F238E27FC236}">
              <a16:creationId xmlns:a16="http://schemas.microsoft.com/office/drawing/2014/main" id="{309D5871-BEF9-4DB6-864A-3054F62BBEC8}"/>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42290</xdr:rowOff>
    </xdr:from>
    <xdr:ext cx="405111" cy="259045"/>
    <xdr:sp macro="" textlink="">
      <xdr:nvSpPr>
        <xdr:cNvPr id="395" name="n_1mainValue【認定こども園・幼稚園・保育所】&#10;有形固定資産減価償却率">
          <a:extLst>
            <a:ext uri="{FF2B5EF4-FFF2-40B4-BE49-F238E27FC236}">
              <a16:creationId xmlns:a16="http://schemas.microsoft.com/office/drawing/2014/main" id="{942AEA69-1EBE-4A8C-A539-9ECB8651E891}"/>
            </a:ext>
          </a:extLst>
        </xdr:cNvPr>
        <xdr:cNvSpPr txBox="1"/>
      </xdr:nvSpPr>
      <xdr:spPr>
        <a:xfrm>
          <a:off x="152660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117401</xdr:rowOff>
    </xdr:from>
    <xdr:ext cx="405111" cy="259045"/>
    <xdr:sp macro="" textlink="">
      <xdr:nvSpPr>
        <xdr:cNvPr id="396" name="n_2mainValue【認定こども園・幼稚園・保育所】&#10;有形固定資産減価償却率">
          <a:extLst>
            <a:ext uri="{FF2B5EF4-FFF2-40B4-BE49-F238E27FC236}">
              <a16:creationId xmlns:a16="http://schemas.microsoft.com/office/drawing/2014/main" id="{F19AF584-13DD-4A82-9AAF-0A3AC5AB56E6}"/>
            </a:ext>
          </a:extLst>
        </xdr:cNvPr>
        <xdr:cNvSpPr txBox="1"/>
      </xdr:nvSpPr>
      <xdr:spPr>
        <a:xfrm>
          <a:off x="14389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DB436C30-79C8-456F-AAB1-1CCDBD729DB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99C1B6C4-A78F-4FB3-9458-96C6117882D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448BB9C0-54FE-4FDC-8C6C-B6CAA42338B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652B52ED-9642-414C-BB00-40116EA610D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6A461B48-DB2C-40B2-B809-9881C2A133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02140AEF-19EB-4214-85B1-F11F32C5DB0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03A382A7-AEFB-4996-B556-B8EB418191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2C93C4A5-AB7C-4CDA-8569-6FC15D3283B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AD6D6B6B-4D96-4A5E-ABD5-366942190C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AC46391E-E0A6-4985-A8E8-9B08CD012A9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a:extLst>
            <a:ext uri="{FF2B5EF4-FFF2-40B4-BE49-F238E27FC236}">
              <a16:creationId xmlns:a16="http://schemas.microsoft.com/office/drawing/2014/main" id="{32734126-2BF8-4AA1-8B5F-EAEABE65E4F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a:extLst>
            <a:ext uri="{FF2B5EF4-FFF2-40B4-BE49-F238E27FC236}">
              <a16:creationId xmlns:a16="http://schemas.microsoft.com/office/drawing/2014/main" id="{30D6D637-AB93-40B6-886D-7D90FB6175A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a:extLst>
            <a:ext uri="{FF2B5EF4-FFF2-40B4-BE49-F238E27FC236}">
              <a16:creationId xmlns:a16="http://schemas.microsoft.com/office/drawing/2014/main" id="{734BC529-BF9C-49CE-824B-2EF29C44283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a:extLst>
            <a:ext uri="{FF2B5EF4-FFF2-40B4-BE49-F238E27FC236}">
              <a16:creationId xmlns:a16="http://schemas.microsoft.com/office/drawing/2014/main" id="{DD501A96-8682-4CBA-A06C-D0C13C03B11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a:extLst>
            <a:ext uri="{FF2B5EF4-FFF2-40B4-BE49-F238E27FC236}">
              <a16:creationId xmlns:a16="http://schemas.microsoft.com/office/drawing/2014/main" id="{F9407F62-6723-48BB-8B89-AD72A6CEC40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a:extLst>
            <a:ext uri="{FF2B5EF4-FFF2-40B4-BE49-F238E27FC236}">
              <a16:creationId xmlns:a16="http://schemas.microsoft.com/office/drawing/2014/main" id="{E73D901B-0AA7-4BB6-BBB4-B7AA1130209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a:extLst>
            <a:ext uri="{FF2B5EF4-FFF2-40B4-BE49-F238E27FC236}">
              <a16:creationId xmlns:a16="http://schemas.microsoft.com/office/drawing/2014/main" id="{69685479-8846-46FF-B4DE-0F1FBFAED43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a:extLst>
            <a:ext uri="{FF2B5EF4-FFF2-40B4-BE49-F238E27FC236}">
              <a16:creationId xmlns:a16="http://schemas.microsoft.com/office/drawing/2014/main" id="{8912DD36-9155-430B-B1DE-1FD43CA5D69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481D6916-2E4D-47ED-B8EB-253D4E14D80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9451AAF7-A673-41C9-947E-9BC9C11A260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4C76B172-006B-4B1F-BB25-F1A6E506DE9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18" name="直線コネクタ 417">
          <a:extLst>
            <a:ext uri="{FF2B5EF4-FFF2-40B4-BE49-F238E27FC236}">
              <a16:creationId xmlns:a16="http://schemas.microsoft.com/office/drawing/2014/main" id="{9ED3FDE3-93DF-4641-B24B-E5AC940AD0E8}"/>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279ABDA1-8729-4A22-B5E0-3681691DB301}"/>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20" name="直線コネクタ 419">
          <a:extLst>
            <a:ext uri="{FF2B5EF4-FFF2-40B4-BE49-F238E27FC236}">
              <a16:creationId xmlns:a16="http://schemas.microsoft.com/office/drawing/2014/main" id="{53F76C67-C2FE-4F37-AEB1-F35E2577793A}"/>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9962BFE4-5BB1-4731-B164-366BA0AB7083}"/>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22" name="直線コネクタ 421">
          <a:extLst>
            <a:ext uri="{FF2B5EF4-FFF2-40B4-BE49-F238E27FC236}">
              <a16:creationId xmlns:a16="http://schemas.microsoft.com/office/drawing/2014/main" id="{E401EB3F-027D-44FE-90C9-2C57480011B4}"/>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F57E6953-BB1C-4F88-B956-84B66ADC8CC7}"/>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24" name="フローチャート: 判断 423">
          <a:extLst>
            <a:ext uri="{FF2B5EF4-FFF2-40B4-BE49-F238E27FC236}">
              <a16:creationId xmlns:a16="http://schemas.microsoft.com/office/drawing/2014/main" id="{3B4ECF72-4AF9-4344-9ECD-7CD8E41306BA}"/>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25" name="フローチャート: 判断 424">
          <a:extLst>
            <a:ext uri="{FF2B5EF4-FFF2-40B4-BE49-F238E27FC236}">
              <a16:creationId xmlns:a16="http://schemas.microsoft.com/office/drawing/2014/main" id="{04EC9E9A-14EB-4CEB-96EB-373820969EE2}"/>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26" name="フローチャート: 判断 425">
          <a:extLst>
            <a:ext uri="{FF2B5EF4-FFF2-40B4-BE49-F238E27FC236}">
              <a16:creationId xmlns:a16="http://schemas.microsoft.com/office/drawing/2014/main" id="{2D669B2F-F094-4C0F-9E17-A48DA9AABFA8}"/>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27" name="フローチャート: 判断 426">
          <a:extLst>
            <a:ext uri="{FF2B5EF4-FFF2-40B4-BE49-F238E27FC236}">
              <a16:creationId xmlns:a16="http://schemas.microsoft.com/office/drawing/2014/main" id="{4D60DA0B-EBB2-4270-A572-D31D76028C62}"/>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A1325E2-FB94-4400-99EA-4C53ED71CEA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11EB110-D53A-4228-90DD-56B276D2BD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9DCD0B2-1CC1-468E-AC2C-EC0B84DACB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5011789-4575-4ACD-B167-93D37838B30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E4E3501-29AF-4984-8C8E-65698B86CA0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141986</xdr:rowOff>
    </xdr:from>
    <xdr:to>
      <xdr:col>116</xdr:col>
      <xdr:colOff>114300</xdr:colOff>
      <xdr:row>41</xdr:row>
      <xdr:rowOff>72136</xdr:rowOff>
    </xdr:to>
    <xdr:sp macro="" textlink="">
      <xdr:nvSpPr>
        <xdr:cNvPr id="433" name="楕円 432">
          <a:extLst>
            <a:ext uri="{FF2B5EF4-FFF2-40B4-BE49-F238E27FC236}">
              <a16:creationId xmlns:a16="http://schemas.microsoft.com/office/drawing/2014/main" id="{FFBF57A1-BE98-4F00-BBDA-F9411CEEFA7B}"/>
            </a:ext>
          </a:extLst>
        </xdr:cNvPr>
        <xdr:cNvSpPr/>
      </xdr:nvSpPr>
      <xdr:spPr>
        <a:xfrm>
          <a:off x="221107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56913</xdr:rowOff>
    </xdr:from>
    <xdr:ext cx="469744" cy="259045"/>
    <xdr:sp macro="" textlink="">
      <xdr:nvSpPr>
        <xdr:cNvPr id="434" name="【認定こども園・幼稚園・保育所】&#10;一人当たり面積該当値テキスト">
          <a:extLst>
            <a:ext uri="{FF2B5EF4-FFF2-40B4-BE49-F238E27FC236}">
              <a16:creationId xmlns:a16="http://schemas.microsoft.com/office/drawing/2014/main" id="{A46A3BC2-66C7-4600-999E-C53C90CC93CF}"/>
            </a:ext>
          </a:extLst>
        </xdr:cNvPr>
        <xdr:cNvSpPr txBox="1"/>
      </xdr:nvSpPr>
      <xdr:spPr>
        <a:xfrm>
          <a:off x="22199600" y="691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435" name="楕円 434">
          <a:extLst>
            <a:ext uri="{FF2B5EF4-FFF2-40B4-BE49-F238E27FC236}">
              <a16:creationId xmlns:a16="http://schemas.microsoft.com/office/drawing/2014/main" id="{D4C5BB92-7E5D-4B90-9ADC-1817D7DFB9D6}"/>
            </a:ext>
          </a:extLst>
        </xdr:cNvPr>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21336</xdr:rowOff>
    </xdr:from>
    <xdr:to>
      <xdr:col>116</xdr:col>
      <xdr:colOff>63500</xdr:colOff>
      <xdr:row>41</xdr:row>
      <xdr:rowOff>23622</xdr:rowOff>
    </xdr:to>
    <xdr:cxnSp macro="">
      <xdr:nvCxnSpPr>
        <xdr:cNvPr id="436" name="直線コネクタ 435">
          <a:extLst>
            <a:ext uri="{FF2B5EF4-FFF2-40B4-BE49-F238E27FC236}">
              <a16:creationId xmlns:a16="http://schemas.microsoft.com/office/drawing/2014/main" id="{1F1EDFB8-4C89-49ED-9E73-C55966B6FA33}"/>
            </a:ext>
          </a:extLst>
        </xdr:cNvPr>
        <xdr:cNvCxnSpPr/>
      </xdr:nvCxnSpPr>
      <xdr:spPr>
        <a:xfrm flipV="1">
          <a:off x="21323300" y="70507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36830</xdr:rowOff>
    </xdr:from>
    <xdr:to>
      <xdr:col>107</xdr:col>
      <xdr:colOff>101600</xdr:colOff>
      <xdr:row>40</xdr:row>
      <xdr:rowOff>138430</xdr:rowOff>
    </xdr:to>
    <xdr:sp macro="" textlink="">
      <xdr:nvSpPr>
        <xdr:cNvPr id="437" name="楕円 436">
          <a:extLst>
            <a:ext uri="{FF2B5EF4-FFF2-40B4-BE49-F238E27FC236}">
              <a16:creationId xmlns:a16="http://schemas.microsoft.com/office/drawing/2014/main" id="{942B2533-F89B-4446-B928-3FEA8E739B3C}"/>
            </a:ext>
          </a:extLst>
        </xdr:cNvPr>
        <xdr:cNvSpPr/>
      </xdr:nvSpPr>
      <xdr:spPr>
        <a:xfrm>
          <a:off x="20383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87630</xdr:rowOff>
    </xdr:from>
    <xdr:to>
      <xdr:col>111</xdr:col>
      <xdr:colOff>177800</xdr:colOff>
      <xdr:row>41</xdr:row>
      <xdr:rowOff>23622</xdr:rowOff>
    </xdr:to>
    <xdr:cxnSp macro="">
      <xdr:nvCxnSpPr>
        <xdr:cNvPr id="438" name="直線コネクタ 437">
          <a:extLst>
            <a:ext uri="{FF2B5EF4-FFF2-40B4-BE49-F238E27FC236}">
              <a16:creationId xmlns:a16="http://schemas.microsoft.com/office/drawing/2014/main" id="{D17E4A01-7B6A-4CE6-A44C-53F13AE836EA}"/>
            </a:ext>
          </a:extLst>
        </xdr:cNvPr>
        <xdr:cNvCxnSpPr/>
      </xdr:nvCxnSpPr>
      <xdr:spPr>
        <a:xfrm>
          <a:off x="20434300" y="6945630"/>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id="{8E7829AA-37A6-4BA1-89F1-D3ED9B016893}"/>
            </a:ext>
          </a:extLst>
        </xdr:cNvPr>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id="{3A960D07-6492-4533-BE83-D9D1B3AD9F9F}"/>
            </a:ext>
          </a:extLst>
        </xdr:cNvPr>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41" name="n_3aveValue【認定こども園・幼稚園・保育所】&#10;一人当たり面積">
          <a:extLst>
            <a:ext uri="{FF2B5EF4-FFF2-40B4-BE49-F238E27FC236}">
              <a16:creationId xmlns:a16="http://schemas.microsoft.com/office/drawing/2014/main" id="{0F0F1B47-060F-496D-BD8D-0AC409E6BA9E}"/>
            </a:ext>
          </a:extLst>
        </xdr:cNvPr>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16AA10A4-74C6-4C93-BBC1-8249DF314E16}"/>
            </a:ext>
          </a:extLst>
        </xdr:cNvPr>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129557</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id="{67BDA221-04F1-4666-AD9F-C4AD4B884FFF}"/>
            </a:ext>
          </a:extLst>
        </xdr:cNvPr>
        <xdr:cNvSpPr txBox="1"/>
      </xdr:nvSpPr>
      <xdr:spPr>
        <a:xfrm>
          <a:off x="20199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id="{69A53D33-2F0B-4055-B65A-1103C965FF8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id="{94541221-C9E5-4AE1-98EB-0983B526381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id="{698B119A-17BA-4455-BD9C-BE0E7B93BB4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id="{243FC6DF-BFCE-488D-A40B-1A9C0B27188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id="{F095F122-10A7-4BA1-822F-857F043849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id="{287E715F-8B00-40CE-AB55-7DD1ACC3BF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id="{ADD3DDE2-7255-4E4C-ADE8-83FDA4B2B8A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id="{980960F3-5514-4641-BAA7-526D0405333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id="{591DEBF2-6BA2-4DF2-82AC-24D6F5A8285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id="{9F6AFA19-D81D-4E4F-9E9C-EE6D879D4F5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4441A4E1-9C7F-47D6-A97D-E047A6B5529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a:extLst>
            <a:ext uri="{FF2B5EF4-FFF2-40B4-BE49-F238E27FC236}">
              <a16:creationId xmlns:a16="http://schemas.microsoft.com/office/drawing/2014/main" id="{6562AA10-4A72-4933-88EF-50836965C2C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7BCA09D9-6511-4B5E-93B0-ACC0D8A963D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915178CE-91C1-42FD-B940-530F368AB24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3804A083-06C2-4850-A4E3-95FBC27A1DA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62D089C2-8E87-4387-88D2-5B89C02A8B2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576A3DEC-B0C1-47EC-A9C0-D95A0A404FF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081A8835-E89B-446B-BCA9-7E0836FD042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1B0EC9F9-1413-43D7-8F2E-287FEF63953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5AA78541-28B7-4E39-830C-775FEB5D16F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4F1D8AC9-0B33-467A-A77A-CA112C2B9B1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id="{1D1D6DA8-F51F-466E-9B7A-9D57E70E482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94CEFEC9-90E8-44A1-961D-B56E35A59F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D1E44D25-B262-4388-9858-42DD4A59AE3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4BEE0218-66CD-42B9-9838-F33A82641A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69" name="直線コネクタ 468">
          <a:extLst>
            <a:ext uri="{FF2B5EF4-FFF2-40B4-BE49-F238E27FC236}">
              <a16:creationId xmlns:a16="http://schemas.microsoft.com/office/drawing/2014/main" id="{DCEF095A-1473-431A-85F6-80153BB36CDA}"/>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0" name="【学校施設】&#10;有形固定資産減価償却率最小値テキスト">
          <a:extLst>
            <a:ext uri="{FF2B5EF4-FFF2-40B4-BE49-F238E27FC236}">
              <a16:creationId xmlns:a16="http://schemas.microsoft.com/office/drawing/2014/main" id="{0CDF5F75-C80F-4CC2-88E3-9F222FD60281}"/>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1" name="直線コネクタ 470">
          <a:extLst>
            <a:ext uri="{FF2B5EF4-FFF2-40B4-BE49-F238E27FC236}">
              <a16:creationId xmlns:a16="http://schemas.microsoft.com/office/drawing/2014/main" id="{75703B1B-250A-4001-ACEA-EE6325350C19}"/>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8B58FB69-43F4-425A-A5F6-BD20126B08AB}"/>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73" name="直線コネクタ 472">
          <a:extLst>
            <a:ext uri="{FF2B5EF4-FFF2-40B4-BE49-F238E27FC236}">
              <a16:creationId xmlns:a16="http://schemas.microsoft.com/office/drawing/2014/main" id="{91D125C6-C8DD-4800-B5D7-D99CE3D995E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860253EC-B1C2-40A1-8EA2-5F0D6F5A3E84}"/>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5" name="フローチャート: 判断 474">
          <a:extLst>
            <a:ext uri="{FF2B5EF4-FFF2-40B4-BE49-F238E27FC236}">
              <a16:creationId xmlns:a16="http://schemas.microsoft.com/office/drawing/2014/main" id="{B5F3F18A-6D2B-4CA6-9E3E-0B5065ECDFBA}"/>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76" name="フローチャート: 判断 475">
          <a:extLst>
            <a:ext uri="{FF2B5EF4-FFF2-40B4-BE49-F238E27FC236}">
              <a16:creationId xmlns:a16="http://schemas.microsoft.com/office/drawing/2014/main" id="{F96CD894-30E3-431A-A819-B4279EBB9125}"/>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77" name="フローチャート: 判断 476">
          <a:extLst>
            <a:ext uri="{FF2B5EF4-FFF2-40B4-BE49-F238E27FC236}">
              <a16:creationId xmlns:a16="http://schemas.microsoft.com/office/drawing/2014/main" id="{6D470D77-6BB1-4A4E-9552-77CD6EDB78AA}"/>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78" name="フローチャート: 判断 477">
          <a:extLst>
            <a:ext uri="{FF2B5EF4-FFF2-40B4-BE49-F238E27FC236}">
              <a16:creationId xmlns:a16="http://schemas.microsoft.com/office/drawing/2014/main" id="{1ABE2FE5-976E-430C-A9EC-CF2BDDF031E6}"/>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AB81EB2-5764-4952-94D1-B9592163276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F39207C7-4FCF-41C5-8334-355E96CFC7E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A7E30F9B-2B40-4324-AEF5-AE69F2123A2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64361F16-C3B3-46ED-8CBE-5240F941E7A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FF29D5B-9299-45C7-AA0B-2D9902F8B5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84" name="楕円 483">
          <a:extLst>
            <a:ext uri="{FF2B5EF4-FFF2-40B4-BE49-F238E27FC236}">
              <a16:creationId xmlns:a16="http://schemas.microsoft.com/office/drawing/2014/main" id="{0B89EB83-9922-4EB7-8AB5-04C95100DA2B}"/>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502EBA88-5291-454E-A667-22CA48BC60E3}"/>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486" name="楕円 485">
          <a:extLst>
            <a:ext uri="{FF2B5EF4-FFF2-40B4-BE49-F238E27FC236}">
              <a16:creationId xmlns:a16="http://schemas.microsoft.com/office/drawing/2014/main" id="{B1A1AD17-7FC2-44BA-9F19-0E7C297D90D7}"/>
            </a:ext>
          </a:extLst>
        </xdr:cNvPr>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22860</xdr:rowOff>
    </xdr:to>
    <xdr:cxnSp macro="">
      <xdr:nvCxnSpPr>
        <xdr:cNvPr id="487" name="直線コネクタ 486">
          <a:extLst>
            <a:ext uri="{FF2B5EF4-FFF2-40B4-BE49-F238E27FC236}">
              <a16:creationId xmlns:a16="http://schemas.microsoft.com/office/drawing/2014/main" id="{55DA80F5-80F3-4F31-A445-3D2F2980E3BA}"/>
            </a:ext>
          </a:extLst>
        </xdr:cNvPr>
        <xdr:cNvCxnSpPr/>
      </xdr:nvCxnSpPr>
      <xdr:spPr>
        <a:xfrm flipV="1">
          <a:off x="15481300" y="9944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488" name="楕円 487">
          <a:extLst>
            <a:ext uri="{FF2B5EF4-FFF2-40B4-BE49-F238E27FC236}">
              <a16:creationId xmlns:a16="http://schemas.microsoft.com/office/drawing/2014/main" id="{4317CF1F-2818-4060-A875-3A2EB2502AD4}"/>
            </a:ext>
          </a:extLst>
        </xdr:cNvPr>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71846</xdr:rowOff>
    </xdr:to>
    <xdr:cxnSp macro="">
      <xdr:nvCxnSpPr>
        <xdr:cNvPr id="489" name="直線コネクタ 488">
          <a:extLst>
            <a:ext uri="{FF2B5EF4-FFF2-40B4-BE49-F238E27FC236}">
              <a16:creationId xmlns:a16="http://schemas.microsoft.com/office/drawing/2014/main" id="{11B09EB7-0385-41E7-9E26-E7030A61F100}"/>
            </a:ext>
          </a:extLst>
        </xdr:cNvPr>
        <xdr:cNvCxnSpPr/>
      </xdr:nvCxnSpPr>
      <xdr:spPr>
        <a:xfrm flipV="1">
          <a:off x="14592300" y="996696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90" name="n_1aveValue【学校施設】&#10;有形固定資産減価償却率">
          <a:extLst>
            <a:ext uri="{FF2B5EF4-FFF2-40B4-BE49-F238E27FC236}">
              <a16:creationId xmlns:a16="http://schemas.microsoft.com/office/drawing/2014/main" id="{27BB98E4-0D97-482E-AB4B-0397D5E8EEF3}"/>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491" name="n_2aveValue【学校施設】&#10;有形固定資産減価償却率">
          <a:extLst>
            <a:ext uri="{FF2B5EF4-FFF2-40B4-BE49-F238E27FC236}">
              <a16:creationId xmlns:a16="http://schemas.microsoft.com/office/drawing/2014/main" id="{AB107FCC-357B-4B95-8561-6E1930A2182F}"/>
            </a:ext>
          </a:extLst>
        </xdr:cNvPr>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92" name="n_3aveValue【学校施設】&#10;有形固定資産減価償却率">
          <a:extLst>
            <a:ext uri="{FF2B5EF4-FFF2-40B4-BE49-F238E27FC236}">
              <a16:creationId xmlns:a16="http://schemas.microsoft.com/office/drawing/2014/main" id="{314108E4-FA5C-415F-AEDE-DDE1F9682C44}"/>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90187</xdr:rowOff>
    </xdr:from>
    <xdr:ext cx="405111" cy="259045"/>
    <xdr:sp macro="" textlink="">
      <xdr:nvSpPr>
        <xdr:cNvPr id="493" name="n_1mainValue【学校施設】&#10;有形固定資産減価償却率">
          <a:extLst>
            <a:ext uri="{FF2B5EF4-FFF2-40B4-BE49-F238E27FC236}">
              <a16:creationId xmlns:a16="http://schemas.microsoft.com/office/drawing/2014/main" id="{6CFFAA0B-A362-46D4-8F3C-2BE108FBF3B8}"/>
            </a:ext>
          </a:extLst>
        </xdr:cNvPr>
        <xdr:cNvSpPr txBox="1"/>
      </xdr:nvSpPr>
      <xdr:spPr>
        <a:xfrm>
          <a:off x="15266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494" name="n_2mainValue【学校施設】&#10;有形固定資産減価償却率">
          <a:extLst>
            <a:ext uri="{FF2B5EF4-FFF2-40B4-BE49-F238E27FC236}">
              <a16:creationId xmlns:a16="http://schemas.microsoft.com/office/drawing/2014/main" id="{B2108744-9A6C-458F-931D-3B7A6F81C407}"/>
            </a:ext>
          </a:extLst>
        </xdr:cNvPr>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150862E7-2F04-4232-9A4E-4ABC7C284FA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63396F78-AE79-4F2E-929B-BAA0E0E04A2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089838C2-258F-4CBD-A913-873C3B2664C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E3C2210D-5363-458A-A867-05BB7ABD8F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A741D392-0BF4-451C-8152-49888774A6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BA03BFA2-7041-4405-BF2A-3BA8B23928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E9C525D1-8A5B-47BC-928D-57AFB4FEC80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3226E5C7-6DE5-47F5-92B4-6C9BBCAB5C7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055A2CAD-B164-4AE4-AF26-D3B32A958E8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F6143C25-DEBA-44C1-8E04-0449BC104E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6BFE0215-7ADD-4491-9D68-3BECAB3CD9C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id="{24CBBBB7-2BF9-4933-BF77-53C7BA0BB4B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950ADE10-3F6F-4F8A-8F00-A73BEF3B6A8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id="{433AC751-CCC3-4D32-8867-0AFA1BEB7C8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id="{CE0F17B2-D984-45AE-988B-3FDDE3C624F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id="{F3505820-B893-47A1-A8F8-79DBF67C283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id="{61B9AB2D-384D-4144-87CE-7608625B449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id="{AAF6A977-60EC-417E-9935-8DFEACFAA51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id="{233099BA-913A-4A28-BE4E-9490E6EE8EB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id="{16BD9211-3A40-4FDF-A44E-CFD02066A5C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id="{E15BFFB7-33CA-4212-AE00-8C14C2CD5BB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07CA6917-29B1-4C15-B5F8-A33F8AE845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37C61532-9C58-454C-BB63-0FB2CFB19B7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a:extLst>
            <a:ext uri="{FF2B5EF4-FFF2-40B4-BE49-F238E27FC236}">
              <a16:creationId xmlns:a16="http://schemas.microsoft.com/office/drawing/2014/main" id="{AD940FA3-FBBD-408C-9C3D-343D246498F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19" name="直線コネクタ 518">
          <a:extLst>
            <a:ext uri="{FF2B5EF4-FFF2-40B4-BE49-F238E27FC236}">
              <a16:creationId xmlns:a16="http://schemas.microsoft.com/office/drawing/2014/main" id="{6B79C77B-DD64-410B-976D-A632EBC685B3}"/>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20" name="【学校施設】&#10;一人当たり面積最小値テキスト">
          <a:extLst>
            <a:ext uri="{FF2B5EF4-FFF2-40B4-BE49-F238E27FC236}">
              <a16:creationId xmlns:a16="http://schemas.microsoft.com/office/drawing/2014/main" id="{C795C8D0-EBC3-4CF8-8177-9B465E691BE7}"/>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21" name="直線コネクタ 520">
          <a:extLst>
            <a:ext uri="{FF2B5EF4-FFF2-40B4-BE49-F238E27FC236}">
              <a16:creationId xmlns:a16="http://schemas.microsoft.com/office/drawing/2014/main" id="{D396243D-954F-441A-B003-215CFE77ECDC}"/>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22" name="【学校施設】&#10;一人当たり面積最大値テキスト">
          <a:extLst>
            <a:ext uri="{FF2B5EF4-FFF2-40B4-BE49-F238E27FC236}">
              <a16:creationId xmlns:a16="http://schemas.microsoft.com/office/drawing/2014/main" id="{3D5D28BD-FB94-426A-BCCC-C593152569C5}"/>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23" name="直線コネクタ 522">
          <a:extLst>
            <a:ext uri="{FF2B5EF4-FFF2-40B4-BE49-F238E27FC236}">
              <a16:creationId xmlns:a16="http://schemas.microsoft.com/office/drawing/2014/main" id="{CA48D89A-A6CC-40F8-8A09-037CE50CA31C}"/>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24" name="【学校施設】&#10;一人当たり面積平均値テキスト">
          <a:extLst>
            <a:ext uri="{FF2B5EF4-FFF2-40B4-BE49-F238E27FC236}">
              <a16:creationId xmlns:a16="http://schemas.microsoft.com/office/drawing/2014/main" id="{79CB337F-4E5D-405A-8364-75B496C7F3DF}"/>
            </a:ext>
          </a:extLst>
        </xdr:cNvPr>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25" name="フローチャート: 判断 524">
          <a:extLst>
            <a:ext uri="{FF2B5EF4-FFF2-40B4-BE49-F238E27FC236}">
              <a16:creationId xmlns:a16="http://schemas.microsoft.com/office/drawing/2014/main" id="{A229F8E5-9E36-4501-8C4A-0A3133DB1BEC}"/>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26" name="フローチャート: 判断 525">
          <a:extLst>
            <a:ext uri="{FF2B5EF4-FFF2-40B4-BE49-F238E27FC236}">
              <a16:creationId xmlns:a16="http://schemas.microsoft.com/office/drawing/2014/main" id="{83B86463-C0AA-451D-990E-94C8368804FD}"/>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27" name="フローチャート: 判断 526">
          <a:extLst>
            <a:ext uri="{FF2B5EF4-FFF2-40B4-BE49-F238E27FC236}">
              <a16:creationId xmlns:a16="http://schemas.microsoft.com/office/drawing/2014/main" id="{EAF9A1D9-883A-4337-8647-C7A040DBE406}"/>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28" name="フローチャート: 判断 527">
          <a:extLst>
            <a:ext uri="{FF2B5EF4-FFF2-40B4-BE49-F238E27FC236}">
              <a16:creationId xmlns:a16="http://schemas.microsoft.com/office/drawing/2014/main" id="{209BA36D-BD11-4B65-86AD-1C90A68F3B1F}"/>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587AA4DB-5DC2-4EB2-904E-5F030E293C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80160C46-50CB-4EDB-9407-066058CD07C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6F7BD938-4CAA-4797-9208-9655AE058D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8DA4BD07-2971-456D-9C07-9595FD9E573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12A7B3F8-3C60-4035-84AF-70925AF1088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92837</xdr:rowOff>
    </xdr:from>
    <xdr:to>
      <xdr:col>116</xdr:col>
      <xdr:colOff>114300</xdr:colOff>
      <xdr:row>61</xdr:row>
      <xdr:rowOff>22987</xdr:rowOff>
    </xdr:to>
    <xdr:sp macro="" textlink="">
      <xdr:nvSpPr>
        <xdr:cNvPr id="534" name="楕円 533">
          <a:extLst>
            <a:ext uri="{FF2B5EF4-FFF2-40B4-BE49-F238E27FC236}">
              <a16:creationId xmlns:a16="http://schemas.microsoft.com/office/drawing/2014/main" id="{FDBF1E95-62CE-4930-A4E4-0783D58A6143}"/>
            </a:ext>
          </a:extLst>
        </xdr:cNvPr>
        <xdr:cNvSpPr/>
      </xdr:nvSpPr>
      <xdr:spPr>
        <a:xfrm>
          <a:off x="221107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115714</xdr:rowOff>
    </xdr:from>
    <xdr:ext cx="469744" cy="259045"/>
    <xdr:sp macro="" textlink="">
      <xdr:nvSpPr>
        <xdr:cNvPr id="535" name="【学校施設】&#10;一人当たり面積該当値テキスト">
          <a:extLst>
            <a:ext uri="{FF2B5EF4-FFF2-40B4-BE49-F238E27FC236}">
              <a16:creationId xmlns:a16="http://schemas.microsoft.com/office/drawing/2014/main" id="{BEDBA4D6-B464-4A09-898F-78F66D0BC828}"/>
            </a:ext>
          </a:extLst>
        </xdr:cNvPr>
        <xdr:cNvSpPr txBox="1"/>
      </xdr:nvSpPr>
      <xdr:spPr>
        <a:xfrm>
          <a:off x="22199600" y="102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119507</xdr:rowOff>
    </xdr:from>
    <xdr:to>
      <xdr:col>112</xdr:col>
      <xdr:colOff>38100</xdr:colOff>
      <xdr:row>61</xdr:row>
      <xdr:rowOff>49657</xdr:rowOff>
    </xdr:to>
    <xdr:sp macro="" textlink="">
      <xdr:nvSpPr>
        <xdr:cNvPr id="536" name="楕円 535">
          <a:extLst>
            <a:ext uri="{FF2B5EF4-FFF2-40B4-BE49-F238E27FC236}">
              <a16:creationId xmlns:a16="http://schemas.microsoft.com/office/drawing/2014/main" id="{B27768D7-56DC-4354-B7A9-C5DBB15D4560}"/>
            </a:ext>
          </a:extLst>
        </xdr:cNvPr>
        <xdr:cNvSpPr/>
      </xdr:nvSpPr>
      <xdr:spPr>
        <a:xfrm>
          <a:off x="21272500" y="104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143637</xdr:rowOff>
    </xdr:from>
    <xdr:to>
      <xdr:col>116</xdr:col>
      <xdr:colOff>63500</xdr:colOff>
      <xdr:row>60</xdr:row>
      <xdr:rowOff>170307</xdr:rowOff>
    </xdr:to>
    <xdr:cxnSp macro="">
      <xdr:nvCxnSpPr>
        <xdr:cNvPr id="537" name="直線コネクタ 536">
          <a:extLst>
            <a:ext uri="{FF2B5EF4-FFF2-40B4-BE49-F238E27FC236}">
              <a16:creationId xmlns:a16="http://schemas.microsoft.com/office/drawing/2014/main" id="{D4400347-6862-40CA-A475-31644BF1EC98}"/>
            </a:ext>
          </a:extLst>
        </xdr:cNvPr>
        <xdr:cNvCxnSpPr/>
      </xdr:nvCxnSpPr>
      <xdr:spPr>
        <a:xfrm flipV="1">
          <a:off x="21323300" y="10430637"/>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138176</xdr:rowOff>
    </xdr:from>
    <xdr:to>
      <xdr:col>107</xdr:col>
      <xdr:colOff>101600</xdr:colOff>
      <xdr:row>61</xdr:row>
      <xdr:rowOff>68326</xdr:rowOff>
    </xdr:to>
    <xdr:sp macro="" textlink="">
      <xdr:nvSpPr>
        <xdr:cNvPr id="538" name="楕円 537">
          <a:extLst>
            <a:ext uri="{FF2B5EF4-FFF2-40B4-BE49-F238E27FC236}">
              <a16:creationId xmlns:a16="http://schemas.microsoft.com/office/drawing/2014/main" id="{683DD7C1-D8A6-4EAE-A74E-2716B430DD8C}"/>
            </a:ext>
          </a:extLst>
        </xdr:cNvPr>
        <xdr:cNvSpPr/>
      </xdr:nvSpPr>
      <xdr:spPr>
        <a:xfrm>
          <a:off x="20383500" y="104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170307</xdr:rowOff>
    </xdr:from>
    <xdr:to>
      <xdr:col>111</xdr:col>
      <xdr:colOff>177800</xdr:colOff>
      <xdr:row>61</xdr:row>
      <xdr:rowOff>17526</xdr:rowOff>
    </xdr:to>
    <xdr:cxnSp macro="">
      <xdr:nvCxnSpPr>
        <xdr:cNvPr id="539" name="直線コネクタ 538">
          <a:extLst>
            <a:ext uri="{FF2B5EF4-FFF2-40B4-BE49-F238E27FC236}">
              <a16:creationId xmlns:a16="http://schemas.microsoft.com/office/drawing/2014/main" id="{8A39C9B3-3026-4515-8D2B-943AAA77C9EF}"/>
            </a:ext>
          </a:extLst>
        </xdr:cNvPr>
        <xdr:cNvCxnSpPr/>
      </xdr:nvCxnSpPr>
      <xdr:spPr>
        <a:xfrm flipV="1">
          <a:off x="20434300" y="10457307"/>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40" name="n_1aveValue【学校施設】&#10;一人当たり面積">
          <a:extLst>
            <a:ext uri="{FF2B5EF4-FFF2-40B4-BE49-F238E27FC236}">
              <a16:creationId xmlns:a16="http://schemas.microsoft.com/office/drawing/2014/main" id="{CD7F4A4C-BF76-4E39-8228-6B34AD708629}"/>
            </a:ext>
          </a:extLst>
        </xdr:cNvPr>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541" name="n_2aveValue【学校施設】&#10;一人当たり面積">
          <a:extLst>
            <a:ext uri="{FF2B5EF4-FFF2-40B4-BE49-F238E27FC236}">
              <a16:creationId xmlns:a16="http://schemas.microsoft.com/office/drawing/2014/main" id="{B421DC43-FB3F-436E-BF8F-AB5CCD578786}"/>
            </a:ext>
          </a:extLst>
        </xdr:cNvPr>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42" name="n_3aveValue【学校施設】&#10;一人当たり面積">
          <a:extLst>
            <a:ext uri="{FF2B5EF4-FFF2-40B4-BE49-F238E27FC236}">
              <a16:creationId xmlns:a16="http://schemas.microsoft.com/office/drawing/2014/main" id="{1B26D3E1-8CD6-4565-AF72-9030BFAE69F6}"/>
            </a:ext>
          </a:extLst>
        </xdr:cNvPr>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66184</xdr:rowOff>
    </xdr:from>
    <xdr:ext cx="469744" cy="259045"/>
    <xdr:sp macro="" textlink="">
      <xdr:nvSpPr>
        <xdr:cNvPr id="543" name="n_1mainValue【学校施設】&#10;一人当たり面積">
          <a:extLst>
            <a:ext uri="{FF2B5EF4-FFF2-40B4-BE49-F238E27FC236}">
              <a16:creationId xmlns:a16="http://schemas.microsoft.com/office/drawing/2014/main" id="{114DFFFC-8773-4E56-BBCA-552369C8B0FD}"/>
            </a:ext>
          </a:extLst>
        </xdr:cNvPr>
        <xdr:cNvSpPr txBox="1"/>
      </xdr:nvSpPr>
      <xdr:spPr>
        <a:xfrm>
          <a:off x="21075727" y="10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84853</xdr:rowOff>
    </xdr:from>
    <xdr:ext cx="469744" cy="259045"/>
    <xdr:sp macro="" textlink="">
      <xdr:nvSpPr>
        <xdr:cNvPr id="544" name="n_2mainValue【学校施設】&#10;一人当たり面積">
          <a:extLst>
            <a:ext uri="{FF2B5EF4-FFF2-40B4-BE49-F238E27FC236}">
              <a16:creationId xmlns:a16="http://schemas.microsoft.com/office/drawing/2014/main" id="{A2E3571A-5F4B-4813-9686-64594C17A547}"/>
            </a:ext>
          </a:extLst>
        </xdr:cNvPr>
        <xdr:cNvSpPr txBox="1"/>
      </xdr:nvSpPr>
      <xdr:spPr>
        <a:xfrm>
          <a:off x="20199427" y="102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EA434AA0-718B-45FE-A119-A179F1E241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9CDE033D-2D75-425C-962B-033C41CE5B9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C5A47ACE-5E15-4D76-B038-797F646D7F2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A4323C32-02D7-4222-AC7A-7F31715F6C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658E3B1A-2EF6-44B0-8A18-DC1B7A47C2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8223E8B8-6495-4CA4-A5DC-AE47AA90B8C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6B93E8D8-7013-4E8A-A78C-31824B5D182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4829B4A9-8678-410B-83CF-C702193FE0E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a:extLst>
            <a:ext uri="{FF2B5EF4-FFF2-40B4-BE49-F238E27FC236}">
              <a16:creationId xmlns:a16="http://schemas.microsoft.com/office/drawing/2014/main" id="{8F13D458-5E47-4438-93BF-0980072DEAC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a:extLst>
            <a:ext uri="{FF2B5EF4-FFF2-40B4-BE49-F238E27FC236}">
              <a16:creationId xmlns:a16="http://schemas.microsoft.com/office/drawing/2014/main" id="{831D696B-EC10-44FC-AA11-2766531912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a:extLst>
            <a:ext uri="{FF2B5EF4-FFF2-40B4-BE49-F238E27FC236}">
              <a16:creationId xmlns:a16="http://schemas.microsoft.com/office/drawing/2014/main" id="{AE4DA2E3-506B-4435-9049-567746D6B8E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a:extLst>
            <a:ext uri="{FF2B5EF4-FFF2-40B4-BE49-F238E27FC236}">
              <a16:creationId xmlns:a16="http://schemas.microsoft.com/office/drawing/2014/main" id="{461EEE34-3B6C-4F46-9930-81C4F3ACFA2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a:extLst>
            <a:ext uri="{FF2B5EF4-FFF2-40B4-BE49-F238E27FC236}">
              <a16:creationId xmlns:a16="http://schemas.microsoft.com/office/drawing/2014/main" id="{726E407E-669E-4BFF-A153-A6FA84E5DA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a:extLst>
            <a:ext uri="{FF2B5EF4-FFF2-40B4-BE49-F238E27FC236}">
              <a16:creationId xmlns:a16="http://schemas.microsoft.com/office/drawing/2014/main" id="{8BFA69D2-715D-49D0-8622-B8BA76D0C1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a:extLst>
            <a:ext uri="{FF2B5EF4-FFF2-40B4-BE49-F238E27FC236}">
              <a16:creationId xmlns:a16="http://schemas.microsoft.com/office/drawing/2014/main" id="{D6123A28-1DFF-410B-A7CC-9E5538F758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a:extLst>
            <a:ext uri="{FF2B5EF4-FFF2-40B4-BE49-F238E27FC236}">
              <a16:creationId xmlns:a16="http://schemas.microsoft.com/office/drawing/2014/main" id="{509952D1-728A-41C2-A4C9-8F93F8FE427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1" name="正方形/長方形 560">
          <a:extLst>
            <a:ext uri="{FF2B5EF4-FFF2-40B4-BE49-F238E27FC236}">
              <a16:creationId xmlns:a16="http://schemas.microsoft.com/office/drawing/2014/main" id="{D2516999-CD4B-45AE-8CA8-DC8FE5A9BF4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2" name="正方形/長方形 561">
          <a:extLst>
            <a:ext uri="{FF2B5EF4-FFF2-40B4-BE49-F238E27FC236}">
              <a16:creationId xmlns:a16="http://schemas.microsoft.com/office/drawing/2014/main" id="{EDFF56CE-7484-4F09-86F7-13781C2CC2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3" name="正方形/長方形 562">
          <a:extLst>
            <a:ext uri="{FF2B5EF4-FFF2-40B4-BE49-F238E27FC236}">
              <a16:creationId xmlns:a16="http://schemas.microsoft.com/office/drawing/2014/main" id="{1BF73745-9332-475C-A97F-343C62B710F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4" name="正方形/長方形 563">
          <a:extLst>
            <a:ext uri="{FF2B5EF4-FFF2-40B4-BE49-F238E27FC236}">
              <a16:creationId xmlns:a16="http://schemas.microsoft.com/office/drawing/2014/main" id="{4BB20796-8998-4127-A9B1-AB508FBE10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5" name="正方形/長方形 564">
          <a:extLst>
            <a:ext uri="{FF2B5EF4-FFF2-40B4-BE49-F238E27FC236}">
              <a16:creationId xmlns:a16="http://schemas.microsoft.com/office/drawing/2014/main" id="{CB5F6B10-89E7-46DE-A336-09C1F8A12E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6" name="正方形/長方形 565">
          <a:extLst>
            <a:ext uri="{FF2B5EF4-FFF2-40B4-BE49-F238E27FC236}">
              <a16:creationId xmlns:a16="http://schemas.microsoft.com/office/drawing/2014/main" id="{C34E0F85-EC1E-43DC-8201-CBA78DE016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7" name="正方形/長方形 566">
          <a:extLst>
            <a:ext uri="{FF2B5EF4-FFF2-40B4-BE49-F238E27FC236}">
              <a16:creationId xmlns:a16="http://schemas.microsoft.com/office/drawing/2014/main" id="{97C1F245-3D9D-46B4-9BBA-9798097FF86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正方形/長方形 567">
          <a:extLst>
            <a:ext uri="{FF2B5EF4-FFF2-40B4-BE49-F238E27FC236}">
              <a16:creationId xmlns:a16="http://schemas.microsoft.com/office/drawing/2014/main" id="{E9BDAEF6-99A7-41A0-966A-35F1923973B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9" name="テキスト ボックス 568">
          <a:extLst>
            <a:ext uri="{FF2B5EF4-FFF2-40B4-BE49-F238E27FC236}">
              <a16:creationId xmlns:a16="http://schemas.microsoft.com/office/drawing/2014/main" id="{4FE858D1-B3FA-4737-ABDB-C21F352CB4F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0" name="直線コネクタ 569">
          <a:extLst>
            <a:ext uri="{FF2B5EF4-FFF2-40B4-BE49-F238E27FC236}">
              <a16:creationId xmlns:a16="http://schemas.microsoft.com/office/drawing/2014/main" id="{84874640-6BB1-4CDF-964F-D011B63602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1" name="直線コネクタ 570">
          <a:extLst>
            <a:ext uri="{FF2B5EF4-FFF2-40B4-BE49-F238E27FC236}">
              <a16:creationId xmlns:a16="http://schemas.microsoft.com/office/drawing/2014/main" id="{056063AA-A083-46EA-9E76-456D6F4EDAE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2" name="テキスト ボックス 571">
          <a:extLst>
            <a:ext uri="{FF2B5EF4-FFF2-40B4-BE49-F238E27FC236}">
              <a16:creationId xmlns:a16="http://schemas.microsoft.com/office/drawing/2014/main" id="{946C3422-6CC5-4046-BD7B-2E38CF02DED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3" name="直線コネクタ 572">
          <a:extLst>
            <a:ext uri="{FF2B5EF4-FFF2-40B4-BE49-F238E27FC236}">
              <a16:creationId xmlns:a16="http://schemas.microsoft.com/office/drawing/2014/main" id="{2A70702A-D878-41D7-B2D2-185BB5770ED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4" name="テキスト ボックス 573">
          <a:extLst>
            <a:ext uri="{FF2B5EF4-FFF2-40B4-BE49-F238E27FC236}">
              <a16:creationId xmlns:a16="http://schemas.microsoft.com/office/drawing/2014/main" id="{9049637A-267C-48C8-93C9-97904FF4D2E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5" name="直線コネクタ 574">
          <a:extLst>
            <a:ext uri="{FF2B5EF4-FFF2-40B4-BE49-F238E27FC236}">
              <a16:creationId xmlns:a16="http://schemas.microsoft.com/office/drawing/2014/main" id="{135BC53A-D647-4129-8885-2E218DB85E4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6" name="テキスト ボックス 575">
          <a:extLst>
            <a:ext uri="{FF2B5EF4-FFF2-40B4-BE49-F238E27FC236}">
              <a16:creationId xmlns:a16="http://schemas.microsoft.com/office/drawing/2014/main" id="{CD0F1B6D-B1A9-4DC9-89C1-A561EB608C5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7" name="直線コネクタ 576">
          <a:extLst>
            <a:ext uri="{FF2B5EF4-FFF2-40B4-BE49-F238E27FC236}">
              <a16:creationId xmlns:a16="http://schemas.microsoft.com/office/drawing/2014/main" id="{2C1EF1BE-4485-469E-9643-0C5B70FE6AA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8" name="テキスト ボックス 577">
          <a:extLst>
            <a:ext uri="{FF2B5EF4-FFF2-40B4-BE49-F238E27FC236}">
              <a16:creationId xmlns:a16="http://schemas.microsoft.com/office/drawing/2014/main" id="{378A20C6-DDFC-435A-A9F3-4BD2BD41E9D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9" name="直線コネクタ 578">
          <a:extLst>
            <a:ext uri="{FF2B5EF4-FFF2-40B4-BE49-F238E27FC236}">
              <a16:creationId xmlns:a16="http://schemas.microsoft.com/office/drawing/2014/main" id="{512D0D4D-C41C-46DE-BF53-F74F2862AAE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0" name="テキスト ボックス 579">
          <a:extLst>
            <a:ext uri="{FF2B5EF4-FFF2-40B4-BE49-F238E27FC236}">
              <a16:creationId xmlns:a16="http://schemas.microsoft.com/office/drawing/2014/main" id="{3230138C-23DD-4DF8-8F4C-F326EDD8F1C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1" name="直線コネクタ 580">
          <a:extLst>
            <a:ext uri="{FF2B5EF4-FFF2-40B4-BE49-F238E27FC236}">
              <a16:creationId xmlns:a16="http://schemas.microsoft.com/office/drawing/2014/main" id="{05EA6B02-BD38-4786-BFB6-73A980C0AB5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2" name="テキスト ボックス 581">
          <a:extLst>
            <a:ext uri="{FF2B5EF4-FFF2-40B4-BE49-F238E27FC236}">
              <a16:creationId xmlns:a16="http://schemas.microsoft.com/office/drawing/2014/main" id="{00DDD411-70D9-4684-B9E9-56A181E20DE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a:extLst>
            <a:ext uri="{FF2B5EF4-FFF2-40B4-BE49-F238E27FC236}">
              <a16:creationId xmlns:a16="http://schemas.microsoft.com/office/drawing/2014/main" id="{EDF3684E-4C2D-4189-BE8C-F324A78EEE2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a:extLst>
            <a:ext uri="{FF2B5EF4-FFF2-40B4-BE49-F238E27FC236}">
              <a16:creationId xmlns:a16="http://schemas.microsoft.com/office/drawing/2014/main" id="{D7C25D7A-1226-4C71-A5D8-62FB4DDF7AB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公民館】&#10;有形固定資産減価償却率グラフ枠">
          <a:extLst>
            <a:ext uri="{FF2B5EF4-FFF2-40B4-BE49-F238E27FC236}">
              <a16:creationId xmlns:a16="http://schemas.microsoft.com/office/drawing/2014/main" id="{6CF4E070-A467-4072-9FBB-51D89518B8E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586" name="直線コネクタ 585">
          <a:extLst>
            <a:ext uri="{FF2B5EF4-FFF2-40B4-BE49-F238E27FC236}">
              <a16:creationId xmlns:a16="http://schemas.microsoft.com/office/drawing/2014/main" id="{EC75967B-3892-432C-95F5-EFF8E2BDAB55}"/>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587" name="【公民館】&#10;有形固定資産減価償却率最小値テキスト">
          <a:extLst>
            <a:ext uri="{FF2B5EF4-FFF2-40B4-BE49-F238E27FC236}">
              <a16:creationId xmlns:a16="http://schemas.microsoft.com/office/drawing/2014/main" id="{07725CE3-FCA1-403D-B605-BF31C61BCAE4}"/>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588" name="直線コネクタ 587">
          <a:extLst>
            <a:ext uri="{FF2B5EF4-FFF2-40B4-BE49-F238E27FC236}">
              <a16:creationId xmlns:a16="http://schemas.microsoft.com/office/drawing/2014/main" id="{29CFA735-3B5F-4D4A-B801-687175BE673C}"/>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9" name="【公民館】&#10;有形固定資産減価償却率最大値テキスト">
          <a:extLst>
            <a:ext uri="{FF2B5EF4-FFF2-40B4-BE49-F238E27FC236}">
              <a16:creationId xmlns:a16="http://schemas.microsoft.com/office/drawing/2014/main" id="{F3C788BA-64D3-499F-B8EC-69AD824D3F1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0" name="直線コネクタ 589">
          <a:extLst>
            <a:ext uri="{FF2B5EF4-FFF2-40B4-BE49-F238E27FC236}">
              <a16:creationId xmlns:a16="http://schemas.microsoft.com/office/drawing/2014/main" id="{C8475AA6-0D28-400C-BE8C-E8A7C6F1D5C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591" name="【公民館】&#10;有形固定資産減価償却率平均値テキスト">
          <a:extLst>
            <a:ext uri="{FF2B5EF4-FFF2-40B4-BE49-F238E27FC236}">
              <a16:creationId xmlns:a16="http://schemas.microsoft.com/office/drawing/2014/main" id="{BF638062-4052-4B43-81CD-472F1E6A0B71}"/>
            </a:ext>
          </a:extLst>
        </xdr:cNvPr>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592" name="フローチャート: 判断 591">
          <a:extLst>
            <a:ext uri="{FF2B5EF4-FFF2-40B4-BE49-F238E27FC236}">
              <a16:creationId xmlns:a16="http://schemas.microsoft.com/office/drawing/2014/main" id="{F734215A-EDCB-42C6-9A0C-20B838C2DA1C}"/>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593" name="フローチャート: 判断 592">
          <a:extLst>
            <a:ext uri="{FF2B5EF4-FFF2-40B4-BE49-F238E27FC236}">
              <a16:creationId xmlns:a16="http://schemas.microsoft.com/office/drawing/2014/main" id="{1EAE8884-EEA6-4A5E-87A2-589720DC4404}"/>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594" name="フローチャート: 判断 593">
          <a:extLst>
            <a:ext uri="{FF2B5EF4-FFF2-40B4-BE49-F238E27FC236}">
              <a16:creationId xmlns:a16="http://schemas.microsoft.com/office/drawing/2014/main" id="{527FAA43-DA8C-4AE0-B7D1-58383FB2EBDD}"/>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595" name="フローチャート: 判断 594">
          <a:extLst>
            <a:ext uri="{FF2B5EF4-FFF2-40B4-BE49-F238E27FC236}">
              <a16:creationId xmlns:a16="http://schemas.microsoft.com/office/drawing/2014/main" id="{AF19C636-57F4-4743-97B2-3FF7F54CA332}"/>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3E466107-6E0D-4B0F-AFF3-1D44518010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DF03CBFB-2EC2-4657-8F01-06B18BFAD4C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888B2C46-B5DC-4B4E-964A-A1254895C5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9556148B-07DA-4AB5-9C90-909838975B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568A47A1-ABF2-4232-951D-E174D31A0F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115207</xdr:rowOff>
    </xdr:from>
    <xdr:to>
      <xdr:col>85</xdr:col>
      <xdr:colOff>177800</xdr:colOff>
      <xdr:row>101</xdr:row>
      <xdr:rowOff>45357</xdr:rowOff>
    </xdr:to>
    <xdr:sp macro="" textlink="">
      <xdr:nvSpPr>
        <xdr:cNvPr id="601" name="楕円 600">
          <a:extLst>
            <a:ext uri="{FF2B5EF4-FFF2-40B4-BE49-F238E27FC236}">
              <a16:creationId xmlns:a16="http://schemas.microsoft.com/office/drawing/2014/main" id="{3B36C29A-FAE3-4229-A041-4665C46FFC01}"/>
            </a:ext>
          </a:extLst>
        </xdr:cNvPr>
        <xdr:cNvSpPr/>
      </xdr:nvSpPr>
      <xdr:spPr>
        <a:xfrm>
          <a:off x="162687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138084</xdr:rowOff>
    </xdr:from>
    <xdr:ext cx="405111" cy="259045"/>
    <xdr:sp macro="" textlink="">
      <xdr:nvSpPr>
        <xdr:cNvPr id="602" name="【公民館】&#10;有形固定資産減価償却率該当値テキスト">
          <a:extLst>
            <a:ext uri="{FF2B5EF4-FFF2-40B4-BE49-F238E27FC236}">
              <a16:creationId xmlns:a16="http://schemas.microsoft.com/office/drawing/2014/main" id="{27B4257D-2D95-40BA-B482-687764263BFA}"/>
            </a:ext>
          </a:extLst>
        </xdr:cNvPr>
        <xdr:cNvSpPr txBox="1"/>
      </xdr:nvSpPr>
      <xdr:spPr>
        <a:xfrm>
          <a:off x="16357600" y="1711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142966</xdr:rowOff>
    </xdr:from>
    <xdr:to>
      <xdr:col>81</xdr:col>
      <xdr:colOff>101600</xdr:colOff>
      <xdr:row>101</xdr:row>
      <xdr:rowOff>73116</xdr:rowOff>
    </xdr:to>
    <xdr:sp macro="" textlink="">
      <xdr:nvSpPr>
        <xdr:cNvPr id="603" name="楕円 602">
          <a:extLst>
            <a:ext uri="{FF2B5EF4-FFF2-40B4-BE49-F238E27FC236}">
              <a16:creationId xmlns:a16="http://schemas.microsoft.com/office/drawing/2014/main" id="{5CA5F279-735B-4A61-B3CF-13AD142D6B30}"/>
            </a:ext>
          </a:extLst>
        </xdr:cNvPr>
        <xdr:cNvSpPr/>
      </xdr:nvSpPr>
      <xdr:spPr>
        <a:xfrm>
          <a:off x="15430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166007</xdr:rowOff>
    </xdr:from>
    <xdr:to>
      <xdr:col>85</xdr:col>
      <xdr:colOff>127000</xdr:colOff>
      <xdr:row>101</xdr:row>
      <xdr:rowOff>22316</xdr:rowOff>
    </xdr:to>
    <xdr:cxnSp macro="">
      <xdr:nvCxnSpPr>
        <xdr:cNvPr id="604" name="直線コネクタ 603">
          <a:extLst>
            <a:ext uri="{FF2B5EF4-FFF2-40B4-BE49-F238E27FC236}">
              <a16:creationId xmlns:a16="http://schemas.microsoft.com/office/drawing/2014/main" id="{1A3A6C44-7E4A-47C4-A39A-68CE437FF0B5}"/>
            </a:ext>
          </a:extLst>
        </xdr:cNvPr>
        <xdr:cNvCxnSpPr/>
      </xdr:nvCxnSpPr>
      <xdr:spPr>
        <a:xfrm flipV="1">
          <a:off x="15481300" y="173110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36830</xdr:rowOff>
    </xdr:from>
    <xdr:to>
      <xdr:col>76</xdr:col>
      <xdr:colOff>165100</xdr:colOff>
      <xdr:row>101</xdr:row>
      <xdr:rowOff>138430</xdr:rowOff>
    </xdr:to>
    <xdr:sp macro="" textlink="">
      <xdr:nvSpPr>
        <xdr:cNvPr id="605" name="楕円 604">
          <a:extLst>
            <a:ext uri="{FF2B5EF4-FFF2-40B4-BE49-F238E27FC236}">
              <a16:creationId xmlns:a16="http://schemas.microsoft.com/office/drawing/2014/main" id="{427169D0-1043-439B-809C-DCE92F564272}"/>
            </a:ext>
          </a:extLst>
        </xdr:cNvPr>
        <xdr:cNvSpPr/>
      </xdr:nvSpPr>
      <xdr:spPr>
        <a:xfrm>
          <a:off x="14541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22316</xdr:rowOff>
    </xdr:from>
    <xdr:to>
      <xdr:col>81</xdr:col>
      <xdr:colOff>50800</xdr:colOff>
      <xdr:row>101</xdr:row>
      <xdr:rowOff>87630</xdr:rowOff>
    </xdr:to>
    <xdr:cxnSp macro="">
      <xdr:nvCxnSpPr>
        <xdr:cNvPr id="606" name="直線コネクタ 605">
          <a:extLst>
            <a:ext uri="{FF2B5EF4-FFF2-40B4-BE49-F238E27FC236}">
              <a16:creationId xmlns:a16="http://schemas.microsoft.com/office/drawing/2014/main" id="{7B79A8F2-41DF-4460-BD30-41D8D8953621}"/>
            </a:ext>
          </a:extLst>
        </xdr:cNvPr>
        <xdr:cNvCxnSpPr/>
      </xdr:nvCxnSpPr>
      <xdr:spPr>
        <a:xfrm flipV="1">
          <a:off x="14592300" y="173387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607" name="n_1aveValue【公民館】&#10;有形固定資産減価償却率">
          <a:extLst>
            <a:ext uri="{FF2B5EF4-FFF2-40B4-BE49-F238E27FC236}">
              <a16:creationId xmlns:a16="http://schemas.microsoft.com/office/drawing/2014/main" id="{63FD0BE7-D501-4483-8ADF-ADC79CB03FF0}"/>
            </a:ext>
          </a:extLst>
        </xdr:cNvPr>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608" name="n_2aveValue【公民館】&#10;有形固定資産減価償却率">
          <a:extLst>
            <a:ext uri="{FF2B5EF4-FFF2-40B4-BE49-F238E27FC236}">
              <a16:creationId xmlns:a16="http://schemas.microsoft.com/office/drawing/2014/main" id="{C8F77D9E-42EB-4C93-93F7-FE4CFC26437C}"/>
            </a:ext>
          </a:extLst>
        </xdr:cNvPr>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09" name="n_3aveValue【公民館】&#10;有形固定資産減価償却率">
          <a:extLst>
            <a:ext uri="{FF2B5EF4-FFF2-40B4-BE49-F238E27FC236}">
              <a16:creationId xmlns:a16="http://schemas.microsoft.com/office/drawing/2014/main" id="{347D2E42-73C7-4DD5-89FB-B460B66A80C5}"/>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89643</xdr:rowOff>
    </xdr:from>
    <xdr:ext cx="405111" cy="259045"/>
    <xdr:sp macro="" textlink="">
      <xdr:nvSpPr>
        <xdr:cNvPr id="610" name="n_1mainValue【公民館】&#10;有形固定資産減価償却率">
          <a:extLst>
            <a:ext uri="{FF2B5EF4-FFF2-40B4-BE49-F238E27FC236}">
              <a16:creationId xmlns:a16="http://schemas.microsoft.com/office/drawing/2014/main" id="{9D22D15D-C2DF-40F6-85AF-8BFD32704DC5}"/>
            </a:ext>
          </a:extLst>
        </xdr:cNvPr>
        <xdr:cNvSpPr txBox="1"/>
      </xdr:nvSpPr>
      <xdr:spPr>
        <a:xfrm>
          <a:off x="152660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154957</xdr:rowOff>
    </xdr:from>
    <xdr:ext cx="405111" cy="259045"/>
    <xdr:sp macro="" textlink="">
      <xdr:nvSpPr>
        <xdr:cNvPr id="611" name="n_2mainValue【公民館】&#10;有形固定資産減価償却率">
          <a:extLst>
            <a:ext uri="{FF2B5EF4-FFF2-40B4-BE49-F238E27FC236}">
              <a16:creationId xmlns:a16="http://schemas.microsoft.com/office/drawing/2014/main" id="{AB8F2FD2-870C-426B-B638-989F10CF14BF}"/>
            </a:ext>
          </a:extLst>
        </xdr:cNvPr>
        <xdr:cNvSpPr txBox="1"/>
      </xdr:nvSpPr>
      <xdr:spPr>
        <a:xfrm>
          <a:off x="14389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a:extLst>
            <a:ext uri="{FF2B5EF4-FFF2-40B4-BE49-F238E27FC236}">
              <a16:creationId xmlns:a16="http://schemas.microsoft.com/office/drawing/2014/main" id="{D9DF37B2-CE3E-411E-A277-B945E15FD0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a:extLst>
            <a:ext uri="{FF2B5EF4-FFF2-40B4-BE49-F238E27FC236}">
              <a16:creationId xmlns:a16="http://schemas.microsoft.com/office/drawing/2014/main" id="{88BC04C6-242D-479A-94BF-3F2EF7C8610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a:extLst>
            <a:ext uri="{FF2B5EF4-FFF2-40B4-BE49-F238E27FC236}">
              <a16:creationId xmlns:a16="http://schemas.microsoft.com/office/drawing/2014/main" id="{5334FB7C-9BF1-44B9-8F8E-08D8EAD672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a:extLst>
            <a:ext uri="{FF2B5EF4-FFF2-40B4-BE49-F238E27FC236}">
              <a16:creationId xmlns:a16="http://schemas.microsoft.com/office/drawing/2014/main" id="{00CFFC82-7F05-4426-A31B-D81DB5B7F07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a:extLst>
            <a:ext uri="{FF2B5EF4-FFF2-40B4-BE49-F238E27FC236}">
              <a16:creationId xmlns:a16="http://schemas.microsoft.com/office/drawing/2014/main" id="{587136E2-A022-4316-B1B0-7D7A869AEA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a:extLst>
            <a:ext uri="{FF2B5EF4-FFF2-40B4-BE49-F238E27FC236}">
              <a16:creationId xmlns:a16="http://schemas.microsoft.com/office/drawing/2014/main" id="{838FA75B-05EF-4C20-87E1-CBB8A98EBE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a:extLst>
            <a:ext uri="{FF2B5EF4-FFF2-40B4-BE49-F238E27FC236}">
              <a16:creationId xmlns:a16="http://schemas.microsoft.com/office/drawing/2014/main" id="{5087F5F5-40BD-4235-9942-03F7DBC4C77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a:extLst>
            <a:ext uri="{FF2B5EF4-FFF2-40B4-BE49-F238E27FC236}">
              <a16:creationId xmlns:a16="http://schemas.microsoft.com/office/drawing/2014/main" id="{77B2681A-DC19-4839-99C3-FA4A6ECBB6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a:extLst>
            <a:ext uri="{FF2B5EF4-FFF2-40B4-BE49-F238E27FC236}">
              <a16:creationId xmlns:a16="http://schemas.microsoft.com/office/drawing/2014/main" id="{6483134B-BC24-4FC6-ACEF-A7E41614C13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a:extLst>
            <a:ext uri="{FF2B5EF4-FFF2-40B4-BE49-F238E27FC236}">
              <a16:creationId xmlns:a16="http://schemas.microsoft.com/office/drawing/2014/main" id="{168A8880-4DED-421D-9FAA-8154B12449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2" name="直線コネクタ 621">
          <a:extLst>
            <a:ext uri="{FF2B5EF4-FFF2-40B4-BE49-F238E27FC236}">
              <a16:creationId xmlns:a16="http://schemas.microsoft.com/office/drawing/2014/main" id="{DD1918BA-4BEA-4E72-8CA6-C36A51A1046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3" name="テキスト ボックス 622">
          <a:extLst>
            <a:ext uri="{FF2B5EF4-FFF2-40B4-BE49-F238E27FC236}">
              <a16:creationId xmlns:a16="http://schemas.microsoft.com/office/drawing/2014/main" id="{167E72BA-DC63-437B-9A30-895803C3B9B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4" name="直線コネクタ 623">
          <a:extLst>
            <a:ext uri="{FF2B5EF4-FFF2-40B4-BE49-F238E27FC236}">
              <a16:creationId xmlns:a16="http://schemas.microsoft.com/office/drawing/2014/main" id="{5FD2A234-006D-44BE-ABC4-5916951AC1A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5" name="テキスト ボックス 624">
          <a:extLst>
            <a:ext uri="{FF2B5EF4-FFF2-40B4-BE49-F238E27FC236}">
              <a16:creationId xmlns:a16="http://schemas.microsoft.com/office/drawing/2014/main" id="{4B462113-140A-498A-87AB-0ABF6D128A2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6" name="直線コネクタ 625">
          <a:extLst>
            <a:ext uri="{FF2B5EF4-FFF2-40B4-BE49-F238E27FC236}">
              <a16:creationId xmlns:a16="http://schemas.microsoft.com/office/drawing/2014/main" id="{0880A06F-09A8-40F4-89BA-7FEE940031B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7" name="テキスト ボックス 626">
          <a:extLst>
            <a:ext uri="{FF2B5EF4-FFF2-40B4-BE49-F238E27FC236}">
              <a16:creationId xmlns:a16="http://schemas.microsoft.com/office/drawing/2014/main" id="{E181A3BB-C6E1-4542-B694-4F6BEE17DF6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8" name="直線コネクタ 627">
          <a:extLst>
            <a:ext uri="{FF2B5EF4-FFF2-40B4-BE49-F238E27FC236}">
              <a16:creationId xmlns:a16="http://schemas.microsoft.com/office/drawing/2014/main" id="{814A20BD-54CA-48F8-B355-E4A98CF6071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9" name="テキスト ボックス 628">
          <a:extLst>
            <a:ext uri="{FF2B5EF4-FFF2-40B4-BE49-F238E27FC236}">
              <a16:creationId xmlns:a16="http://schemas.microsoft.com/office/drawing/2014/main" id="{2DE26FD8-1444-4D94-B530-7C3ACB560CA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0" name="直線コネクタ 629">
          <a:extLst>
            <a:ext uri="{FF2B5EF4-FFF2-40B4-BE49-F238E27FC236}">
              <a16:creationId xmlns:a16="http://schemas.microsoft.com/office/drawing/2014/main" id="{B136BB8B-7FEF-431C-8D86-8358DE8EF9C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1" name="テキスト ボックス 630">
          <a:extLst>
            <a:ext uri="{FF2B5EF4-FFF2-40B4-BE49-F238E27FC236}">
              <a16:creationId xmlns:a16="http://schemas.microsoft.com/office/drawing/2014/main" id="{50D00AB5-ADBB-4CE9-B350-4CA9DE13EED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2" name="直線コネクタ 631">
          <a:extLst>
            <a:ext uri="{FF2B5EF4-FFF2-40B4-BE49-F238E27FC236}">
              <a16:creationId xmlns:a16="http://schemas.microsoft.com/office/drawing/2014/main" id="{0D35F045-2862-4ED5-93AB-E7EB486EB94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3" name="テキスト ボックス 632">
          <a:extLst>
            <a:ext uri="{FF2B5EF4-FFF2-40B4-BE49-F238E27FC236}">
              <a16:creationId xmlns:a16="http://schemas.microsoft.com/office/drawing/2014/main" id="{358B790D-CEB9-4B3A-BB7A-E9BDC7B5A66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4" name="直線コネクタ 633">
          <a:extLst>
            <a:ext uri="{FF2B5EF4-FFF2-40B4-BE49-F238E27FC236}">
              <a16:creationId xmlns:a16="http://schemas.microsoft.com/office/drawing/2014/main" id="{75515484-3B3E-4E8E-BCE6-92639A0F98A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5" name="テキスト ボックス 634">
          <a:extLst>
            <a:ext uri="{FF2B5EF4-FFF2-40B4-BE49-F238E27FC236}">
              <a16:creationId xmlns:a16="http://schemas.microsoft.com/office/drawing/2014/main" id="{08D37996-F1B9-4E85-A894-CC29BB030C1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6" name="【公民館】&#10;一人当たり面積グラフ枠">
          <a:extLst>
            <a:ext uri="{FF2B5EF4-FFF2-40B4-BE49-F238E27FC236}">
              <a16:creationId xmlns:a16="http://schemas.microsoft.com/office/drawing/2014/main" id="{77B8F9EC-4C84-4489-A4F7-F6D0CEA027F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37" name="直線コネクタ 636">
          <a:extLst>
            <a:ext uri="{FF2B5EF4-FFF2-40B4-BE49-F238E27FC236}">
              <a16:creationId xmlns:a16="http://schemas.microsoft.com/office/drawing/2014/main" id="{84E86280-A3DD-439D-898A-36B4E4CA2814}"/>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38" name="【公民館】&#10;一人当たり面積最小値テキスト">
          <a:extLst>
            <a:ext uri="{FF2B5EF4-FFF2-40B4-BE49-F238E27FC236}">
              <a16:creationId xmlns:a16="http://schemas.microsoft.com/office/drawing/2014/main" id="{9C34B7A9-60C0-4C03-8520-954996CCADA6}"/>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39" name="直線コネクタ 638">
          <a:extLst>
            <a:ext uri="{FF2B5EF4-FFF2-40B4-BE49-F238E27FC236}">
              <a16:creationId xmlns:a16="http://schemas.microsoft.com/office/drawing/2014/main" id="{6157EDEE-D3CE-4608-8D67-4A997C6499D9}"/>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40" name="【公民館】&#10;一人当たり面積最大値テキスト">
          <a:extLst>
            <a:ext uri="{FF2B5EF4-FFF2-40B4-BE49-F238E27FC236}">
              <a16:creationId xmlns:a16="http://schemas.microsoft.com/office/drawing/2014/main" id="{018E0A27-6345-4269-8A50-9C5981D9CDD3}"/>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41" name="直線コネクタ 640">
          <a:extLst>
            <a:ext uri="{FF2B5EF4-FFF2-40B4-BE49-F238E27FC236}">
              <a16:creationId xmlns:a16="http://schemas.microsoft.com/office/drawing/2014/main" id="{8D9A3560-AF26-4A60-BABB-7E5EB6108F42}"/>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42" name="【公民館】&#10;一人当たり面積平均値テキスト">
          <a:extLst>
            <a:ext uri="{FF2B5EF4-FFF2-40B4-BE49-F238E27FC236}">
              <a16:creationId xmlns:a16="http://schemas.microsoft.com/office/drawing/2014/main" id="{68986C68-D4AC-4C71-A1B3-71E706C28EDF}"/>
            </a:ext>
          </a:extLst>
        </xdr:cNvPr>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43" name="フローチャート: 判断 642">
          <a:extLst>
            <a:ext uri="{FF2B5EF4-FFF2-40B4-BE49-F238E27FC236}">
              <a16:creationId xmlns:a16="http://schemas.microsoft.com/office/drawing/2014/main" id="{8433EEE3-5182-4F2B-A964-84D291B90AE3}"/>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44" name="フローチャート: 判断 643">
          <a:extLst>
            <a:ext uri="{FF2B5EF4-FFF2-40B4-BE49-F238E27FC236}">
              <a16:creationId xmlns:a16="http://schemas.microsoft.com/office/drawing/2014/main" id="{B8102B85-9B68-4BFF-B1D1-A66D07F394D6}"/>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45" name="フローチャート: 判断 644">
          <a:extLst>
            <a:ext uri="{FF2B5EF4-FFF2-40B4-BE49-F238E27FC236}">
              <a16:creationId xmlns:a16="http://schemas.microsoft.com/office/drawing/2014/main" id="{A1BE1078-9EF8-40A6-AFE7-CD5646EF9226}"/>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46" name="フローチャート: 判断 645">
          <a:extLst>
            <a:ext uri="{FF2B5EF4-FFF2-40B4-BE49-F238E27FC236}">
              <a16:creationId xmlns:a16="http://schemas.microsoft.com/office/drawing/2014/main" id="{34B05C9A-9852-4D34-AF5F-EB124D00C873}"/>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B9676BA-7312-4AA9-9ABF-ED42B2CE3D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3F975BA5-C354-49C7-9959-675D2FE3D56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99E9C6A-9403-444C-BC42-8498F4EDA5D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E901CC86-7CC7-4D84-9636-A015D46A6B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30565138-3DFD-4152-83D5-F5ECFC10EC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5806</xdr:rowOff>
    </xdr:from>
    <xdr:to>
      <xdr:col>116</xdr:col>
      <xdr:colOff>114300</xdr:colOff>
      <xdr:row>104</xdr:row>
      <xdr:rowOff>107406</xdr:rowOff>
    </xdr:to>
    <xdr:sp macro="" textlink="">
      <xdr:nvSpPr>
        <xdr:cNvPr id="652" name="楕円 651">
          <a:extLst>
            <a:ext uri="{FF2B5EF4-FFF2-40B4-BE49-F238E27FC236}">
              <a16:creationId xmlns:a16="http://schemas.microsoft.com/office/drawing/2014/main" id="{9FEE3ED8-2AD9-4920-8585-FB0E299BDCB1}"/>
            </a:ext>
          </a:extLst>
        </xdr:cNvPr>
        <xdr:cNvSpPr/>
      </xdr:nvSpPr>
      <xdr:spPr>
        <a:xfrm>
          <a:off x="22110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28683</xdr:rowOff>
    </xdr:from>
    <xdr:ext cx="469744" cy="259045"/>
    <xdr:sp macro="" textlink="">
      <xdr:nvSpPr>
        <xdr:cNvPr id="653" name="【公民館】&#10;一人当たり面積該当値テキスト">
          <a:extLst>
            <a:ext uri="{FF2B5EF4-FFF2-40B4-BE49-F238E27FC236}">
              <a16:creationId xmlns:a16="http://schemas.microsoft.com/office/drawing/2014/main" id="{D7DBBBF6-5E2D-4E3B-B8EB-8602BCA91C58}"/>
            </a:ext>
          </a:extLst>
        </xdr:cNvPr>
        <xdr:cNvSpPr txBox="1"/>
      </xdr:nvSpPr>
      <xdr:spPr>
        <a:xfrm>
          <a:off x="22199600" y="176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27032</xdr:rowOff>
    </xdr:from>
    <xdr:to>
      <xdr:col>112</xdr:col>
      <xdr:colOff>38100</xdr:colOff>
      <xdr:row>104</xdr:row>
      <xdr:rowOff>128632</xdr:rowOff>
    </xdr:to>
    <xdr:sp macro="" textlink="">
      <xdr:nvSpPr>
        <xdr:cNvPr id="654" name="楕円 653">
          <a:extLst>
            <a:ext uri="{FF2B5EF4-FFF2-40B4-BE49-F238E27FC236}">
              <a16:creationId xmlns:a16="http://schemas.microsoft.com/office/drawing/2014/main" id="{B9FF15BC-DA54-4C7C-8125-7612AA567616}"/>
            </a:ext>
          </a:extLst>
        </xdr:cNvPr>
        <xdr:cNvSpPr/>
      </xdr:nvSpPr>
      <xdr:spPr>
        <a:xfrm>
          <a:off x="21272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56606</xdr:rowOff>
    </xdr:from>
    <xdr:to>
      <xdr:col>116</xdr:col>
      <xdr:colOff>63500</xdr:colOff>
      <xdr:row>104</xdr:row>
      <xdr:rowOff>77832</xdr:rowOff>
    </xdr:to>
    <xdr:cxnSp macro="">
      <xdr:nvCxnSpPr>
        <xdr:cNvPr id="655" name="直線コネクタ 654">
          <a:extLst>
            <a:ext uri="{FF2B5EF4-FFF2-40B4-BE49-F238E27FC236}">
              <a16:creationId xmlns:a16="http://schemas.microsoft.com/office/drawing/2014/main" id="{38CE4593-95A5-46F8-B68D-1819BE127AD5}"/>
            </a:ext>
          </a:extLst>
        </xdr:cNvPr>
        <xdr:cNvCxnSpPr/>
      </xdr:nvCxnSpPr>
      <xdr:spPr>
        <a:xfrm flipV="1">
          <a:off x="21323300" y="1788740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41729</xdr:rowOff>
    </xdr:from>
    <xdr:to>
      <xdr:col>107</xdr:col>
      <xdr:colOff>101600</xdr:colOff>
      <xdr:row>104</xdr:row>
      <xdr:rowOff>143329</xdr:rowOff>
    </xdr:to>
    <xdr:sp macro="" textlink="">
      <xdr:nvSpPr>
        <xdr:cNvPr id="656" name="楕円 655">
          <a:extLst>
            <a:ext uri="{FF2B5EF4-FFF2-40B4-BE49-F238E27FC236}">
              <a16:creationId xmlns:a16="http://schemas.microsoft.com/office/drawing/2014/main" id="{E58B65D1-C8C1-47BF-B804-03EDE16C3E64}"/>
            </a:ext>
          </a:extLst>
        </xdr:cNvPr>
        <xdr:cNvSpPr/>
      </xdr:nvSpPr>
      <xdr:spPr>
        <a:xfrm>
          <a:off x="20383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77832</xdr:rowOff>
    </xdr:from>
    <xdr:to>
      <xdr:col>111</xdr:col>
      <xdr:colOff>177800</xdr:colOff>
      <xdr:row>104</xdr:row>
      <xdr:rowOff>92529</xdr:rowOff>
    </xdr:to>
    <xdr:cxnSp macro="">
      <xdr:nvCxnSpPr>
        <xdr:cNvPr id="657" name="直線コネクタ 656">
          <a:extLst>
            <a:ext uri="{FF2B5EF4-FFF2-40B4-BE49-F238E27FC236}">
              <a16:creationId xmlns:a16="http://schemas.microsoft.com/office/drawing/2014/main" id="{65B61534-30A2-4E73-9CA9-CAF12A2BD28F}"/>
            </a:ext>
          </a:extLst>
        </xdr:cNvPr>
        <xdr:cNvCxnSpPr/>
      </xdr:nvCxnSpPr>
      <xdr:spPr>
        <a:xfrm flipV="1">
          <a:off x="20434300" y="1790863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658" name="n_1aveValue【公民館】&#10;一人当たり面積">
          <a:extLst>
            <a:ext uri="{FF2B5EF4-FFF2-40B4-BE49-F238E27FC236}">
              <a16:creationId xmlns:a16="http://schemas.microsoft.com/office/drawing/2014/main" id="{C3ABB669-0DC7-4141-BCEF-342D158E1D09}"/>
            </a:ext>
          </a:extLst>
        </xdr:cNvPr>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659" name="n_2aveValue【公民館】&#10;一人当たり面積">
          <a:extLst>
            <a:ext uri="{FF2B5EF4-FFF2-40B4-BE49-F238E27FC236}">
              <a16:creationId xmlns:a16="http://schemas.microsoft.com/office/drawing/2014/main" id="{56435DFC-E263-427F-8797-D452687C4652}"/>
            </a:ext>
          </a:extLst>
        </xdr:cNvPr>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60" name="n_3aveValue【公民館】&#10;一人当たり面積">
          <a:extLst>
            <a:ext uri="{FF2B5EF4-FFF2-40B4-BE49-F238E27FC236}">
              <a16:creationId xmlns:a16="http://schemas.microsoft.com/office/drawing/2014/main" id="{2287206E-B7E3-40DB-B26D-F5CAA0BD91AF}"/>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145159</xdr:rowOff>
    </xdr:from>
    <xdr:ext cx="469744" cy="259045"/>
    <xdr:sp macro="" textlink="">
      <xdr:nvSpPr>
        <xdr:cNvPr id="661" name="n_1mainValue【公民館】&#10;一人当たり面積">
          <a:extLst>
            <a:ext uri="{FF2B5EF4-FFF2-40B4-BE49-F238E27FC236}">
              <a16:creationId xmlns:a16="http://schemas.microsoft.com/office/drawing/2014/main" id="{EA51A104-DCE5-4AFC-B54B-8CF9738C64D8}"/>
            </a:ext>
          </a:extLst>
        </xdr:cNvPr>
        <xdr:cNvSpPr txBox="1"/>
      </xdr:nvSpPr>
      <xdr:spPr>
        <a:xfrm>
          <a:off x="21075727" y="176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159856</xdr:rowOff>
    </xdr:from>
    <xdr:ext cx="469744" cy="259045"/>
    <xdr:sp macro="" textlink="">
      <xdr:nvSpPr>
        <xdr:cNvPr id="662" name="n_2mainValue【公民館】&#10;一人当たり面積">
          <a:extLst>
            <a:ext uri="{FF2B5EF4-FFF2-40B4-BE49-F238E27FC236}">
              <a16:creationId xmlns:a16="http://schemas.microsoft.com/office/drawing/2014/main" id="{23D36244-6D1A-436B-BB47-2D901482DA96}"/>
            </a:ext>
          </a:extLst>
        </xdr:cNvPr>
        <xdr:cNvSpPr txBox="1"/>
      </xdr:nvSpPr>
      <xdr:spPr>
        <a:xfrm>
          <a:off x="201994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a:extLst>
            <a:ext uri="{FF2B5EF4-FFF2-40B4-BE49-F238E27FC236}">
              <a16:creationId xmlns:a16="http://schemas.microsoft.com/office/drawing/2014/main" id="{C3C57E10-68C9-4E90-8617-8005AC670AF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a:extLst>
            <a:ext uri="{FF2B5EF4-FFF2-40B4-BE49-F238E27FC236}">
              <a16:creationId xmlns:a16="http://schemas.microsoft.com/office/drawing/2014/main" id="{9D8DC361-1AFC-4FBB-9C08-27CAD769BD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a:extLst>
            <a:ext uri="{FF2B5EF4-FFF2-40B4-BE49-F238E27FC236}">
              <a16:creationId xmlns:a16="http://schemas.microsoft.com/office/drawing/2014/main" id="{3B0DDB93-5616-4190-814A-D53B20CD1B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類似団体内平均値と比較して有形固定資産減価償却率が特に高くなっている施設は，公民館及び幼稚園である。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このうち幼稚園については，在園児の減少等により園の統合化を行い，残存施設も他の目的で活用している。</a:t>
          </a:r>
        </a:p>
        <a:p>
          <a:r>
            <a:rPr kumimoji="1" lang="ja-JP" altLang="en-US" sz="1300">
              <a:latin typeface="ＭＳ Ｐゴシック" panose="020B0600070205080204" pitchFamily="50" charset="-128"/>
              <a:ea typeface="ＭＳ Ｐゴシック" panose="020B0600070205080204" pitchFamily="50" charset="-128"/>
            </a:rPr>
            <a:t>　公民館については，建築年数</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年が経過しており，老朽化対策が喫緊の課題となっているため，施設のあり方について検討を行う必要がある。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72605E-8DB8-4223-BD21-6E871C75EBD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96AFFB-5A6C-4F5F-B1DE-2D022BA7BE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1244D2-28E8-4CD4-995E-48EE60348C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6E0730-FE13-4985-ACF9-3D0D62F8DA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93F541-678D-4447-BF4A-ABC96C1AC6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78A4A1-2C8B-4FFA-A292-D64CAA839F3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7FB76D-16F1-410A-B7F7-51A476353A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1125DD-EE5E-40BC-AA90-2418F58E3D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5914C7-4F01-47CC-97B3-77D6124A8E2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196B83-8103-4696-9120-75D6988B301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9,399
9,323
144.29
7,110,844
6,806,814
302,707
4,009,655
8,364,587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18B672-1CE0-4078-AC70-6D0B9D4F36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C9E551-6740-4F22-9F73-7EC2BFF9FB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FC7EAF-3B87-47BD-AC87-096310EE2C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9D1806-3260-4599-92D3-F7DE406004C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3E384D-BACC-4ECF-80DC-0A91714F5D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E428CC8-4463-4A17-AE4F-8788C783771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C48444-E44E-4E1F-A1EB-57FD131921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A3A51D-DEE8-422D-AFC3-DBC9A8174F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C4D8C73-A3DA-4519-81A8-40E55CD909C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8BE449-CC25-4F44-86F1-81C0348D990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233A0CD-D9B8-4366-9459-E713B6E9B5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7300803-F3FF-4693-BB06-B8C2968541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567B879-35C3-44B1-96AF-1C085EFBA2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844E1E-1C2C-4338-8D98-9072D8BE52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7C4289-3630-4A78-B4AC-7D8ADC9943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36457F-BB33-4B99-9FD2-84F5448AC0B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226844-2171-4D1C-8D06-7579B1C642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A5AA4B-CC50-4253-8DF0-E8DF4F6C9A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B28E1D-3D13-4CF9-9E84-CD3CA0259B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D0753DA-6026-4EE8-9E33-C61DDAD2F57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A110D57-DB86-4602-8ECD-6156684064F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254C843-03F7-42D2-B776-591A92A50A4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7EE3F85-7B69-4F08-82A2-78F1FCFE00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FD58585-2D12-4BD8-BE63-0532CB92C1F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90DE685-5CA8-44B7-90C2-ACE4C6CFD21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CDCC68A-B77B-4EDE-AFDE-D106BB50ADD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24B501E-E81F-4EC7-A7CB-655C462AAE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213D762-CE54-435F-8672-2C4C1932B74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1D52F06-FF82-43FA-A3F8-E1E2A62FA3E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D4CADDB-3901-4D73-B73E-64888A9984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1B2AC84-A3F1-4DB4-B220-C1CA0DE9AA2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856AAE3-5C57-4BB5-9F17-3D3FD5138CF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67A09D5-EAF4-4F01-BC0B-DA5FE8E6808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2CBE638-CCF3-4D02-A70E-CFF3B66E93B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1400B92-C051-4EA3-9C81-1D55D1199C9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5C075BB9-4C0F-4316-A7DC-7B79ED2BD81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8CBA8E5A-4AA0-4C6C-825E-23F82648B15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B57AF858-0C37-4EE9-B8F2-277586D00B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97EC0CE-36DB-4B01-A4A0-2ACB3A96CB4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98873B1-EA99-4C5A-A266-1780D9DDF78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8D68B0A-DFDA-4419-B4A4-B4F336A9326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B83730EB-A89B-415C-AAB0-EB32588453BA}"/>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4B005DA-318E-4FBA-917E-6DBA878CEA8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50B15CB-8B43-4B13-AD5E-11F7AF83E75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AA9404D-770D-4F40-9837-9A4B3C59218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a:extLst>
            <a:ext uri="{FF2B5EF4-FFF2-40B4-BE49-F238E27FC236}">
              <a16:creationId xmlns:a16="http://schemas.microsoft.com/office/drawing/2014/main" id="{8CC514B3-A67B-4206-B327-CB62DCB027F7}"/>
            </a:ext>
          </a:extLst>
        </xdr:cNvPr>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a:extLst>
            <a:ext uri="{FF2B5EF4-FFF2-40B4-BE49-F238E27FC236}">
              <a16:creationId xmlns:a16="http://schemas.microsoft.com/office/drawing/2014/main" id="{FC4CFD4F-D2B8-474F-B797-2227DCB0E927}"/>
            </a:ext>
          </a:extLst>
        </xdr:cNvPr>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a:extLst>
            <a:ext uri="{FF2B5EF4-FFF2-40B4-BE49-F238E27FC236}">
              <a16:creationId xmlns:a16="http://schemas.microsoft.com/office/drawing/2014/main" id="{CA1BB5A2-18C4-476B-AEE2-DC8DE03B7EB2}"/>
            </a:ext>
          </a:extLst>
        </xdr:cNvPr>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a:extLst>
            <a:ext uri="{FF2B5EF4-FFF2-40B4-BE49-F238E27FC236}">
              <a16:creationId xmlns:a16="http://schemas.microsoft.com/office/drawing/2014/main" id="{E070251A-90A2-46AD-A6B5-8F9A6C4EDA68}"/>
            </a:ext>
          </a:extLst>
        </xdr:cNvPr>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a:extLst>
            <a:ext uri="{FF2B5EF4-FFF2-40B4-BE49-F238E27FC236}">
              <a16:creationId xmlns:a16="http://schemas.microsoft.com/office/drawing/2014/main" id="{226F6D9E-01BB-48FB-A571-427ED58C8D67}"/>
            </a:ext>
          </a:extLst>
        </xdr:cNvPr>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2" name="【図書館】&#10;有形固定資産減価償却率平均値テキスト">
          <a:extLst>
            <a:ext uri="{FF2B5EF4-FFF2-40B4-BE49-F238E27FC236}">
              <a16:creationId xmlns:a16="http://schemas.microsoft.com/office/drawing/2014/main" id="{16F6DB33-D6BD-44CA-A21E-FBDF4BF4C629}"/>
            </a:ext>
          </a:extLst>
        </xdr:cNvPr>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a:extLst>
            <a:ext uri="{FF2B5EF4-FFF2-40B4-BE49-F238E27FC236}">
              <a16:creationId xmlns:a16="http://schemas.microsoft.com/office/drawing/2014/main" id="{C19D5670-B292-4CA7-A5EC-01C24AC3ED0A}"/>
            </a:ext>
          </a:extLst>
        </xdr:cNvPr>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a:extLst>
            <a:ext uri="{FF2B5EF4-FFF2-40B4-BE49-F238E27FC236}">
              <a16:creationId xmlns:a16="http://schemas.microsoft.com/office/drawing/2014/main" id="{DEACBF88-900E-4B2F-910B-67F28A92D476}"/>
            </a:ext>
          </a:extLst>
        </xdr:cNvPr>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a:extLst>
            <a:ext uri="{FF2B5EF4-FFF2-40B4-BE49-F238E27FC236}">
              <a16:creationId xmlns:a16="http://schemas.microsoft.com/office/drawing/2014/main" id="{18004D9F-87EF-4D57-BF3E-1D014FC0D5DD}"/>
            </a:ext>
          </a:extLst>
        </xdr:cNvPr>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a:extLst>
            <a:ext uri="{FF2B5EF4-FFF2-40B4-BE49-F238E27FC236}">
              <a16:creationId xmlns:a16="http://schemas.microsoft.com/office/drawing/2014/main" id="{AFE1B174-C74F-4A5B-920F-EF569BB1EED3}"/>
            </a:ext>
          </a:extLst>
        </xdr:cNvPr>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C725EF0-1A5A-4683-A65A-D43C3F9AB08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35ADECA-BE83-4FC9-A7E8-158EDCB253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C370BC7-474C-487C-854D-BF3E68DB00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014DF85-F071-4215-BCFA-58D732E52F2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025268E-6B8F-4875-ACF0-25B642285C9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103777</xdr:rowOff>
    </xdr:from>
    <xdr:to>
      <xdr:col>24</xdr:col>
      <xdr:colOff>114300</xdr:colOff>
      <xdr:row>39</xdr:row>
      <xdr:rowOff>33927</xdr:rowOff>
    </xdr:to>
    <xdr:sp macro="" textlink="">
      <xdr:nvSpPr>
        <xdr:cNvPr id="72" name="楕円 71">
          <a:extLst>
            <a:ext uri="{FF2B5EF4-FFF2-40B4-BE49-F238E27FC236}">
              <a16:creationId xmlns:a16="http://schemas.microsoft.com/office/drawing/2014/main" id="{7F534534-8CA6-4E73-9DC3-560876D675A4}"/>
            </a:ext>
          </a:extLst>
        </xdr:cNvPr>
        <xdr:cNvSpPr/>
      </xdr:nvSpPr>
      <xdr:spPr>
        <a:xfrm>
          <a:off x="4584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82204</xdr:rowOff>
    </xdr:from>
    <xdr:ext cx="405111" cy="259045"/>
    <xdr:sp macro="" textlink="">
      <xdr:nvSpPr>
        <xdr:cNvPr id="73" name="【図書館】&#10;有形固定資産減価償却率該当値テキスト">
          <a:extLst>
            <a:ext uri="{FF2B5EF4-FFF2-40B4-BE49-F238E27FC236}">
              <a16:creationId xmlns:a16="http://schemas.microsoft.com/office/drawing/2014/main" id="{A0D44768-3843-4B6D-AB19-BE4A6F80114E}"/>
            </a:ext>
          </a:extLst>
        </xdr:cNvPr>
        <xdr:cNvSpPr txBox="1"/>
      </xdr:nvSpPr>
      <xdr:spPr>
        <a:xfrm>
          <a:off x="4673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4" name="楕円 73">
          <a:extLst>
            <a:ext uri="{FF2B5EF4-FFF2-40B4-BE49-F238E27FC236}">
              <a16:creationId xmlns:a16="http://schemas.microsoft.com/office/drawing/2014/main" id="{5A2F9C4F-3EC9-4581-846D-A50AFDE2A090}"/>
            </a:ext>
          </a:extLst>
        </xdr:cNvPr>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15784</xdr:rowOff>
    </xdr:to>
    <xdr:cxnSp macro="">
      <xdr:nvCxnSpPr>
        <xdr:cNvPr id="75" name="直線コネクタ 74">
          <a:extLst>
            <a:ext uri="{FF2B5EF4-FFF2-40B4-BE49-F238E27FC236}">
              <a16:creationId xmlns:a16="http://schemas.microsoft.com/office/drawing/2014/main" id="{96FA7980-B244-4CBC-864A-AE0880E92C91}"/>
            </a:ext>
          </a:extLst>
        </xdr:cNvPr>
        <xdr:cNvCxnSpPr/>
      </xdr:nvCxnSpPr>
      <xdr:spPr>
        <a:xfrm flipV="1">
          <a:off x="3797300" y="66696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30299</xdr:rowOff>
    </xdr:from>
    <xdr:to>
      <xdr:col>15</xdr:col>
      <xdr:colOff>101600</xdr:colOff>
      <xdr:row>39</xdr:row>
      <xdr:rowOff>131899</xdr:rowOff>
    </xdr:to>
    <xdr:sp macro="" textlink="">
      <xdr:nvSpPr>
        <xdr:cNvPr id="76" name="楕円 75">
          <a:extLst>
            <a:ext uri="{FF2B5EF4-FFF2-40B4-BE49-F238E27FC236}">
              <a16:creationId xmlns:a16="http://schemas.microsoft.com/office/drawing/2014/main" id="{A246C3EA-5267-4339-87F4-36DFB3E1D3CB}"/>
            </a:ext>
          </a:extLst>
        </xdr:cNvPr>
        <xdr:cNvSpPr/>
      </xdr:nvSpPr>
      <xdr:spPr>
        <a:xfrm>
          <a:off x="2857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xdr:rowOff>
    </xdr:from>
    <xdr:to>
      <xdr:col>19</xdr:col>
      <xdr:colOff>177800</xdr:colOff>
      <xdr:row>39</xdr:row>
      <xdr:rowOff>81099</xdr:rowOff>
    </xdr:to>
    <xdr:cxnSp macro="">
      <xdr:nvCxnSpPr>
        <xdr:cNvPr id="77" name="直線コネクタ 76">
          <a:extLst>
            <a:ext uri="{FF2B5EF4-FFF2-40B4-BE49-F238E27FC236}">
              <a16:creationId xmlns:a16="http://schemas.microsoft.com/office/drawing/2014/main" id="{870379D6-CAE1-4829-8CE7-513C4CAA9705}"/>
            </a:ext>
          </a:extLst>
        </xdr:cNvPr>
        <xdr:cNvCxnSpPr/>
      </xdr:nvCxnSpPr>
      <xdr:spPr>
        <a:xfrm flipV="1">
          <a:off x="2908300" y="67023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32493</xdr:rowOff>
    </xdr:from>
    <xdr:ext cx="405111" cy="259045"/>
    <xdr:sp macro="" textlink="">
      <xdr:nvSpPr>
        <xdr:cNvPr id="78" name="n_1aveValue【図書館】&#10;有形固定資産減価償却率">
          <a:extLst>
            <a:ext uri="{FF2B5EF4-FFF2-40B4-BE49-F238E27FC236}">
              <a16:creationId xmlns:a16="http://schemas.microsoft.com/office/drawing/2014/main" id="{92B0C0AB-4E37-4C18-A45A-D67E374C5879}"/>
            </a:ext>
          </a:extLst>
        </xdr:cNvPr>
        <xdr:cNvSpPr txBox="1"/>
      </xdr:nvSpPr>
      <xdr:spPr>
        <a:xfrm>
          <a:off x="35820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101073</xdr:rowOff>
    </xdr:from>
    <xdr:ext cx="405111" cy="259045"/>
    <xdr:sp macro="" textlink="">
      <xdr:nvSpPr>
        <xdr:cNvPr id="79" name="n_2aveValue【図書館】&#10;有形固定資産減価償却率">
          <a:extLst>
            <a:ext uri="{FF2B5EF4-FFF2-40B4-BE49-F238E27FC236}">
              <a16:creationId xmlns:a16="http://schemas.microsoft.com/office/drawing/2014/main" id="{9D519780-E80D-407D-BCE0-DF05667C32AC}"/>
            </a:ext>
          </a:extLst>
        </xdr:cNvPr>
        <xdr:cNvSpPr txBox="1"/>
      </xdr:nvSpPr>
      <xdr:spPr>
        <a:xfrm>
          <a:off x="27057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0" name="n_3aveValue【図書館】&#10;有形固定資産減価償却率">
          <a:extLst>
            <a:ext uri="{FF2B5EF4-FFF2-40B4-BE49-F238E27FC236}">
              <a16:creationId xmlns:a16="http://schemas.microsoft.com/office/drawing/2014/main" id="{F2C4856C-C6FF-43E4-A495-5BDB0E26C3C3}"/>
            </a:ext>
          </a:extLst>
        </xdr:cNvPr>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1" name="n_1mainValue【図書館】&#10;有形固定資産減価償却率">
          <a:extLst>
            <a:ext uri="{FF2B5EF4-FFF2-40B4-BE49-F238E27FC236}">
              <a16:creationId xmlns:a16="http://schemas.microsoft.com/office/drawing/2014/main" id="{AF17D93F-9937-446E-9877-F3C88EDB65EF}"/>
            </a:ext>
          </a:extLst>
        </xdr:cNvPr>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123026</xdr:rowOff>
    </xdr:from>
    <xdr:ext cx="405111" cy="259045"/>
    <xdr:sp macro="" textlink="">
      <xdr:nvSpPr>
        <xdr:cNvPr id="82" name="n_2mainValue【図書館】&#10;有形固定資産減価償却率">
          <a:extLst>
            <a:ext uri="{FF2B5EF4-FFF2-40B4-BE49-F238E27FC236}">
              <a16:creationId xmlns:a16="http://schemas.microsoft.com/office/drawing/2014/main" id="{B9233CC4-42A3-4BE5-BFFC-9C0C79D74A21}"/>
            </a:ext>
          </a:extLst>
        </xdr:cNvPr>
        <xdr:cNvSpPr txBox="1"/>
      </xdr:nvSpPr>
      <xdr:spPr>
        <a:xfrm>
          <a:off x="2705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4F182ECB-6060-40ED-AF38-6BC6DB712E0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F9AF9D4F-F026-4074-9446-820A638E154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E4BB4E3F-7FC6-4D5C-82CA-3AB5053669B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446B16D2-725A-40DA-85DB-FC1D150EFC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1284CC85-A672-43D7-89E5-FABC242CA5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B272C374-5211-4593-8389-0FF97C194A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B864CC57-6653-41EC-8335-31E46E4FA5C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3C36A6A4-7191-407B-995D-0537A9B59A0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ABE3A0D7-1DF2-414E-8AFE-7C8DE68F4A8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CBC8CC56-02C7-431F-9272-F547973F103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3D196304-7AA6-4743-841B-55A2B57A89F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AE4C61A9-BF1D-4C5D-8729-8180AE373D8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A17995EF-70A5-4AC2-A993-572D2BCFC45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6203B341-2855-4335-BACD-AA9F3127FD7E}"/>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0A78719D-D5FE-4ECE-8632-0B2F9BDFF14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5B88A9DA-3BD6-4935-B2F0-3AF2B198FCF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EFC1C1BE-3DB6-4D6A-8129-14FEEDCC86F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E967A62D-E612-48A7-8CC5-6109E154DD9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BC91D4A8-B757-466F-8F37-2929DA05566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8CD8CE1B-6D7B-482A-A3D4-AC42ACA60CAA}"/>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5DD51836-4097-4AC4-A34F-0AC33506166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E9F7C98F-91F6-49D0-9743-9C68B4C14093}"/>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59CAED2A-A52B-45C1-9C28-CEAE7F5FD1B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849A5D58-520C-4E17-A8D1-24C1E238B06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477D0C-0771-4499-9340-9E455581ACA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08" name="直線コネクタ 107">
          <a:extLst>
            <a:ext uri="{FF2B5EF4-FFF2-40B4-BE49-F238E27FC236}">
              <a16:creationId xmlns:a16="http://schemas.microsoft.com/office/drawing/2014/main" id="{A8765C57-5343-4B9B-81E2-A0CEB80A0E51}"/>
            </a:ext>
          </a:extLst>
        </xdr:cNvPr>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9" name="【図書館】&#10;一人当たり面積最小値テキスト">
          <a:extLst>
            <a:ext uri="{FF2B5EF4-FFF2-40B4-BE49-F238E27FC236}">
              <a16:creationId xmlns:a16="http://schemas.microsoft.com/office/drawing/2014/main" id="{5AEB8630-D688-4483-84DA-57892D1ABEED}"/>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0" name="直線コネクタ 109">
          <a:extLst>
            <a:ext uri="{FF2B5EF4-FFF2-40B4-BE49-F238E27FC236}">
              <a16:creationId xmlns:a16="http://schemas.microsoft.com/office/drawing/2014/main" id="{597D2B62-C6DA-410E-922E-05C43578EC9F}"/>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1" name="【図書館】&#10;一人当たり面積最大値テキスト">
          <a:extLst>
            <a:ext uri="{FF2B5EF4-FFF2-40B4-BE49-F238E27FC236}">
              <a16:creationId xmlns:a16="http://schemas.microsoft.com/office/drawing/2014/main" id="{3C90DBC5-2755-4DD0-8502-7630897730F4}"/>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2" name="直線コネクタ 111">
          <a:extLst>
            <a:ext uri="{FF2B5EF4-FFF2-40B4-BE49-F238E27FC236}">
              <a16:creationId xmlns:a16="http://schemas.microsoft.com/office/drawing/2014/main" id="{E95BB91B-3582-4299-B2CC-26C99679349B}"/>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3" name="【図書館】&#10;一人当たり面積平均値テキスト">
          <a:extLst>
            <a:ext uri="{FF2B5EF4-FFF2-40B4-BE49-F238E27FC236}">
              <a16:creationId xmlns:a16="http://schemas.microsoft.com/office/drawing/2014/main" id="{DAA101ED-D963-4689-B99B-63395105C1EA}"/>
            </a:ext>
          </a:extLst>
        </xdr:cNvPr>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4" name="フローチャート: 判断 113">
          <a:extLst>
            <a:ext uri="{FF2B5EF4-FFF2-40B4-BE49-F238E27FC236}">
              <a16:creationId xmlns:a16="http://schemas.microsoft.com/office/drawing/2014/main" id="{DDC8CEB0-5812-4162-AA19-DE06BBEF3B82}"/>
            </a:ext>
          </a:extLst>
        </xdr:cNvPr>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5" name="フローチャート: 判断 114">
          <a:extLst>
            <a:ext uri="{FF2B5EF4-FFF2-40B4-BE49-F238E27FC236}">
              <a16:creationId xmlns:a16="http://schemas.microsoft.com/office/drawing/2014/main" id="{FC1982B4-E9CB-473F-9EC8-E5A533039EB9}"/>
            </a:ext>
          </a:extLst>
        </xdr:cNvPr>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6" name="フローチャート: 判断 115">
          <a:extLst>
            <a:ext uri="{FF2B5EF4-FFF2-40B4-BE49-F238E27FC236}">
              <a16:creationId xmlns:a16="http://schemas.microsoft.com/office/drawing/2014/main" id="{98A47B05-5A6B-4D32-A0EA-6B136F82ED94}"/>
            </a:ext>
          </a:extLst>
        </xdr:cNvPr>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17" name="フローチャート: 判断 116">
          <a:extLst>
            <a:ext uri="{FF2B5EF4-FFF2-40B4-BE49-F238E27FC236}">
              <a16:creationId xmlns:a16="http://schemas.microsoft.com/office/drawing/2014/main" id="{4633626C-7C29-4AE4-A8F4-C22FE5236DD3}"/>
            </a:ext>
          </a:extLst>
        </xdr:cNvPr>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58F9EA0-C270-4C4A-B791-0C7A5A63DA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785A895-25DD-48BD-94B4-10CACF35D65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CF4F414-D62B-44E4-A077-D0BDC824BE3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A08A50B-DD29-433B-9FFF-0F7DC4CA56B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5AC15E4-ABDA-4EFA-8536-B5FEA798AFC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4173</xdr:rowOff>
    </xdr:from>
    <xdr:to>
      <xdr:col>55</xdr:col>
      <xdr:colOff>50800</xdr:colOff>
      <xdr:row>39</xdr:row>
      <xdr:rowOff>105773</xdr:rowOff>
    </xdr:to>
    <xdr:sp macro="" textlink="">
      <xdr:nvSpPr>
        <xdr:cNvPr id="123" name="楕円 122">
          <a:extLst>
            <a:ext uri="{FF2B5EF4-FFF2-40B4-BE49-F238E27FC236}">
              <a16:creationId xmlns:a16="http://schemas.microsoft.com/office/drawing/2014/main" id="{429AE5D9-E82E-4BC6-BE86-A7BF2FD2D8D8}"/>
            </a:ext>
          </a:extLst>
        </xdr:cNvPr>
        <xdr:cNvSpPr/>
      </xdr:nvSpPr>
      <xdr:spPr>
        <a:xfrm>
          <a:off x="10426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27050</xdr:rowOff>
    </xdr:from>
    <xdr:ext cx="469744" cy="259045"/>
    <xdr:sp macro="" textlink="">
      <xdr:nvSpPr>
        <xdr:cNvPr id="124" name="【図書館】&#10;一人当たり面積該当値テキスト">
          <a:extLst>
            <a:ext uri="{FF2B5EF4-FFF2-40B4-BE49-F238E27FC236}">
              <a16:creationId xmlns:a16="http://schemas.microsoft.com/office/drawing/2014/main" id="{D16DFE71-890D-4361-BBEF-CAD6CE49FA8F}"/>
            </a:ext>
          </a:extLst>
        </xdr:cNvPr>
        <xdr:cNvSpPr txBox="1"/>
      </xdr:nvSpPr>
      <xdr:spPr>
        <a:xfrm>
          <a:off x="10515600" y="654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17235</xdr:rowOff>
    </xdr:from>
    <xdr:to>
      <xdr:col>50</xdr:col>
      <xdr:colOff>165100</xdr:colOff>
      <xdr:row>39</xdr:row>
      <xdr:rowOff>118835</xdr:rowOff>
    </xdr:to>
    <xdr:sp macro="" textlink="">
      <xdr:nvSpPr>
        <xdr:cNvPr id="125" name="楕円 124">
          <a:extLst>
            <a:ext uri="{FF2B5EF4-FFF2-40B4-BE49-F238E27FC236}">
              <a16:creationId xmlns:a16="http://schemas.microsoft.com/office/drawing/2014/main" id="{76824579-057E-43CD-875A-F9079B77EB46}"/>
            </a:ext>
          </a:extLst>
        </xdr:cNvPr>
        <xdr:cNvSpPr/>
      </xdr:nvSpPr>
      <xdr:spPr>
        <a:xfrm>
          <a:off x="9588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54973</xdr:rowOff>
    </xdr:from>
    <xdr:to>
      <xdr:col>55</xdr:col>
      <xdr:colOff>0</xdr:colOff>
      <xdr:row>39</xdr:row>
      <xdr:rowOff>68035</xdr:rowOff>
    </xdr:to>
    <xdr:cxnSp macro="">
      <xdr:nvCxnSpPr>
        <xdr:cNvPr id="126" name="直線コネクタ 125">
          <a:extLst>
            <a:ext uri="{FF2B5EF4-FFF2-40B4-BE49-F238E27FC236}">
              <a16:creationId xmlns:a16="http://schemas.microsoft.com/office/drawing/2014/main" id="{74450121-D99C-48E8-8411-C81724F0C543}"/>
            </a:ext>
          </a:extLst>
        </xdr:cNvPr>
        <xdr:cNvCxnSpPr/>
      </xdr:nvCxnSpPr>
      <xdr:spPr>
        <a:xfrm flipV="1">
          <a:off x="9639300" y="6741523"/>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27033</xdr:rowOff>
    </xdr:from>
    <xdr:to>
      <xdr:col>46</xdr:col>
      <xdr:colOff>38100</xdr:colOff>
      <xdr:row>39</xdr:row>
      <xdr:rowOff>128633</xdr:rowOff>
    </xdr:to>
    <xdr:sp macro="" textlink="">
      <xdr:nvSpPr>
        <xdr:cNvPr id="127" name="楕円 126">
          <a:extLst>
            <a:ext uri="{FF2B5EF4-FFF2-40B4-BE49-F238E27FC236}">
              <a16:creationId xmlns:a16="http://schemas.microsoft.com/office/drawing/2014/main" id="{B4217437-8494-49BE-8B44-412AA418B929}"/>
            </a:ext>
          </a:extLst>
        </xdr:cNvPr>
        <xdr:cNvSpPr/>
      </xdr:nvSpPr>
      <xdr:spPr>
        <a:xfrm>
          <a:off x="8699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68035</xdr:rowOff>
    </xdr:from>
    <xdr:to>
      <xdr:col>50</xdr:col>
      <xdr:colOff>114300</xdr:colOff>
      <xdr:row>39</xdr:row>
      <xdr:rowOff>77833</xdr:rowOff>
    </xdr:to>
    <xdr:cxnSp macro="">
      <xdr:nvCxnSpPr>
        <xdr:cNvPr id="128" name="直線コネクタ 127">
          <a:extLst>
            <a:ext uri="{FF2B5EF4-FFF2-40B4-BE49-F238E27FC236}">
              <a16:creationId xmlns:a16="http://schemas.microsoft.com/office/drawing/2014/main" id="{9DF7323D-2179-4658-9DBD-E264697B2C18}"/>
            </a:ext>
          </a:extLst>
        </xdr:cNvPr>
        <xdr:cNvCxnSpPr/>
      </xdr:nvCxnSpPr>
      <xdr:spPr>
        <a:xfrm flipV="1">
          <a:off x="8750300" y="67545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111596</xdr:rowOff>
    </xdr:from>
    <xdr:ext cx="469744" cy="259045"/>
    <xdr:sp macro="" textlink="">
      <xdr:nvSpPr>
        <xdr:cNvPr id="129" name="n_1aveValue【図書館】&#10;一人当たり面積">
          <a:extLst>
            <a:ext uri="{FF2B5EF4-FFF2-40B4-BE49-F238E27FC236}">
              <a16:creationId xmlns:a16="http://schemas.microsoft.com/office/drawing/2014/main" id="{BD346F6A-3E90-4C6B-9A03-AA99EB3BD474}"/>
            </a:ext>
          </a:extLst>
        </xdr:cNvPr>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0" name="n_2aveValue【図書館】&#10;一人当たり面積">
          <a:extLst>
            <a:ext uri="{FF2B5EF4-FFF2-40B4-BE49-F238E27FC236}">
              <a16:creationId xmlns:a16="http://schemas.microsoft.com/office/drawing/2014/main" id="{E9890998-C4B3-4560-A154-5DB729611E16}"/>
            </a:ext>
          </a:extLst>
        </xdr:cNvPr>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30860</xdr:rowOff>
    </xdr:from>
    <xdr:ext cx="469744" cy="259045"/>
    <xdr:sp macro="" textlink="">
      <xdr:nvSpPr>
        <xdr:cNvPr id="131" name="n_3aveValue【図書館】&#10;一人当たり面積">
          <a:extLst>
            <a:ext uri="{FF2B5EF4-FFF2-40B4-BE49-F238E27FC236}">
              <a16:creationId xmlns:a16="http://schemas.microsoft.com/office/drawing/2014/main" id="{656C5A84-9315-4B80-88A1-0D25500AD4AB}"/>
            </a:ext>
          </a:extLst>
        </xdr:cNvPr>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135362</xdr:rowOff>
    </xdr:from>
    <xdr:ext cx="469744" cy="259045"/>
    <xdr:sp macro="" textlink="">
      <xdr:nvSpPr>
        <xdr:cNvPr id="132" name="n_1mainValue【図書館】&#10;一人当たり面積">
          <a:extLst>
            <a:ext uri="{FF2B5EF4-FFF2-40B4-BE49-F238E27FC236}">
              <a16:creationId xmlns:a16="http://schemas.microsoft.com/office/drawing/2014/main" id="{23FFE135-81DC-4B64-9DBE-BA4AA0F75585}"/>
            </a:ext>
          </a:extLst>
        </xdr:cNvPr>
        <xdr:cNvSpPr txBox="1"/>
      </xdr:nvSpPr>
      <xdr:spPr>
        <a:xfrm>
          <a:off x="9391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145160</xdr:rowOff>
    </xdr:from>
    <xdr:ext cx="469744" cy="259045"/>
    <xdr:sp macro="" textlink="">
      <xdr:nvSpPr>
        <xdr:cNvPr id="133" name="n_2mainValue【図書館】&#10;一人当たり面積">
          <a:extLst>
            <a:ext uri="{FF2B5EF4-FFF2-40B4-BE49-F238E27FC236}">
              <a16:creationId xmlns:a16="http://schemas.microsoft.com/office/drawing/2014/main" id="{E150DCCA-803B-4141-8DC4-DA3A63212979}"/>
            </a:ext>
          </a:extLst>
        </xdr:cNvPr>
        <xdr:cNvSpPr txBox="1"/>
      </xdr:nvSpPr>
      <xdr:spPr>
        <a:xfrm>
          <a:off x="85154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F4CF147B-F88F-4954-92B3-FE05021AFC3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7F96B1B1-7AFE-40AA-9753-6818A6A8E8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D99AA1B4-39B1-4C36-B68E-7F94F5A865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82539BC-AC57-48D5-B46D-D84EF362153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37BC126F-54C0-4A21-894F-C2A9D09808B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9DF6B53D-98A6-44EA-B151-DA84E39D4F9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EA0ADF5A-FB47-4921-A8F6-A53ED58DEF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600E384B-04D4-408D-A7A3-E61FCE5BA0F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6EF97CAB-8812-45F9-BAB2-F1AAC3DC44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C0743482-DACA-4701-BB31-2A204AA48B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5FC24378-F975-44A4-BDD4-0E8DF8FB4C2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D4BB7C6A-8906-49A1-8BE8-3CDEC2147E2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5901DE9E-9ADA-4F2A-8F8C-57A550A4123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8FEE5DCF-E81A-4B67-BD04-52C4802215A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2B1F99CD-C4C0-436B-903C-4E76F818F21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6940CFD2-32BA-4E19-BD37-259B2643F99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89FD1069-B09E-4351-B69E-4DCE57FD1F3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C890D26B-5D6C-42FD-91EE-20250CD3034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459C505A-ACD9-4CAB-AD85-2ABE9FEB729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BA2835A8-3FCD-4A58-A698-AC8AFD062C0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1558FCA8-967A-40A5-82EB-AE079CC4EF4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550FC829-6C81-483A-81C2-A1E3360EA3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99276544-60C5-4E8C-8E11-F9B01AB9D82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C1F42508-1D4F-4284-BCCB-B5A19A36849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58" name="直線コネクタ 157">
          <a:extLst>
            <a:ext uri="{FF2B5EF4-FFF2-40B4-BE49-F238E27FC236}">
              <a16:creationId xmlns:a16="http://schemas.microsoft.com/office/drawing/2014/main" id="{55BFBBB4-0A7E-4EFD-8E03-DAFB02BD0E75}"/>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950FAAE9-971A-494E-BC7D-2A402D72CEB6}"/>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0" name="直線コネクタ 159">
          <a:extLst>
            <a:ext uri="{FF2B5EF4-FFF2-40B4-BE49-F238E27FC236}">
              <a16:creationId xmlns:a16="http://schemas.microsoft.com/office/drawing/2014/main" id="{26A69F2D-A7DE-4441-A933-C370E1F25327}"/>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D63282E7-2133-4E4A-B4F7-78A9151D7F6F}"/>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18439A0A-5EA5-4829-B48F-089527E320E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EB2CBC8B-979C-461E-8781-B4309EE0E534}"/>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64" name="フローチャート: 判断 163">
          <a:extLst>
            <a:ext uri="{FF2B5EF4-FFF2-40B4-BE49-F238E27FC236}">
              <a16:creationId xmlns:a16="http://schemas.microsoft.com/office/drawing/2014/main" id="{6C089DB4-BF95-4149-963B-22EC83B6DCAC}"/>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5" name="フローチャート: 判断 164">
          <a:extLst>
            <a:ext uri="{FF2B5EF4-FFF2-40B4-BE49-F238E27FC236}">
              <a16:creationId xmlns:a16="http://schemas.microsoft.com/office/drawing/2014/main" id="{0008B6A5-625A-426B-9DB7-51736BAE5727}"/>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66" name="フローチャート: 判断 165">
          <a:extLst>
            <a:ext uri="{FF2B5EF4-FFF2-40B4-BE49-F238E27FC236}">
              <a16:creationId xmlns:a16="http://schemas.microsoft.com/office/drawing/2014/main" id="{7E34A268-1804-42CC-B70C-F70686D9061A}"/>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7" name="フローチャート: 判断 166">
          <a:extLst>
            <a:ext uri="{FF2B5EF4-FFF2-40B4-BE49-F238E27FC236}">
              <a16:creationId xmlns:a16="http://schemas.microsoft.com/office/drawing/2014/main" id="{9634BB09-3002-4DEA-A0ED-CFB9BDFCE3D7}"/>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052DCD6-C0FB-4C51-9D3B-8AE6C165915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BEE37EC-79F6-483A-A9DE-6F3D6C3892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9D96896-8AE8-44DE-87BB-FA73FDC5DBC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D07FADE-FA01-4A41-961B-AB9F0614D05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D62DF1DE-A7F9-4872-B8E7-1D3E733DADD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3" name="楕円 172">
          <a:extLst>
            <a:ext uri="{FF2B5EF4-FFF2-40B4-BE49-F238E27FC236}">
              <a16:creationId xmlns:a16="http://schemas.microsoft.com/office/drawing/2014/main" id="{76FAA267-CB1A-40E7-A533-42B4C757168A}"/>
            </a:ext>
          </a:extLst>
        </xdr:cNvPr>
        <xdr:cNvSpPr/>
      </xdr:nvSpPr>
      <xdr:spPr>
        <a:xfrm>
          <a:off x="4584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A76666A3-6A10-46E0-B1DA-38D7765C3D79}"/>
            </a:ext>
          </a:extLst>
        </xdr:cNvPr>
        <xdr:cNvSpPr txBox="1"/>
      </xdr:nvSpPr>
      <xdr:spPr>
        <a:xfrm>
          <a:off x="4673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122555</xdr:rowOff>
    </xdr:from>
    <xdr:to>
      <xdr:col>20</xdr:col>
      <xdr:colOff>38100</xdr:colOff>
      <xdr:row>60</xdr:row>
      <xdr:rowOff>52705</xdr:rowOff>
    </xdr:to>
    <xdr:sp macro="" textlink="">
      <xdr:nvSpPr>
        <xdr:cNvPr id="175" name="楕円 174">
          <a:extLst>
            <a:ext uri="{FF2B5EF4-FFF2-40B4-BE49-F238E27FC236}">
              <a16:creationId xmlns:a16="http://schemas.microsoft.com/office/drawing/2014/main" id="{1CCF9B75-075C-4C09-98E7-5D0729AADFCD}"/>
            </a:ext>
          </a:extLst>
        </xdr:cNvPr>
        <xdr:cNvSpPr/>
      </xdr:nvSpPr>
      <xdr:spPr>
        <a:xfrm>
          <a:off x="3746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60</xdr:row>
      <xdr:rowOff>1905</xdr:rowOff>
    </xdr:to>
    <xdr:cxnSp macro="">
      <xdr:nvCxnSpPr>
        <xdr:cNvPr id="176" name="直線コネクタ 175">
          <a:extLst>
            <a:ext uri="{FF2B5EF4-FFF2-40B4-BE49-F238E27FC236}">
              <a16:creationId xmlns:a16="http://schemas.microsoft.com/office/drawing/2014/main" id="{4B8F4855-FBDE-4369-B37E-CA97757295AA}"/>
            </a:ext>
          </a:extLst>
        </xdr:cNvPr>
        <xdr:cNvCxnSpPr/>
      </xdr:nvCxnSpPr>
      <xdr:spPr>
        <a:xfrm flipV="1">
          <a:off x="3797300" y="102508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19685</xdr:rowOff>
    </xdr:from>
    <xdr:to>
      <xdr:col>15</xdr:col>
      <xdr:colOff>101600</xdr:colOff>
      <xdr:row>60</xdr:row>
      <xdr:rowOff>121285</xdr:rowOff>
    </xdr:to>
    <xdr:sp macro="" textlink="">
      <xdr:nvSpPr>
        <xdr:cNvPr id="177" name="楕円 176">
          <a:extLst>
            <a:ext uri="{FF2B5EF4-FFF2-40B4-BE49-F238E27FC236}">
              <a16:creationId xmlns:a16="http://schemas.microsoft.com/office/drawing/2014/main" id="{995D9E07-1192-40A4-B450-8B94DCC9FC14}"/>
            </a:ext>
          </a:extLst>
        </xdr:cNvPr>
        <xdr:cNvSpPr/>
      </xdr:nvSpPr>
      <xdr:spPr>
        <a:xfrm>
          <a:off x="2857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xdr:rowOff>
    </xdr:from>
    <xdr:to>
      <xdr:col>19</xdr:col>
      <xdr:colOff>177800</xdr:colOff>
      <xdr:row>60</xdr:row>
      <xdr:rowOff>70485</xdr:rowOff>
    </xdr:to>
    <xdr:cxnSp macro="">
      <xdr:nvCxnSpPr>
        <xdr:cNvPr id="178" name="直線コネクタ 177">
          <a:extLst>
            <a:ext uri="{FF2B5EF4-FFF2-40B4-BE49-F238E27FC236}">
              <a16:creationId xmlns:a16="http://schemas.microsoft.com/office/drawing/2014/main" id="{F49CB0A8-A338-4731-9F37-068A62963DBA}"/>
            </a:ext>
          </a:extLst>
        </xdr:cNvPr>
        <xdr:cNvCxnSpPr/>
      </xdr:nvCxnSpPr>
      <xdr:spPr>
        <a:xfrm flipV="1">
          <a:off x="2908300" y="102889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79" name="n_1aveValue【体育館・プール】&#10;有形固定資産減価償却率">
          <a:extLst>
            <a:ext uri="{FF2B5EF4-FFF2-40B4-BE49-F238E27FC236}">
              <a16:creationId xmlns:a16="http://schemas.microsoft.com/office/drawing/2014/main" id="{5F2FD383-FD7D-4A63-8DF2-64D3B44648CF}"/>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0" name="n_2aveValue【体育館・プール】&#10;有形固定資産減価償却率">
          <a:extLst>
            <a:ext uri="{FF2B5EF4-FFF2-40B4-BE49-F238E27FC236}">
              <a16:creationId xmlns:a16="http://schemas.microsoft.com/office/drawing/2014/main" id="{6133BA0A-2327-4722-84E5-AAE860A537B7}"/>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1" name="n_3aveValue【体育館・プール】&#10;有形固定資産減価償却率">
          <a:extLst>
            <a:ext uri="{FF2B5EF4-FFF2-40B4-BE49-F238E27FC236}">
              <a16:creationId xmlns:a16="http://schemas.microsoft.com/office/drawing/2014/main" id="{74B700BA-B3F0-446C-8E5E-62C6DA43DD26}"/>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43832</xdr:rowOff>
    </xdr:from>
    <xdr:ext cx="405111" cy="259045"/>
    <xdr:sp macro="" textlink="">
      <xdr:nvSpPr>
        <xdr:cNvPr id="182" name="n_1mainValue【体育館・プール】&#10;有形固定資産減価償却率">
          <a:extLst>
            <a:ext uri="{FF2B5EF4-FFF2-40B4-BE49-F238E27FC236}">
              <a16:creationId xmlns:a16="http://schemas.microsoft.com/office/drawing/2014/main" id="{4F6DB212-33D2-4635-AA50-439965CFBBF3}"/>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112412</xdr:rowOff>
    </xdr:from>
    <xdr:ext cx="405111" cy="259045"/>
    <xdr:sp macro="" textlink="">
      <xdr:nvSpPr>
        <xdr:cNvPr id="183" name="n_2mainValue【体育館・プール】&#10;有形固定資産減価償却率">
          <a:extLst>
            <a:ext uri="{FF2B5EF4-FFF2-40B4-BE49-F238E27FC236}">
              <a16:creationId xmlns:a16="http://schemas.microsoft.com/office/drawing/2014/main" id="{F089AC66-61D4-4025-95E4-1638AEBCFBBC}"/>
            </a:ext>
          </a:extLst>
        </xdr:cNvPr>
        <xdr:cNvSpPr txBox="1"/>
      </xdr:nvSpPr>
      <xdr:spPr>
        <a:xfrm>
          <a:off x="2705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36A27598-3FC9-4AA7-9182-129D77BFABB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234129B2-80CB-45F2-BC73-C40CC42177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F7F42723-5BAC-4499-AE35-9B206C4C13A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40C58C6F-D535-4D82-ABCF-98B16E9586E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DB248B0E-0844-48CC-BC82-DB13CC6D4A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AD69E720-F267-4FCA-AA51-E3107BECA7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212D5BFB-C2A8-471D-851C-B8C64719051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3E412F76-79A7-450F-9EFB-29CB72628D3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EC27378D-227C-4165-B82C-097876325A5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460D2807-8ED4-4812-99BD-0A59DC4A367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id="{46E91A40-10A7-4FEC-BE94-A0901C39E1B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5" name="テキスト ボックス 194">
          <a:extLst>
            <a:ext uri="{FF2B5EF4-FFF2-40B4-BE49-F238E27FC236}">
              <a16:creationId xmlns:a16="http://schemas.microsoft.com/office/drawing/2014/main" id="{87E97541-13E2-439B-BD49-6479A2A61C1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id="{DBA86928-24B3-4A23-A701-A15F6D4E2A5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7" name="テキスト ボックス 196">
          <a:extLst>
            <a:ext uri="{FF2B5EF4-FFF2-40B4-BE49-F238E27FC236}">
              <a16:creationId xmlns:a16="http://schemas.microsoft.com/office/drawing/2014/main" id="{2776618C-56D7-46DF-ACB9-203DCA63D7C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id="{5EFB7FD7-C39E-4465-A95C-F117726ADF2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9" name="テキスト ボックス 198">
          <a:extLst>
            <a:ext uri="{FF2B5EF4-FFF2-40B4-BE49-F238E27FC236}">
              <a16:creationId xmlns:a16="http://schemas.microsoft.com/office/drawing/2014/main" id="{776093F8-F402-453D-8CE9-E919D9D6B93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id="{34F18C6A-E5B0-47A8-BFAC-F173D198F64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1" name="テキスト ボックス 200">
          <a:extLst>
            <a:ext uri="{FF2B5EF4-FFF2-40B4-BE49-F238E27FC236}">
              <a16:creationId xmlns:a16="http://schemas.microsoft.com/office/drawing/2014/main" id="{E2CAB776-7FE4-475E-912D-D03EB270AD3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id="{843F3172-79CA-428A-B01C-CDB5A71668A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3" name="テキスト ボックス 202">
          <a:extLst>
            <a:ext uri="{FF2B5EF4-FFF2-40B4-BE49-F238E27FC236}">
              <a16:creationId xmlns:a16="http://schemas.microsoft.com/office/drawing/2014/main" id="{CBA884DA-8612-4DD7-A62F-A22076D5561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id="{CDF44050-336A-4C56-9D28-01274952807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5" name="テキスト ボックス 204">
          <a:extLst>
            <a:ext uri="{FF2B5EF4-FFF2-40B4-BE49-F238E27FC236}">
              <a16:creationId xmlns:a16="http://schemas.microsoft.com/office/drawing/2014/main" id="{E37D7466-5BF8-4885-8636-687D2CEF16C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AF9DC7D6-AD4F-4686-99B4-483F8E164E1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a:extLst>
            <a:ext uri="{FF2B5EF4-FFF2-40B4-BE49-F238E27FC236}">
              <a16:creationId xmlns:a16="http://schemas.microsoft.com/office/drawing/2014/main" id="{FA59A21D-2958-4B9C-8833-998C6C09A2B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a:extLst>
            <a:ext uri="{FF2B5EF4-FFF2-40B4-BE49-F238E27FC236}">
              <a16:creationId xmlns:a16="http://schemas.microsoft.com/office/drawing/2014/main" id="{E14D1A33-9C69-4487-95DF-B59AF85FBDD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09" name="直線コネクタ 208">
          <a:extLst>
            <a:ext uri="{FF2B5EF4-FFF2-40B4-BE49-F238E27FC236}">
              <a16:creationId xmlns:a16="http://schemas.microsoft.com/office/drawing/2014/main" id="{5DFBFD5D-5F4B-4115-BE14-50D1F7D19C5E}"/>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0" name="【体育館・プール】&#10;一人当たり面積最小値テキスト">
          <a:extLst>
            <a:ext uri="{FF2B5EF4-FFF2-40B4-BE49-F238E27FC236}">
              <a16:creationId xmlns:a16="http://schemas.microsoft.com/office/drawing/2014/main" id="{FB077CD9-657E-4769-A975-183B88194340}"/>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11" name="直線コネクタ 210">
          <a:extLst>
            <a:ext uri="{FF2B5EF4-FFF2-40B4-BE49-F238E27FC236}">
              <a16:creationId xmlns:a16="http://schemas.microsoft.com/office/drawing/2014/main" id="{43D06C9A-F5A9-4992-AA3F-C54BE9343E50}"/>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12" name="【体育館・プール】&#10;一人当たり面積最大値テキスト">
          <a:extLst>
            <a:ext uri="{FF2B5EF4-FFF2-40B4-BE49-F238E27FC236}">
              <a16:creationId xmlns:a16="http://schemas.microsoft.com/office/drawing/2014/main" id="{4ADD358F-E3A1-4D00-974E-B1EDF3303D84}"/>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13" name="直線コネクタ 212">
          <a:extLst>
            <a:ext uri="{FF2B5EF4-FFF2-40B4-BE49-F238E27FC236}">
              <a16:creationId xmlns:a16="http://schemas.microsoft.com/office/drawing/2014/main" id="{7076076E-90ED-46C5-A143-50263DAADDF3}"/>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214" name="【体育館・プール】&#10;一人当たり面積平均値テキスト">
          <a:extLst>
            <a:ext uri="{FF2B5EF4-FFF2-40B4-BE49-F238E27FC236}">
              <a16:creationId xmlns:a16="http://schemas.microsoft.com/office/drawing/2014/main" id="{C5BE56C0-88D8-4555-B604-19B5819F6FCE}"/>
            </a:ext>
          </a:extLst>
        </xdr:cNvPr>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15" name="フローチャート: 判断 214">
          <a:extLst>
            <a:ext uri="{FF2B5EF4-FFF2-40B4-BE49-F238E27FC236}">
              <a16:creationId xmlns:a16="http://schemas.microsoft.com/office/drawing/2014/main" id="{83D69EB1-4509-4E77-A10B-E335603D8287}"/>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16" name="フローチャート: 判断 215">
          <a:extLst>
            <a:ext uri="{FF2B5EF4-FFF2-40B4-BE49-F238E27FC236}">
              <a16:creationId xmlns:a16="http://schemas.microsoft.com/office/drawing/2014/main" id="{99E9ED54-1A33-435C-9123-0414A78BCB31}"/>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17" name="フローチャート: 判断 216">
          <a:extLst>
            <a:ext uri="{FF2B5EF4-FFF2-40B4-BE49-F238E27FC236}">
              <a16:creationId xmlns:a16="http://schemas.microsoft.com/office/drawing/2014/main" id="{6303E705-3E14-49ED-95D5-565AFFCC8A1E}"/>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18" name="フローチャート: 判断 217">
          <a:extLst>
            <a:ext uri="{FF2B5EF4-FFF2-40B4-BE49-F238E27FC236}">
              <a16:creationId xmlns:a16="http://schemas.microsoft.com/office/drawing/2014/main" id="{235E4E37-6051-49BD-99BD-FD85ACFB9E8D}"/>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E3734630-CDDD-4209-B105-6017BB3824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B2964687-7A10-461E-A414-2C28E8ACBE2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3C5EB603-3F8E-46A3-915A-FA05E4B622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9F222B95-49BF-4382-A1DF-9796460C5AD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5A25410-BF6B-4007-9C42-0BC816D9CAE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27033</xdr:rowOff>
    </xdr:from>
    <xdr:to>
      <xdr:col>55</xdr:col>
      <xdr:colOff>50800</xdr:colOff>
      <xdr:row>59</xdr:row>
      <xdr:rowOff>128633</xdr:rowOff>
    </xdr:to>
    <xdr:sp macro="" textlink="">
      <xdr:nvSpPr>
        <xdr:cNvPr id="224" name="楕円 223">
          <a:extLst>
            <a:ext uri="{FF2B5EF4-FFF2-40B4-BE49-F238E27FC236}">
              <a16:creationId xmlns:a16="http://schemas.microsoft.com/office/drawing/2014/main" id="{F47C7DF1-5DE4-454E-AA34-1C0330F11D23}"/>
            </a:ext>
          </a:extLst>
        </xdr:cNvPr>
        <xdr:cNvSpPr/>
      </xdr:nvSpPr>
      <xdr:spPr>
        <a:xfrm>
          <a:off x="10426700" y="101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49910</xdr:rowOff>
    </xdr:from>
    <xdr:ext cx="469744" cy="259045"/>
    <xdr:sp macro="" textlink="">
      <xdr:nvSpPr>
        <xdr:cNvPr id="225" name="【体育館・プール】&#10;一人当たり面積該当値テキスト">
          <a:extLst>
            <a:ext uri="{FF2B5EF4-FFF2-40B4-BE49-F238E27FC236}">
              <a16:creationId xmlns:a16="http://schemas.microsoft.com/office/drawing/2014/main" id="{B0D6FBD6-2BB0-4C39-9820-55ABFD7AA27B}"/>
            </a:ext>
          </a:extLst>
        </xdr:cNvPr>
        <xdr:cNvSpPr txBox="1"/>
      </xdr:nvSpPr>
      <xdr:spPr>
        <a:xfrm>
          <a:off x="10515600" y="999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49893</xdr:rowOff>
    </xdr:from>
    <xdr:to>
      <xdr:col>50</xdr:col>
      <xdr:colOff>165100</xdr:colOff>
      <xdr:row>59</xdr:row>
      <xdr:rowOff>151493</xdr:rowOff>
    </xdr:to>
    <xdr:sp macro="" textlink="">
      <xdr:nvSpPr>
        <xdr:cNvPr id="226" name="楕円 225">
          <a:extLst>
            <a:ext uri="{FF2B5EF4-FFF2-40B4-BE49-F238E27FC236}">
              <a16:creationId xmlns:a16="http://schemas.microsoft.com/office/drawing/2014/main" id="{9936A667-8189-44B9-806D-18D749C38FF0}"/>
            </a:ext>
          </a:extLst>
        </xdr:cNvPr>
        <xdr:cNvSpPr/>
      </xdr:nvSpPr>
      <xdr:spPr>
        <a:xfrm>
          <a:off x="9588500" y="101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77833</xdr:rowOff>
    </xdr:from>
    <xdr:to>
      <xdr:col>55</xdr:col>
      <xdr:colOff>0</xdr:colOff>
      <xdr:row>59</xdr:row>
      <xdr:rowOff>100693</xdr:rowOff>
    </xdr:to>
    <xdr:cxnSp macro="">
      <xdr:nvCxnSpPr>
        <xdr:cNvPr id="227" name="直線コネクタ 226">
          <a:extLst>
            <a:ext uri="{FF2B5EF4-FFF2-40B4-BE49-F238E27FC236}">
              <a16:creationId xmlns:a16="http://schemas.microsoft.com/office/drawing/2014/main" id="{28D5384F-F65E-4026-A0C1-370B71314EDE}"/>
            </a:ext>
          </a:extLst>
        </xdr:cNvPr>
        <xdr:cNvCxnSpPr/>
      </xdr:nvCxnSpPr>
      <xdr:spPr>
        <a:xfrm flipV="1">
          <a:off x="9639300" y="101933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67310</xdr:rowOff>
    </xdr:from>
    <xdr:to>
      <xdr:col>46</xdr:col>
      <xdr:colOff>38100</xdr:colOff>
      <xdr:row>59</xdr:row>
      <xdr:rowOff>168910</xdr:rowOff>
    </xdr:to>
    <xdr:sp macro="" textlink="">
      <xdr:nvSpPr>
        <xdr:cNvPr id="228" name="楕円 227">
          <a:extLst>
            <a:ext uri="{FF2B5EF4-FFF2-40B4-BE49-F238E27FC236}">
              <a16:creationId xmlns:a16="http://schemas.microsoft.com/office/drawing/2014/main" id="{7C9C3817-34B7-4A71-A92B-6BC357F75FF6}"/>
            </a:ext>
          </a:extLst>
        </xdr:cNvPr>
        <xdr:cNvSpPr/>
      </xdr:nvSpPr>
      <xdr:spPr>
        <a:xfrm>
          <a:off x="8699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100693</xdr:rowOff>
    </xdr:from>
    <xdr:to>
      <xdr:col>50</xdr:col>
      <xdr:colOff>114300</xdr:colOff>
      <xdr:row>59</xdr:row>
      <xdr:rowOff>118110</xdr:rowOff>
    </xdr:to>
    <xdr:cxnSp macro="">
      <xdr:nvCxnSpPr>
        <xdr:cNvPr id="229" name="直線コネクタ 228">
          <a:extLst>
            <a:ext uri="{FF2B5EF4-FFF2-40B4-BE49-F238E27FC236}">
              <a16:creationId xmlns:a16="http://schemas.microsoft.com/office/drawing/2014/main" id="{4528796F-436C-4843-BB1E-1D98DCC80A32}"/>
            </a:ext>
          </a:extLst>
        </xdr:cNvPr>
        <xdr:cNvCxnSpPr/>
      </xdr:nvCxnSpPr>
      <xdr:spPr>
        <a:xfrm flipV="1">
          <a:off x="8750300" y="10216243"/>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81115</xdr:rowOff>
    </xdr:from>
    <xdr:ext cx="469744" cy="259045"/>
    <xdr:sp macro="" textlink="">
      <xdr:nvSpPr>
        <xdr:cNvPr id="230" name="n_1aveValue【体育館・プール】&#10;一人当たり面積">
          <a:extLst>
            <a:ext uri="{FF2B5EF4-FFF2-40B4-BE49-F238E27FC236}">
              <a16:creationId xmlns:a16="http://schemas.microsoft.com/office/drawing/2014/main" id="{26ACB89D-71AF-4880-917D-7B74D70B6877}"/>
            </a:ext>
          </a:extLst>
        </xdr:cNvPr>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31" name="n_2aveValue【体育館・プール】&#10;一人当たり面積">
          <a:extLst>
            <a:ext uri="{FF2B5EF4-FFF2-40B4-BE49-F238E27FC236}">
              <a16:creationId xmlns:a16="http://schemas.microsoft.com/office/drawing/2014/main" id="{EABD0ADC-EB96-44CA-91CD-8D5C9FF43B36}"/>
            </a:ext>
          </a:extLst>
        </xdr:cNvPr>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152236</xdr:rowOff>
    </xdr:from>
    <xdr:ext cx="469744" cy="259045"/>
    <xdr:sp macro="" textlink="">
      <xdr:nvSpPr>
        <xdr:cNvPr id="232" name="n_3aveValue【体育館・プール】&#10;一人当たり面積">
          <a:extLst>
            <a:ext uri="{FF2B5EF4-FFF2-40B4-BE49-F238E27FC236}">
              <a16:creationId xmlns:a16="http://schemas.microsoft.com/office/drawing/2014/main" id="{AEDBFE1E-597F-4EAC-9C50-4C30CFD488F6}"/>
            </a:ext>
          </a:extLst>
        </xdr:cNvPr>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168020</xdr:rowOff>
    </xdr:from>
    <xdr:ext cx="469744" cy="259045"/>
    <xdr:sp macro="" textlink="">
      <xdr:nvSpPr>
        <xdr:cNvPr id="233" name="n_1mainValue【体育館・プール】&#10;一人当たり面積">
          <a:extLst>
            <a:ext uri="{FF2B5EF4-FFF2-40B4-BE49-F238E27FC236}">
              <a16:creationId xmlns:a16="http://schemas.microsoft.com/office/drawing/2014/main" id="{E4C6F78A-B312-4347-84C3-097D64DBACFE}"/>
            </a:ext>
          </a:extLst>
        </xdr:cNvPr>
        <xdr:cNvSpPr txBox="1"/>
      </xdr:nvSpPr>
      <xdr:spPr>
        <a:xfrm>
          <a:off x="9391727" y="99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13987</xdr:rowOff>
    </xdr:from>
    <xdr:ext cx="469744" cy="259045"/>
    <xdr:sp macro="" textlink="">
      <xdr:nvSpPr>
        <xdr:cNvPr id="234" name="n_2mainValue【体育館・プール】&#10;一人当たり面積">
          <a:extLst>
            <a:ext uri="{FF2B5EF4-FFF2-40B4-BE49-F238E27FC236}">
              <a16:creationId xmlns:a16="http://schemas.microsoft.com/office/drawing/2014/main" id="{CCA41006-DB8C-4BDE-86C2-199C0FDBE655}"/>
            </a:ext>
          </a:extLst>
        </xdr:cNvPr>
        <xdr:cNvSpPr txBox="1"/>
      </xdr:nvSpPr>
      <xdr:spPr>
        <a:xfrm>
          <a:off x="8515427"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A60DD12A-99AA-4B18-9F9C-A9E2F5B2E2C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24FE61F4-DEA8-497A-B1FE-9DDDB68E33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37D1ABDD-D479-44FE-9FA6-A96B5D8A505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4DA27DE8-5F5C-466F-A42A-0942BB1F392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98F978DD-86C2-40C4-95B4-8EA2450039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0167A033-F68F-42C4-9644-A41CAB73E15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058C1DF5-4004-4253-952E-E9C501688F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0FC58DBB-BAC1-49D7-A44E-207C46E57C5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1938ADB8-D582-43CC-83E2-830828986E2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id="{435F250B-ECDE-40B0-BE36-A4A9DAADB2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id="{C0117C00-98CB-4DF4-9976-480F69B8722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id="{BF46CF82-33CC-4DC6-800B-2074428977D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id="{9C20EA49-5F45-4238-B1E5-2F22D82612A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id="{8C731ED6-329C-4E34-ABF7-79ECDC04FE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id="{A19354B5-79FF-4038-A602-C2668E14BC0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id="{DC18563E-7652-4FC3-8E6F-E887113AA82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a:extLst>
            <a:ext uri="{FF2B5EF4-FFF2-40B4-BE49-F238E27FC236}">
              <a16:creationId xmlns:a16="http://schemas.microsoft.com/office/drawing/2014/main" id="{03B3B788-DD3F-4656-A0E0-95FE9778272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a:extLst>
            <a:ext uri="{FF2B5EF4-FFF2-40B4-BE49-F238E27FC236}">
              <a16:creationId xmlns:a16="http://schemas.microsoft.com/office/drawing/2014/main" id="{BE1989DC-EED1-462A-B8F0-005678ADE38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a:extLst>
            <a:ext uri="{FF2B5EF4-FFF2-40B4-BE49-F238E27FC236}">
              <a16:creationId xmlns:a16="http://schemas.microsoft.com/office/drawing/2014/main" id="{71F9E06B-0E39-49D6-8AA6-4E251C47B1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a:extLst>
            <a:ext uri="{FF2B5EF4-FFF2-40B4-BE49-F238E27FC236}">
              <a16:creationId xmlns:a16="http://schemas.microsoft.com/office/drawing/2014/main" id="{7B8F5245-B0B5-44AB-9F5F-EF912661333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a:extLst>
            <a:ext uri="{FF2B5EF4-FFF2-40B4-BE49-F238E27FC236}">
              <a16:creationId xmlns:a16="http://schemas.microsoft.com/office/drawing/2014/main" id="{FC5AAB1E-5598-4A66-907A-9CC77924C9E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a:extLst>
            <a:ext uri="{FF2B5EF4-FFF2-40B4-BE49-F238E27FC236}">
              <a16:creationId xmlns:a16="http://schemas.microsoft.com/office/drawing/2014/main" id="{A0EB3153-A9C3-4BA8-9D64-86F12A43BD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a:extLst>
            <a:ext uri="{FF2B5EF4-FFF2-40B4-BE49-F238E27FC236}">
              <a16:creationId xmlns:a16="http://schemas.microsoft.com/office/drawing/2014/main" id="{A0DDD32C-2186-415E-879D-77B10ABF85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a:extLst>
            <a:ext uri="{FF2B5EF4-FFF2-40B4-BE49-F238E27FC236}">
              <a16:creationId xmlns:a16="http://schemas.microsoft.com/office/drawing/2014/main" id="{580AD35C-A93B-41CF-95A2-3D981431042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9" name="正方形/長方形 258">
          <a:extLst>
            <a:ext uri="{FF2B5EF4-FFF2-40B4-BE49-F238E27FC236}">
              <a16:creationId xmlns:a16="http://schemas.microsoft.com/office/drawing/2014/main" id="{E01AE715-D6C9-4BE1-85B0-2A474B0EDA0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0" name="正方形/長方形 259">
          <a:extLst>
            <a:ext uri="{FF2B5EF4-FFF2-40B4-BE49-F238E27FC236}">
              <a16:creationId xmlns:a16="http://schemas.microsoft.com/office/drawing/2014/main" id="{08205231-602E-4AD4-A8C9-DDCD55887E7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1" name="正方形/長方形 260">
          <a:extLst>
            <a:ext uri="{FF2B5EF4-FFF2-40B4-BE49-F238E27FC236}">
              <a16:creationId xmlns:a16="http://schemas.microsoft.com/office/drawing/2014/main" id="{1E14815C-1B84-4BA3-857D-6492D27B6E2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2" name="正方形/長方形 261">
          <a:extLst>
            <a:ext uri="{FF2B5EF4-FFF2-40B4-BE49-F238E27FC236}">
              <a16:creationId xmlns:a16="http://schemas.microsoft.com/office/drawing/2014/main" id="{8273603B-3A20-4E3E-AE5D-FF8D626FC3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3" name="正方形/長方形 262">
          <a:extLst>
            <a:ext uri="{FF2B5EF4-FFF2-40B4-BE49-F238E27FC236}">
              <a16:creationId xmlns:a16="http://schemas.microsoft.com/office/drawing/2014/main" id="{5F74541F-CC3B-4226-9037-51657774F7A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4" name="正方形/長方形 263">
          <a:extLst>
            <a:ext uri="{FF2B5EF4-FFF2-40B4-BE49-F238E27FC236}">
              <a16:creationId xmlns:a16="http://schemas.microsoft.com/office/drawing/2014/main" id="{24DADD56-99DD-455F-BA07-AA4CA09FDB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5" name="正方形/長方形 264">
          <a:extLst>
            <a:ext uri="{FF2B5EF4-FFF2-40B4-BE49-F238E27FC236}">
              <a16:creationId xmlns:a16="http://schemas.microsoft.com/office/drawing/2014/main" id="{84EEAF39-6935-4D4E-97EE-0B193FC3C3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6" name="正方形/長方形 265">
          <a:extLst>
            <a:ext uri="{FF2B5EF4-FFF2-40B4-BE49-F238E27FC236}">
              <a16:creationId xmlns:a16="http://schemas.microsoft.com/office/drawing/2014/main" id="{65B0189C-FF0F-4746-BC22-7B8E95AACF9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7" name="正方形/長方形 266">
          <a:extLst>
            <a:ext uri="{FF2B5EF4-FFF2-40B4-BE49-F238E27FC236}">
              <a16:creationId xmlns:a16="http://schemas.microsoft.com/office/drawing/2014/main" id="{E85C121B-FC83-4883-9710-BB3835A78AE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8" name="正方形/長方形 267">
          <a:extLst>
            <a:ext uri="{FF2B5EF4-FFF2-40B4-BE49-F238E27FC236}">
              <a16:creationId xmlns:a16="http://schemas.microsoft.com/office/drawing/2014/main" id="{7442EB3B-AD52-4BB0-88C0-FD9B4BBDF6B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9" name="正方形/長方形 268">
          <a:extLst>
            <a:ext uri="{FF2B5EF4-FFF2-40B4-BE49-F238E27FC236}">
              <a16:creationId xmlns:a16="http://schemas.microsoft.com/office/drawing/2014/main" id="{3014942A-EAC1-41D1-B263-37D3476D1C7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0" name="正方形/長方形 269">
          <a:extLst>
            <a:ext uri="{FF2B5EF4-FFF2-40B4-BE49-F238E27FC236}">
              <a16:creationId xmlns:a16="http://schemas.microsoft.com/office/drawing/2014/main" id="{AC468958-35BA-4C6A-B771-A2CA73E18D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1" name="正方形/長方形 270">
          <a:extLst>
            <a:ext uri="{FF2B5EF4-FFF2-40B4-BE49-F238E27FC236}">
              <a16:creationId xmlns:a16="http://schemas.microsoft.com/office/drawing/2014/main" id="{7D952F95-E2FD-4AE3-913D-EED509F1435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2" name="正方形/長方形 271">
          <a:extLst>
            <a:ext uri="{FF2B5EF4-FFF2-40B4-BE49-F238E27FC236}">
              <a16:creationId xmlns:a16="http://schemas.microsoft.com/office/drawing/2014/main" id="{A671C74D-7700-4893-AFD7-F76B2A3B93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3" name="正方形/長方形 272">
          <a:extLst>
            <a:ext uri="{FF2B5EF4-FFF2-40B4-BE49-F238E27FC236}">
              <a16:creationId xmlns:a16="http://schemas.microsoft.com/office/drawing/2014/main" id="{85D2E5D1-DBDC-4487-8AA2-2B152D7E040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4" name="正方形/長方形 273">
          <a:extLst>
            <a:ext uri="{FF2B5EF4-FFF2-40B4-BE49-F238E27FC236}">
              <a16:creationId xmlns:a16="http://schemas.microsoft.com/office/drawing/2014/main" id="{837D639D-1289-43E7-AEC9-3C516A9A22E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5" name="正方形/長方形 274">
          <a:extLst>
            <a:ext uri="{FF2B5EF4-FFF2-40B4-BE49-F238E27FC236}">
              <a16:creationId xmlns:a16="http://schemas.microsoft.com/office/drawing/2014/main" id="{87B62431-2B2D-4493-9E61-8472E0E6811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6" name="正方形/長方形 275">
          <a:extLst>
            <a:ext uri="{FF2B5EF4-FFF2-40B4-BE49-F238E27FC236}">
              <a16:creationId xmlns:a16="http://schemas.microsoft.com/office/drawing/2014/main" id="{A77F71D2-CFA5-4A22-BF69-1942EB68E9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7" name="正方形/長方形 276">
          <a:extLst>
            <a:ext uri="{FF2B5EF4-FFF2-40B4-BE49-F238E27FC236}">
              <a16:creationId xmlns:a16="http://schemas.microsoft.com/office/drawing/2014/main" id="{74073BD3-4CA2-4D98-887C-514C4D4AF0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8" name="正方形/長方形 277">
          <a:extLst>
            <a:ext uri="{FF2B5EF4-FFF2-40B4-BE49-F238E27FC236}">
              <a16:creationId xmlns:a16="http://schemas.microsoft.com/office/drawing/2014/main" id="{41ECB420-9C22-49C6-9A1E-61752993214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9" name="正方形/長方形 278">
          <a:extLst>
            <a:ext uri="{FF2B5EF4-FFF2-40B4-BE49-F238E27FC236}">
              <a16:creationId xmlns:a16="http://schemas.microsoft.com/office/drawing/2014/main" id="{86149DE8-E638-4927-BC26-FF0540148C4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0" name="正方形/長方形 279">
          <a:extLst>
            <a:ext uri="{FF2B5EF4-FFF2-40B4-BE49-F238E27FC236}">
              <a16:creationId xmlns:a16="http://schemas.microsoft.com/office/drawing/2014/main" id="{6336FAAD-15B7-4786-8B21-C6B60A52E9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1" name="正方形/長方形 280">
          <a:extLst>
            <a:ext uri="{FF2B5EF4-FFF2-40B4-BE49-F238E27FC236}">
              <a16:creationId xmlns:a16="http://schemas.microsoft.com/office/drawing/2014/main" id="{5D74B21A-AA8D-457E-9A29-DFD0DAF615A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2" name="正方形/長方形 281">
          <a:extLst>
            <a:ext uri="{FF2B5EF4-FFF2-40B4-BE49-F238E27FC236}">
              <a16:creationId xmlns:a16="http://schemas.microsoft.com/office/drawing/2014/main" id="{3C778923-285D-468C-9681-585354D3CE6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3" name="正方形/長方形 282">
          <a:extLst>
            <a:ext uri="{FF2B5EF4-FFF2-40B4-BE49-F238E27FC236}">
              <a16:creationId xmlns:a16="http://schemas.microsoft.com/office/drawing/2014/main" id="{D90D79CE-604C-4ED1-8A01-ED1D11160E7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4" name="正方形/長方形 283">
          <a:extLst>
            <a:ext uri="{FF2B5EF4-FFF2-40B4-BE49-F238E27FC236}">
              <a16:creationId xmlns:a16="http://schemas.microsoft.com/office/drawing/2014/main" id="{A8F7E7AE-B105-4B1D-9EDA-5BF498CE01E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5" name="正方形/長方形 284">
          <a:extLst>
            <a:ext uri="{FF2B5EF4-FFF2-40B4-BE49-F238E27FC236}">
              <a16:creationId xmlns:a16="http://schemas.microsoft.com/office/drawing/2014/main" id="{88311C63-2C68-4F4C-BB7E-2F9BD183462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6" name="正方形/長方形 285">
          <a:extLst>
            <a:ext uri="{FF2B5EF4-FFF2-40B4-BE49-F238E27FC236}">
              <a16:creationId xmlns:a16="http://schemas.microsoft.com/office/drawing/2014/main" id="{3623BE4B-BF8C-43BE-B929-B04EA64DB17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7" name="正方形/長方形 286">
          <a:extLst>
            <a:ext uri="{FF2B5EF4-FFF2-40B4-BE49-F238E27FC236}">
              <a16:creationId xmlns:a16="http://schemas.microsoft.com/office/drawing/2014/main" id="{B46B4CB3-E18E-48E4-84EC-8597C83D64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8" name="正方形/長方形 287">
          <a:extLst>
            <a:ext uri="{FF2B5EF4-FFF2-40B4-BE49-F238E27FC236}">
              <a16:creationId xmlns:a16="http://schemas.microsoft.com/office/drawing/2014/main" id="{D8192CBC-C7F5-481E-842B-8CE73A4AC4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9" name="正方形/長方形 288">
          <a:extLst>
            <a:ext uri="{FF2B5EF4-FFF2-40B4-BE49-F238E27FC236}">
              <a16:creationId xmlns:a16="http://schemas.microsoft.com/office/drawing/2014/main" id="{0C8E1858-59F9-43CC-A0C5-ABA3AE8E275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0" name="正方形/長方形 289">
          <a:extLst>
            <a:ext uri="{FF2B5EF4-FFF2-40B4-BE49-F238E27FC236}">
              <a16:creationId xmlns:a16="http://schemas.microsoft.com/office/drawing/2014/main" id="{50373A39-81D6-4066-ACC5-415BE47CC28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1" name="テキスト ボックス 290">
          <a:extLst>
            <a:ext uri="{FF2B5EF4-FFF2-40B4-BE49-F238E27FC236}">
              <a16:creationId xmlns:a16="http://schemas.microsoft.com/office/drawing/2014/main" id="{C201CF8F-398A-4FF5-9544-2A99A0E6183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2" name="直線コネクタ 291">
          <a:extLst>
            <a:ext uri="{FF2B5EF4-FFF2-40B4-BE49-F238E27FC236}">
              <a16:creationId xmlns:a16="http://schemas.microsoft.com/office/drawing/2014/main" id="{32C982FB-3B2E-43FC-9E23-8C4E6FBA836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93" name="テキスト ボックス 292">
          <a:extLst>
            <a:ext uri="{FF2B5EF4-FFF2-40B4-BE49-F238E27FC236}">
              <a16:creationId xmlns:a16="http://schemas.microsoft.com/office/drawing/2014/main" id="{04BF7E53-57BF-4E82-A780-1818A04F5CE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4" name="直線コネクタ 293">
          <a:extLst>
            <a:ext uri="{FF2B5EF4-FFF2-40B4-BE49-F238E27FC236}">
              <a16:creationId xmlns:a16="http://schemas.microsoft.com/office/drawing/2014/main" id="{4F52FF39-B955-4E8C-9652-27825260297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95" name="テキスト ボックス 294">
          <a:extLst>
            <a:ext uri="{FF2B5EF4-FFF2-40B4-BE49-F238E27FC236}">
              <a16:creationId xmlns:a16="http://schemas.microsoft.com/office/drawing/2014/main" id="{8DDB7E40-9FCE-4BC4-B544-5E0CE97C12D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6" name="直線コネクタ 295">
          <a:extLst>
            <a:ext uri="{FF2B5EF4-FFF2-40B4-BE49-F238E27FC236}">
              <a16:creationId xmlns:a16="http://schemas.microsoft.com/office/drawing/2014/main" id="{C6613DE1-166F-4827-84BC-033F52265D3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7" name="テキスト ボックス 296">
          <a:extLst>
            <a:ext uri="{FF2B5EF4-FFF2-40B4-BE49-F238E27FC236}">
              <a16:creationId xmlns:a16="http://schemas.microsoft.com/office/drawing/2014/main" id="{9078A788-6744-46BB-B576-6A624F595C9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8" name="直線コネクタ 297">
          <a:extLst>
            <a:ext uri="{FF2B5EF4-FFF2-40B4-BE49-F238E27FC236}">
              <a16:creationId xmlns:a16="http://schemas.microsoft.com/office/drawing/2014/main" id="{64C8A498-DCB9-4E5B-994E-C489A1FEC17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9" name="テキスト ボックス 298">
          <a:extLst>
            <a:ext uri="{FF2B5EF4-FFF2-40B4-BE49-F238E27FC236}">
              <a16:creationId xmlns:a16="http://schemas.microsoft.com/office/drawing/2014/main" id="{10CEB110-93B1-41D5-8C3C-91BF574CDE0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0" name="直線コネクタ 299">
          <a:extLst>
            <a:ext uri="{FF2B5EF4-FFF2-40B4-BE49-F238E27FC236}">
              <a16:creationId xmlns:a16="http://schemas.microsoft.com/office/drawing/2014/main" id="{7104D05E-1808-446D-A515-3453BE803B5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1" name="テキスト ボックス 300">
          <a:extLst>
            <a:ext uri="{FF2B5EF4-FFF2-40B4-BE49-F238E27FC236}">
              <a16:creationId xmlns:a16="http://schemas.microsoft.com/office/drawing/2014/main" id="{A75A69C1-EBC8-4DD4-872D-2141FE4FD02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2" name="直線コネクタ 301">
          <a:extLst>
            <a:ext uri="{FF2B5EF4-FFF2-40B4-BE49-F238E27FC236}">
              <a16:creationId xmlns:a16="http://schemas.microsoft.com/office/drawing/2014/main" id="{9B4E0406-9030-4E63-8F5B-B59E433D123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03" name="テキスト ボックス 302">
          <a:extLst>
            <a:ext uri="{FF2B5EF4-FFF2-40B4-BE49-F238E27FC236}">
              <a16:creationId xmlns:a16="http://schemas.microsoft.com/office/drawing/2014/main" id="{F52F1E4D-D07F-4190-BBC1-0FF7F4EE266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4" name="直線コネクタ 303">
          <a:extLst>
            <a:ext uri="{FF2B5EF4-FFF2-40B4-BE49-F238E27FC236}">
              <a16:creationId xmlns:a16="http://schemas.microsoft.com/office/drawing/2014/main" id="{F535FBB2-67F0-41FE-A20E-9EF62BB68A2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5" name="テキスト ボックス 304">
          <a:extLst>
            <a:ext uri="{FF2B5EF4-FFF2-40B4-BE49-F238E27FC236}">
              <a16:creationId xmlns:a16="http://schemas.microsoft.com/office/drawing/2014/main" id="{10B440A2-EBF4-4672-A481-BE2483E1EB8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6" name="【保健センター・保健所】&#10;有形固定資産減価償却率グラフ枠">
          <a:extLst>
            <a:ext uri="{FF2B5EF4-FFF2-40B4-BE49-F238E27FC236}">
              <a16:creationId xmlns:a16="http://schemas.microsoft.com/office/drawing/2014/main" id="{2776B2E8-090F-47EF-B3EE-94844473C8C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307" name="直線コネクタ 306">
          <a:extLst>
            <a:ext uri="{FF2B5EF4-FFF2-40B4-BE49-F238E27FC236}">
              <a16:creationId xmlns:a16="http://schemas.microsoft.com/office/drawing/2014/main" id="{AB7B8839-7E89-4609-9678-C235AE318326}"/>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308" name="【保健センター・保健所】&#10;有形固定資産減価償却率最小値テキスト">
          <a:extLst>
            <a:ext uri="{FF2B5EF4-FFF2-40B4-BE49-F238E27FC236}">
              <a16:creationId xmlns:a16="http://schemas.microsoft.com/office/drawing/2014/main" id="{6FA81FE8-EFC5-4803-979C-0BD07752373C}"/>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309" name="直線コネクタ 308">
          <a:extLst>
            <a:ext uri="{FF2B5EF4-FFF2-40B4-BE49-F238E27FC236}">
              <a16:creationId xmlns:a16="http://schemas.microsoft.com/office/drawing/2014/main" id="{17991EE4-AA8C-4130-92CC-655958CEDF9D}"/>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10" name="【保健センター・保健所】&#10;有形固定資産減価償却率最大値テキスト">
          <a:extLst>
            <a:ext uri="{FF2B5EF4-FFF2-40B4-BE49-F238E27FC236}">
              <a16:creationId xmlns:a16="http://schemas.microsoft.com/office/drawing/2014/main" id="{A9482D59-884B-4849-8BB5-324FA5E3200F}"/>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11" name="直線コネクタ 310">
          <a:extLst>
            <a:ext uri="{FF2B5EF4-FFF2-40B4-BE49-F238E27FC236}">
              <a16:creationId xmlns:a16="http://schemas.microsoft.com/office/drawing/2014/main" id="{9023825E-050A-4C3B-94E5-1BE21D11CA69}"/>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312" name="【保健センター・保健所】&#10;有形固定資産減価償却率平均値テキスト">
          <a:extLst>
            <a:ext uri="{FF2B5EF4-FFF2-40B4-BE49-F238E27FC236}">
              <a16:creationId xmlns:a16="http://schemas.microsoft.com/office/drawing/2014/main" id="{8BC70702-7F2A-4975-AAEF-C95EBDBFB22D}"/>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313" name="フローチャート: 判断 312">
          <a:extLst>
            <a:ext uri="{FF2B5EF4-FFF2-40B4-BE49-F238E27FC236}">
              <a16:creationId xmlns:a16="http://schemas.microsoft.com/office/drawing/2014/main" id="{3B6573CD-4A22-40ED-AA8B-079D5E388161}"/>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314" name="フローチャート: 判断 313">
          <a:extLst>
            <a:ext uri="{FF2B5EF4-FFF2-40B4-BE49-F238E27FC236}">
              <a16:creationId xmlns:a16="http://schemas.microsoft.com/office/drawing/2014/main" id="{3E55CE31-B93B-4491-BD4B-066C7796A321}"/>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315" name="フローチャート: 判断 314">
          <a:extLst>
            <a:ext uri="{FF2B5EF4-FFF2-40B4-BE49-F238E27FC236}">
              <a16:creationId xmlns:a16="http://schemas.microsoft.com/office/drawing/2014/main" id="{42B2C6F3-1D36-4108-B46D-BA215799748B}"/>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316" name="フローチャート: 判断 315">
          <a:extLst>
            <a:ext uri="{FF2B5EF4-FFF2-40B4-BE49-F238E27FC236}">
              <a16:creationId xmlns:a16="http://schemas.microsoft.com/office/drawing/2014/main" id="{BB72DCE1-E411-4C42-8FA0-5371DAEC0203}"/>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4D9523C2-8A30-4F11-8055-0DA8BC9747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86F5FE90-0D2C-43E5-8C26-271989FFBBB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16C0BEA6-FEE0-4597-BCA3-EECD7696D18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D6E028AD-DAE9-4C87-A1A0-29A5EB3553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1" name="テキスト ボックス 320">
          <a:extLst>
            <a:ext uri="{FF2B5EF4-FFF2-40B4-BE49-F238E27FC236}">
              <a16:creationId xmlns:a16="http://schemas.microsoft.com/office/drawing/2014/main" id="{C1D85D3D-A5D6-47D7-92BA-E88E6BFFB57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322" name="楕円 321">
          <a:extLst>
            <a:ext uri="{FF2B5EF4-FFF2-40B4-BE49-F238E27FC236}">
              <a16:creationId xmlns:a16="http://schemas.microsoft.com/office/drawing/2014/main" id="{206155C3-7EBA-417C-89E7-0522C7278710}"/>
            </a:ext>
          </a:extLst>
        </xdr:cNvPr>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44467</xdr:rowOff>
    </xdr:from>
    <xdr:ext cx="405111" cy="259045"/>
    <xdr:sp macro="" textlink="">
      <xdr:nvSpPr>
        <xdr:cNvPr id="323" name="【保健センター・保健所】&#10;有形固定資産減価償却率該当値テキスト">
          <a:extLst>
            <a:ext uri="{FF2B5EF4-FFF2-40B4-BE49-F238E27FC236}">
              <a16:creationId xmlns:a16="http://schemas.microsoft.com/office/drawing/2014/main" id="{96051DAF-B618-41DB-BE6E-C50FF030BE87}"/>
            </a:ext>
          </a:extLst>
        </xdr:cNvPr>
        <xdr:cNvSpPr txBox="1"/>
      </xdr:nvSpPr>
      <xdr:spPr>
        <a:xfrm>
          <a:off x="16357600"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324" name="楕円 323">
          <a:extLst>
            <a:ext uri="{FF2B5EF4-FFF2-40B4-BE49-F238E27FC236}">
              <a16:creationId xmlns:a16="http://schemas.microsoft.com/office/drawing/2014/main" id="{8B6AEB52-27BD-4B17-969A-32637E24F011}"/>
            </a:ext>
          </a:extLst>
        </xdr:cNvPr>
        <xdr:cNvSpPr/>
      </xdr:nvSpPr>
      <xdr:spPr>
        <a:xfrm>
          <a:off x="1543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72390</xdr:rowOff>
    </xdr:from>
    <xdr:to>
      <xdr:col>85</xdr:col>
      <xdr:colOff>127000</xdr:colOff>
      <xdr:row>60</xdr:row>
      <xdr:rowOff>110490</xdr:rowOff>
    </xdr:to>
    <xdr:cxnSp macro="">
      <xdr:nvCxnSpPr>
        <xdr:cNvPr id="325" name="直線コネクタ 324">
          <a:extLst>
            <a:ext uri="{FF2B5EF4-FFF2-40B4-BE49-F238E27FC236}">
              <a16:creationId xmlns:a16="http://schemas.microsoft.com/office/drawing/2014/main" id="{7F6DB75F-980E-4F31-AC75-18D7D50D049B}"/>
            </a:ext>
          </a:extLst>
        </xdr:cNvPr>
        <xdr:cNvCxnSpPr/>
      </xdr:nvCxnSpPr>
      <xdr:spPr>
        <a:xfrm flipV="1">
          <a:off x="15481300" y="103593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326" name="楕円 325">
          <a:extLst>
            <a:ext uri="{FF2B5EF4-FFF2-40B4-BE49-F238E27FC236}">
              <a16:creationId xmlns:a16="http://schemas.microsoft.com/office/drawing/2014/main" id="{AD740AB7-A1F3-4443-9836-AF7C7182217C}"/>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61</xdr:row>
      <xdr:rowOff>11430</xdr:rowOff>
    </xdr:to>
    <xdr:cxnSp macro="">
      <xdr:nvCxnSpPr>
        <xdr:cNvPr id="327" name="直線コネクタ 326">
          <a:extLst>
            <a:ext uri="{FF2B5EF4-FFF2-40B4-BE49-F238E27FC236}">
              <a16:creationId xmlns:a16="http://schemas.microsoft.com/office/drawing/2014/main" id="{A8BF95B3-1F02-4A81-9BD6-60DD4F799884}"/>
            </a:ext>
          </a:extLst>
        </xdr:cNvPr>
        <xdr:cNvCxnSpPr/>
      </xdr:nvCxnSpPr>
      <xdr:spPr>
        <a:xfrm flipV="1">
          <a:off x="14592300" y="103974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328" name="n_1aveValue【保健センター・保健所】&#10;有形固定資産減価償却率">
          <a:extLst>
            <a:ext uri="{FF2B5EF4-FFF2-40B4-BE49-F238E27FC236}">
              <a16:creationId xmlns:a16="http://schemas.microsoft.com/office/drawing/2014/main" id="{7B22D6D6-59D1-40F5-AC08-A949F33B0886}"/>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329" name="n_2aveValue【保健センター・保健所】&#10;有形固定資産減価償却率">
          <a:extLst>
            <a:ext uri="{FF2B5EF4-FFF2-40B4-BE49-F238E27FC236}">
              <a16:creationId xmlns:a16="http://schemas.microsoft.com/office/drawing/2014/main" id="{6363E9C9-E0E2-4802-9A5D-117D23EBA44B}"/>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154957</xdr:rowOff>
    </xdr:from>
    <xdr:ext cx="405111" cy="259045"/>
    <xdr:sp macro="" textlink="">
      <xdr:nvSpPr>
        <xdr:cNvPr id="330" name="n_3aveValue【保健センター・保健所】&#10;有形固定資産減価償却率">
          <a:extLst>
            <a:ext uri="{FF2B5EF4-FFF2-40B4-BE49-F238E27FC236}">
              <a16:creationId xmlns:a16="http://schemas.microsoft.com/office/drawing/2014/main" id="{7CEE551A-7BD9-45A8-A5CF-6BA4A5C597F9}"/>
            </a:ext>
          </a:extLst>
        </xdr:cNvPr>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6367</xdr:rowOff>
    </xdr:from>
    <xdr:ext cx="405111" cy="259045"/>
    <xdr:sp macro="" textlink="">
      <xdr:nvSpPr>
        <xdr:cNvPr id="331" name="n_1mainValue【保健センター・保健所】&#10;有形固定資産減価償却率">
          <a:extLst>
            <a:ext uri="{FF2B5EF4-FFF2-40B4-BE49-F238E27FC236}">
              <a16:creationId xmlns:a16="http://schemas.microsoft.com/office/drawing/2014/main" id="{4167E1C5-9E6B-4C72-A348-A3850C99EFE9}"/>
            </a:ext>
          </a:extLst>
        </xdr:cNvPr>
        <xdr:cNvSpPr txBox="1"/>
      </xdr:nvSpPr>
      <xdr:spPr>
        <a:xfrm>
          <a:off x="152660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78757</xdr:rowOff>
    </xdr:from>
    <xdr:ext cx="405111" cy="259045"/>
    <xdr:sp macro="" textlink="">
      <xdr:nvSpPr>
        <xdr:cNvPr id="332" name="n_2mainValue【保健センター・保健所】&#10;有形固定資産減価償却率">
          <a:extLst>
            <a:ext uri="{FF2B5EF4-FFF2-40B4-BE49-F238E27FC236}">
              <a16:creationId xmlns:a16="http://schemas.microsoft.com/office/drawing/2014/main" id="{CFDABF21-77B8-40BC-AFDE-E3785B01D08C}"/>
            </a:ext>
          </a:extLst>
        </xdr:cNvPr>
        <xdr:cNvSpPr txBox="1"/>
      </xdr:nvSpPr>
      <xdr:spPr>
        <a:xfrm>
          <a:off x="14389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3" name="正方形/長方形 332">
          <a:extLst>
            <a:ext uri="{FF2B5EF4-FFF2-40B4-BE49-F238E27FC236}">
              <a16:creationId xmlns:a16="http://schemas.microsoft.com/office/drawing/2014/main" id="{2615C89F-4977-4E93-A699-6AA0F0C201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4" name="正方形/長方形 333">
          <a:extLst>
            <a:ext uri="{FF2B5EF4-FFF2-40B4-BE49-F238E27FC236}">
              <a16:creationId xmlns:a16="http://schemas.microsoft.com/office/drawing/2014/main" id="{BDD5182E-C7D5-4B3A-9E9E-4E950854795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5" name="正方形/長方形 334">
          <a:extLst>
            <a:ext uri="{FF2B5EF4-FFF2-40B4-BE49-F238E27FC236}">
              <a16:creationId xmlns:a16="http://schemas.microsoft.com/office/drawing/2014/main" id="{A36C2C4E-C2E5-4B74-B2B6-EAB122C79E1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6" name="正方形/長方形 335">
          <a:extLst>
            <a:ext uri="{FF2B5EF4-FFF2-40B4-BE49-F238E27FC236}">
              <a16:creationId xmlns:a16="http://schemas.microsoft.com/office/drawing/2014/main" id="{ACCBB787-3191-4E3D-84DC-663665148A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7" name="正方形/長方形 336">
          <a:extLst>
            <a:ext uri="{FF2B5EF4-FFF2-40B4-BE49-F238E27FC236}">
              <a16:creationId xmlns:a16="http://schemas.microsoft.com/office/drawing/2014/main" id="{21445CBA-F635-4791-AD90-80085288940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8" name="正方形/長方形 337">
          <a:extLst>
            <a:ext uri="{FF2B5EF4-FFF2-40B4-BE49-F238E27FC236}">
              <a16:creationId xmlns:a16="http://schemas.microsoft.com/office/drawing/2014/main" id="{578F7C96-B6F4-4638-9ACE-12728094882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9" name="正方形/長方形 338">
          <a:extLst>
            <a:ext uri="{FF2B5EF4-FFF2-40B4-BE49-F238E27FC236}">
              <a16:creationId xmlns:a16="http://schemas.microsoft.com/office/drawing/2014/main" id="{9C01A612-1A83-4877-BDA5-BC494953DC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0" name="正方形/長方形 339">
          <a:extLst>
            <a:ext uri="{FF2B5EF4-FFF2-40B4-BE49-F238E27FC236}">
              <a16:creationId xmlns:a16="http://schemas.microsoft.com/office/drawing/2014/main" id="{8F24B4C5-E737-4DD5-BFC6-584DE4037C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1" name="テキスト ボックス 340">
          <a:extLst>
            <a:ext uri="{FF2B5EF4-FFF2-40B4-BE49-F238E27FC236}">
              <a16:creationId xmlns:a16="http://schemas.microsoft.com/office/drawing/2014/main" id="{8DC18586-FAFE-4A6F-A4D5-0C28FBEE29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2" name="直線コネクタ 341">
          <a:extLst>
            <a:ext uri="{FF2B5EF4-FFF2-40B4-BE49-F238E27FC236}">
              <a16:creationId xmlns:a16="http://schemas.microsoft.com/office/drawing/2014/main" id="{D83759BC-73B5-4C5C-87D5-64CE71F9E7F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43" name="直線コネクタ 342">
          <a:extLst>
            <a:ext uri="{FF2B5EF4-FFF2-40B4-BE49-F238E27FC236}">
              <a16:creationId xmlns:a16="http://schemas.microsoft.com/office/drawing/2014/main" id="{07765568-54A8-4FC6-83BF-BB8AF903DC0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44" name="テキスト ボックス 343">
          <a:extLst>
            <a:ext uri="{FF2B5EF4-FFF2-40B4-BE49-F238E27FC236}">
              <a16:creationId xmlns:a16="http://schemas.microsoft.com/office/drawing/2014/main" id="{03216A5D-F138-43FC-832A-32518E05C4B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45" name="直線コネクタ 344">
          <a:extLst>
            <a:ext uri="{FF2B5EF4-FFF2-40B4-BE49-F238E27FC236}">
              <a16:creationId xmlns:a16="http://schemas.microsoft.com/office/drawing/2014/main" id="{EE253B0D-CEF3-47F2-84DC-917C6B6D7B5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46" name="テキスト ボックス 345">
          <a:extLst>
            <a:ext uri="{FF2B5EF4-FFF2-40B4-BE49-F238E27FC236}">
              <a16:creationId xmlns:a16="http://schemas.microsoft.com/office/drawing/2014/main" id="{6E8FAFD6-83CF-482D-830F-EE5FA20E0AF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47" name="直線コネクタ 346">
          <a:extLst>
            <a:ext uri="{FF2B5EF4-FFF2-40B4-BE49-F238E27FC236}">
              <a16:creationId xmlns:a16="http://schemas.microsoft.com/office/drawing/2014/main" id="{11E9AD10-4534-4B6A-B691-615CE6A72CA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48" name="テキスト ボックス 347">
          <a:extLst>
            <a:ext uri="{FF2B5EF4-FFF2-40B4-BE49-F238E27FC236}">
              <a16:creationId xmlns:a16="http://schemas.microsoft.com/office/drawing/2014/main" id="{46C52204-22EF-4FAD-8CE4-43CD3E1521F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49" name="直線コネクタ 348">
          <a:extLst>
            <a:ext uri="{FF2B5EF4-FFF2-40B4-BE49-F238E27FC236}">
              <a16:creationId xmlns:a16="http://schemas.microsoft.com/office/drawing/2014/main" id="{6CD981EE-AAA6-46FE-B48E-1A7ADE4496F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0" name="テキスト ボックス 349">
          <a:extLst>
            <a:ext uri="{FF2B5EF4-FFF2-40B4-BE49-F238E27FC236}">
              <a16:creationId xmlns:a16="http://schemas.microsoft.com/office/drawing/2014/main" id="{ADD44635-0BF9-4D61-A1C2-3F754C2CEC9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1" name="直線コネクタ 350">
          <a:extLst>
            <a:ext uri="{FF2B5EF4-FFF2-40B4-BE49-F238E27FC236}">
              <a16:creationId xmlns:a16="http://schemas.microsoft.com/office/drawing/2014/main" id="{3F605223-CB3E-482B-82C3-DA1E64CC03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2" name="テキスト ボックス 351">
          <a:extLst>
            <a:ext uri="{FF2B5EF4-FFF2-40B4-BE49-F238E27FC236}">
              <a16:creationId xmlns:a16="http://schemas.microsoft.com/office/drawing/2014/main" id="{211BABA0-2F70-434E-8A88-3317C9E23EA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3" name="【保健センター・保健所】&#10;一人当たり面積グラフ枠">
          <a:extLst>
            <a:ext uri="{FF2B5EF4-FFF2-40B4-BE49-F238E27FC236}">
              <a16:creationId xmlns:a16="http://schemas.microsoft.com/office/drawing/2014/main" id="{3E52CEE5-B2A2-431C-B53C-BF2D701235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354" name="直線コネクタ 353">
          <a:extLst>
            <a:ext uri="{FF2B5EF4-FFF2-40B4-BE49-F238E27FC236}">
              <a16:creationId xmlns:a16="http://schemas.microsoft.com/office/drawing/2014/main" id="{9D6088E8-1C28-4F23-9F3C-C0B6ABB96DC2}"/>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55" name="【保健センター・保健所】&#10;一人当たり面積最小値テキスト">
          <a:extLst>
            <a:ext uri="{FF2B5EF4-FFF2-40B4-BE49-F238E27FC236}">
              <a16:creationId xmlns:a16="http://schemas.microsoft.com/office/drawing/2014/main" id="{8DDF55B0-C6F5-455E-AB73-8111B8C3272A}"/>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56" name="直線コネクタ 355">
          <a:extLst>
            <a:ext uri="{FF2B5EF4-FFF2-40B4-BE49-F238E27FC236}">
              <a16:creationId xmlns:a16="http://schemas.microsoft.com/office/drawing/2014/main" id="{CD79B407-546A-46CD-97EA-BCBD9BC226D4}"/>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357" name="【保健センター・保健所】&#10;一人当たり面積最大値テキスト">
          <a:extLst>
            <a:ext uri="{FF2B5EF4-FFF2-40B4-BE49-F238E27FC236}">
              <a16:creationId xmlns:a16="http://schemas.microsoft.com/office/drawing/2014/main" id="{73BA8E9E-B30C-4821-9CA0-8237FFD8E973}"/>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358" name="直線コネクタ 357">
          <a:extLst>
            <a:ext uri="{FF2B5EF4-FFF2-40B4-BE49-F238E27FC236}">
              <a16:creationId xmlns:a16="http://schemas.microsoft.com/office/drawing/2014/main" id="{17A59E96-50DA-4492-86DE-6F1325422786}"/>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137939</xdr:rowOff>
    </xdr:from>
    <xdr:ext cx="469744" cy="259045"/>
    <xdr:sp macro="" textlink="">
      <xdr:nvSpPr>
        <xdr:cNvPr id="359" name="【保健センター・保健所】&#10;一人当たり面積平均値テキスト">
          <a:extLst>
            <a:ext uri="{FF2B5EF4-FFF2-40B4-BE49-F238E27FC236}">
              <a16:creationId xmlns:a16="http://schemas.microsoft.com/office/drawing/2014/main" id="{3E1CE515-C7BF-4010-9CF7-4875E81B53E0}"/>
            </a:ext>
          </a:extLst>
        </xdr:cNvPr>
        <xdr:cNvSpPr txBox="1"/>
      </xdr:nvSpPr>
      <xdr:spPr>
        <a:xfrm>
          <a:off x="221996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360" name="フローチャート: 判断 359">
          <a:extLst>
            <a:ext uri="{FF2B5EF4-FFF2-40B4-BE49-F238E27FC236}">
              <a16:creationId xmlns:a16="http://schemas.microsoft.com/office/drawing/2014/main" id="{620E47DE-9F11-46E7-8E0C-B4633134330A}"/>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361" name="フローチャート: 判断 360">
          <a:extLst>
            <a:ext uri="{FF2B5EF4-FFF2-40B4-BE49-F238E27FC236}">
              <a16:creationId xmlns:a16="http://schemas.microsoft.com/office/drawing/2014/main" id="{2C0DAA60-7189-49AD-AD9F-0B81BCF75913}"/>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362" name="フローチャート: 判断 361">
          <a:extLst>
            <a:ext uri="{FF2B5EF4-FFF2-40B4-BE49-F238E27FC236}">
              <a16:creationId xmlns:a16="http://schemas.microsoft.com/office/drawing/2014/main" id="{C23D6B21-EC96-41E1-86BF-2CD3553B1F85}"/>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363" name="フローチャート: 判断 362">
          <a:extLst>
            <a:ext uri="{FF2B5EF4-FFF2-40B4-BE49-F238E27FC236}">
              <a16:creationId xmlns:a16="http://schemas.microsoft.com/office/drawing/2014/main" id="{0B46F4C4-3732-4CCE-8336-25A9626456D7}"/>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0944613E-3635-421F-9C50-05C6B0C2661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19BDBCF0-13B7-4F6B-88ED-CEF55056812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6" name="テキスト ボックス 365">
          <a:extLst>
            <a:ext uri="{FF2B5EF4-FFF2-40B4-BE49-F238E27FC236}">
              <a16:creationId xmlns:a16="http://schemas.microsoft.com/office/drawing/2014/main" id="{FBCA6A65-EA44-423D-B88F-EDAC7F8538C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8D630727-8D18-4DCB-9281-CFDAD94E0AB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E0C385C-F670-445B-AC76-42B79AA7AB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141224</xdr:rowOff>
    </xdr:from>
    <xdr:to>
      <xdr:col>116</xdr:col>
      <xdr:colOff>114300</xdr:colOff>
      <xdr:row>61</xdr:row>
      <xdr:rowOff>71374</xdr:rowOff>
    </xdr:to>
    <xdr:sp macro="" textlink="">
      <xdr:nvSpPr>
        <xdr:cNvPr id="369" name="楕円 368">
          <a:extLst>
            <a:ext uri="{FF2B5EF4-FFF2-40B4-BE49-F238E27FC236}">
              <a16:creationId xmlns:a16="http://schemas.microsoft.com/office/drawing/2014/main" id="{7F941EAF-DB44-46C1-AD8F-81E28F038BF2}"/>
            </a:ext>
          </a:extLst>
        </xdr:cNvPr>
        <xdr:cNvSpPr/>
      </xdr:nvSpPr>
      <xdr:spPr>
        <a:xfrm>
          <a:off x="221107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164101</xdr:rowOff>
    </xdr:from>
    <xdr:ext cx="469744" cy="259045"/>
    <xdr:sp macro="" textlink="">
      <xdr:nvSpPr>
        <xdr:cNvPr id="370" name="【保健センター・保健所】&#10;一人当たり面積該当値テキスト">
          <a:extLst>
            <a:ext uri="{FF2B5EF4-FFF2-40B4-BE49-F238E27FC236}">
              <a16:creationId xmlns:a16="http://schemas.microsoft.com/office/drawing/2014/main" id="{631E16A8-4967-4E6E-B189-B970996F5314}"/>
            </a:ext>
          </a:extLst>
        </xdr:cNvPr>
        <xdr:cNvSpPr txBox="1"/>
      </xdr:nvSpPr>
      <xdr:spPr>
        <a:xfrm>
          <a:off x="22199600" y="1027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371" name="楕円 370">
          <a:extLst>
            <a:ext uri="{FF2B5EF4-FFF2-40B4-BE49-F238E27FC236}">
              <a16:creationId xmlns:a16="http://schemas.microsoft.com/office/drawing/2014/main" id="{A348E9B4-8253-484A-8CAD-018771A53A5E}"/>
            </a:ext>
          </a:extLst>
        </xdr:cNvPr>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20574</xdr:rowOff>
    </xdr:from>
    <xdr:to>
      <xdr:col>116</xdr:col>
      <xdr:colOff>63500</xdr:colOff>
      <xdr:row>61</xdr:row>
      <xdr:rowOff>34290</xdr:rowOff>
    </xdr:to>
    <xdr:cxnSp macro="">
      <xdr:nvCxnSpPr>
        <xdr:cNvPr id="372" name="直線コネクタ 371">
          <a:extLst>
            <a:ext uri="{FF2B5EF4-FFF2-40B4-BE49-F238E27FC236}">
              <a16:creationId xmlns:a16="http://schemas.microsoft.com/office/drawing/2014/main" id="{D483A7AD-0A82-4A3A-BEB6-4A1A975E8158}"/>
            </a:ext>
          </a:extLst>
        </xdr:cNvPr>
        <xdr:cNvCxnSpPr/>
      </xdr:nvCxnSpPr>
      <xdr:spPr>
        <a:xfrm flipV="1">
          <a:off x="21323300" y="104790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164084</xdr:rowOff>
    </xdr:from>
    <xdr:to>
      <xdr:col>107</xdr:col>
      <xdr:colOff>101600</xdr:colOff>
      <xdr:row>61</xdr:row>
      <xdr:rowOff>94234</xdr:rowOff>
    </xdr:to>
    <xdr:sp macro="" textlink="">
      <xdr:nvSpPr>
        <xdr:cNvPr id="373" name="楕円 372">
          <a:extLst>
            <a:ext uri="{FF2B5EF4-FFF2-40B4-BE49-F238E27FC236}">
              <a16:creationId xmlns:a16="http://schemas.microsoft.com/office/drawing/2014/main" id="{8703E27E-779B-41E3-ABE7-EC325F097C1D}"/>
            </a:ext>
          </a:extLst>
        </xdr:cNvPr>
        <xdr:cNvSpPr/>
      </xdr:nvSpPr>
      <xdr:spPr>
        <a:xfrm>
          <a:off x="20383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43434</xdr:rowOff>
    </xdr:to>
    <xdr:cxnSp macro="">
      <xdr:nvCxnSpPr>
        <xdr:cNvPr id="374" name="直線コネクタ 373">
          <a:extLst>
            <a:ext uri="{FF2B5EF4-FFF2-40B4-BE49-F238E27FC236}">
              <a16:creationId xmlns:a16="http://schemas.microsoft.com/office/drawing/2014/main" id="{4BC424A5-DC2A-4F49-8390-809BF7E4529A}"/>
            </a:ext>
          </a:extLst>
        </xdr:cNvPr>
        <xdr:cNvCxnSpPr/>
      </xdr:nvCxnSpPr>
      <xdr:spPr>
        <a:xfrm flipV="1">
          <a:off x="20434300" y="10492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375" name="n_1aveValue【保健センター・保健所】&#10;一人当たり面積">
          <a:extLst>
            <a:ext uri="{FF2B5EF4-FFF2-40B4-BE49-F238E27FC236}">
              <a16:creationId xmlns:a16="http://schemas.microsoft.com/office/drawing/2014/main" id="{9F2C6211-39A5-41D0-84FD-863BEFCEF117}"/>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376" name="n_2aveValue【保健センター・保健所】&#10;一人当たり面積">
          <a:extLst>
            <a:ext uri="{FF2B5EF4-FFF2-40B4-BE49-F238E27FC236}">
              <a16:creationId xmlns:a16="http://schemas.microsoft.com/office/drawing/2014/main" id="{A5D7F7D6-FCF7-4A92-B7D6-B6CD7F9D9185}"/>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377" name="n_3aveValue【保健センター・保健所】&#10;一人当たり面積">
          <a:extLst>
            <a:ext uri="{FF2B5EF4-FFF2-40B4-BE49-F238E27FC236}">
              <a16:creationId xmlns:a16="http://schemas.microsoft.com/office/drawing/2014/main" id="{9C390A70-9363-44D2-B4C7-6B469AC5DCBC}"/>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378" name="n_1mainValue【保健センター・保健所】&#10;一人当たり面積">
          <a:extLst>
            <a:ext uri="{FF2B5EF4-FFF2-40B4-BE49-F238E27FC236}">
              <a16:creationId xmlns:a16="http://schemas.microsoft.com/office/drawing/2014/main" id="{BEEAF13A-A534-47CF-867A-9AD46CFDB60F}"/>
            </a:ext>
          </a:extLst>
        </xdr:cNvPr>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85361</xdr:rowOff>
    </xdr:from>
    <xdr:ext cx="469744" cy="259045"/>
    <xdr:sp macro="" textlink="">
      <xdr:nvSpPr>
        <xdr:cNvPr id="379" name="n_2mainValue【保健センター・保健所】&#10;一人当たり面積">
          <a:extLst>
            <a:ext uri="{FF2B5EF4-FFF2-40B4-BE49-F238E27FC236}">
              <a16:creationId xmlns:a16="http://schemas.microsoft.com/office/drawing/2014/main" id="{D215C230-B3C1-4E63-951E-9A1E566DD531}"/>
            </a:ext>
          </a:extLst>
        </xdr:cNvPr>
        <xdr:cNvSpPr txBox="1"/>
      </xdr:nvSpPr>
      <xdr:spPr>
        <a:xfrm>
          <a:off x="20199427"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0" name="正方形/長方形 379">
          <a:extLst>
            <a:ext uri="{FF2B5EF4-FFF2-40B4-BE49-F238E27FC236}">
              <a16:creationId xmlns:a16="http://schemas.microsoft.com/office/drawing/2014/main" id="{9287608D-56C0-440E-955B-36CF526C60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1" name="正方形/長方形 380">
          <a:extLst>
            <a:ext uri="{FF2B5EF4-FFF2-40B4-BE49-F238E27FC236}">
              <a16:creationId xmlns:a16="http://schemas.microsoft.com/office/drawing/2014/main" id="{7441D17F-8E87-4CD8-AE07-5B4DBB45931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2" name="正方形/長方形 381">
          <a:extLst>
            <a:ext uri="{FF2B5EF4-FFF2-40B4-BE49-F238E27FC236}">
              <a16:creationId xmlns:a16="http://schemas.microsoft.com/office/drawing/2014/main" id="{683CDD97-13F7-4306-A5D6-7653DD23E8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3" name="正方形/長方形 382">
          <a:extLst>
            <a:ext uri="{FF2B5EF4-FFF2-40B4-BE49-F238E27FC236}">
              <a16:creationId xmlns:a16="http://schemas.microsoft.com/office/drawing/2014/main" id="{D398FC9F-98AE-4B78-BD37-6192A787109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4" name="正方形/長方形 383">
          <a:extLst>
            <a:ext uri="{FF2B5EF4-FFF2-40B4-BE49-F238E27FC236}">
              <a16:creationId xmlns:a16="http://schemas.microsoft.com/office/drawing/2014/main" id="{18C55A08-D3AD-4420-B862-FE61B6D6A0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5" name="正方形/長方形 384">
          <a:extLst>
            <a:ext uri="{FF2B5EF4-FFF2-40B4-BE49-F238E27FC236}">
              <a16:creationId xmlns:a16="http://schemas.microsoft.com/office/drawing/2014/main" id="{A38CBE7D-9A7E-47C5-99B7-8D1837BEC0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6" name="正方形/長方形 385">
          <a:extLst>
            <a:ext uri="{FF2B5EF4-FFF2-40B4-BE49-F238E27FC236}">
              <a16:creationId xmlns:a16="http://schemas.microsoft.com/office/drawing/2014/main" id="{00C57CC2-9C93-4950-A015-CF2AD0469B4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7" name="正方形/長方形 386">
          <a:extLst>
            <a:ext uri="{FF2B5EF4-FFF2-40B4-BE49-F238E27FC236}">
              <a16:creationId xmlns:a16="http://schemas.microsoft.com/office/drawing/2014/main" id="{93F8A140-0BE9-4562-B704-7183B23BDA1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8" name="テキスト ボックス 387">
          <a:extLst>
            <a:ext uri="{FF2B5EF4-FFF2-40B4-BE49-F238E27FC236}">
              <a16:creationId xmlns:a16="http://schemas.microsoft.com/office/drawing/2014/main" id="{91A6B100-D222-4D1B-8E67-6846132383F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9" name="直線コネクタ 388">
          <a:extLst>
            <a:ext uri="{FF2B5EF4-FFF2-40B4-BE49-F238E27FC236}">
              <a16:creationId xmlns:a16="http://schemas.microsoft.com/office/drawing/2014/main" id="{4E19EF77-9F39-4006-9E45-4A78F001B04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0" name="直線コネクタ 389">
          <a:extLst>
            <a:ext uri="{FF2B5EF4-FFF2-40B4-BE49-F238E27FC236}">
              <a16:creationId xmlns:a16="http://schemas.microsoft.com/office/drawing/2014/main" id="{0229FBF1-4A88-4C69-A686-D7AECEBF923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1" name="テキスト ボックス 390">
          <a:extLst>
            <a:ext uri="{FF2B5EF4-FFF2-40B4-BE49-F238E27FC236}">
              <a16:creationId xmlns:a16="http://schemas.microsoft.com/office/drawing/2014/main" id="{6EA305FE-1040-4463-B187-F9175491F71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2" name="直線コネクタ 391">
          <a:extLst>
            <a:ext uri="{FF2B5EF4-FFF2-40B4-BE49-F238E27FC236}">
              <a16:creationId xmlns:a16="http://schemas.microsoft.com/office/drawing/2014/main" id="{0CF62243-6052-4E2A-BA3F-E37BC7BB506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3" name="テキスト ボックス 392">
          <a:extLst>
            <a:ext uri="{FF2B5EF4-FFF2-40B4-BE49-F238E27FC236}">
              <a16:creationId xmlns:a16="http://schemas.microsoft.com/office/drawing/2014/main" id="{9211BEA7-F2B2-4C4F-8CF9-26D1571C0F6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4" name="直線コネクタ 393">
          <a:extLst>
            <a:ext uri="{FF2B5EF4-FFF2-40B4-BE49-F238E27FC236}">
              <a16:creationId xmlns:a16="http://schemas.microsoft.com/office/drawing/2014/main" id="{A57BFC71-C56C-46FA-98F2-89129209117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5" name="テキスト ボックス 394">
          <a:extLst>
            <a:ext uri="{FF2B5EF4-FFF2-40B4-BE49-F238E27FC236}">
              <a16:creationId xmlns:a16="http://schemas.microsoft.com/office/drawing/2014/main" id="{014F699C-ECD7-4A89-B407-27784A8CF4F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6" name="直線コネクタ 395">
          <a:extLst>
            <a:ext uri="{FF2B5EF4-FFF2-40B4-BE49-F238E27FC236}">
              <a16:creationId xmlns:a16="http://schemas.microsoft.com/office/drawing/2014/main" id="{B2BC54A8-E083-40A8-9454-351ECC19409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7" name="テキスト ボックス 396">
          <a:extLst>
            <a:ext uri="{FF2B5EF4-FFF2-40B4-BE49-F238E27FC236}">
              <a16:creationId xmlns:a16="http://schemas.microsoft.com/office/drawing/2014/main" id="{C5DB65A5-9C02-487B-9726-B9EA91C9547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8" name="直線コネクタ 397">
          <a:extLst>
            <a:ext uri="{FF2B5EF4-FFF2-40B4-BE49-F238E27FC236}">
              <a16:creationId xmlns:a16="http://schemas.microsoft.com/office/drawing/2014/main" id="{148D7119-D93C-45CE-A5BF-716E19FA555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9" name="テキスト ボックス 398">
          <a:extLst>
            <a:ext uri="{FF2B5EF4-FFF2-40B4-BE49-F238E27FC236}">
              <a16:creationId xmlns:a16="http://schemas.microsoft.com/office/drawing/2014/main" id="{D151FDA6-6676-4803-AFDC-F977792669A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0" name="直線コネクタ 399">
          <a:extLst>
            <a:ext uri="{FF2B5EF4-FFF2-40B4-BE49-F238E27FC236}">
              <a16:creationId xmlns:a16="http://schemas.microsoft.com/office/drawing/2014/main" id="{419644F9-023C-44F0-A561-9BAD13A9EF7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1" name="テキスト ボックス 400">
          <a:extLst>
            <a:ext uri="{FF2B5EF4-FFF2-40B4-BE49-F238E27FC236}">
              <a16:creationId xmlns:a16="http://schemas.microsoft.com/office/drawing/2014/main" id="{B4880007-AD1E-49CF-A883-13008BA2EB8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2" name="直線コネクタ 401">
          <a:extLst>
            <a:ext uri="{FF2B5EF4-FFF2-40B4-BE49-F238E27FC236}">
              <a16:creationId xmlns:a16="http://schemas.microsoft.com/office/drawing/2014/main" id="{5EFBABE1-D47A-4406-8340-86B0A5EF75F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3" name="テキスト ボックス 402">
          <a:extLst>
            <a:ext uri="{FF2B5EF4-FFF2-40B4-BE49-F238E27FC236}">
              <a16:creationId xmlns:a16="http://schemas.microsoft.com/office/drawing/2014/main" id="{770DBC30-D6D8-4CE4-B526-8B222519951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4" name="【消防施設】&#10;有形固定資産減価償却率グラフ枠">
          <a:extLst>
            <a:ext uri="{FF2B5EF4-FFF2-40B4-BE49-F238E27FC236}">
              <a16:creationId xmlns:a16="http://schemas.microsoft.com/office/drawing/2014/main" id="{2C59BAF5-FBC2-4197-8719-A9467FF2D24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405" name="直線コネクタ 404">
          <a:extLst>
            <a:ext uri="{FF2B5EF4-FFF2-40B4-BE49-F238E27FC236}">
              <a16:creationId xmlns:a16="http://schemas.microsoft.com/office/drawing/2014/main" id="{45ED5047-1336-4B11-8B66-677857D1EF58}"/>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406" name="【消防施設】&#10;有形固定資産減価償却率最小値テキスト">
          <a:extLst>
            <a:ext uri="{FF2B5EF4-FFF2-40B4-BE49-F238E27FC236}">
              <a16:creationId xmlns:a16="http://schemas.microsoft.com/office/drawing/2014/main" id="{68AA8AE6-98FB-4784-8788-87922CE355CE}"/>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407" name="直線コネクタ 406">
          <a:extLst>
            <a:ext uri="{FF2B5EF4-FFF2-40B4-BE49-F238E27FC236}">
              <a16:creationId xmlns:a16="http://schemas.microsoft.com/office/drawing/2014/main" id="{7DDDDA55-9416-47C7-BE82-EA10CCE4DBF3}"/>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408" name="【消防施設】&#10;有形固定資産減価償却率最大値テキスト">
          <a:extLst>
            <a:ext uri="{FF2B5EF4-FFF2-40B4-BE49-F238E27FC236}">
              <a16:creationId xmlns:a16="http://schemas.microsoft.com/office/drawing/2014/main" id="{7572A5DD-4597-4507-BF50-DB94C4CD6596}"/>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409" name="直線コネクタ 408">
          <a:extLst>
            <a:ext uri="{FF2B5EF4-FFF2-40B4-BE49-F238E27FC236}">
              <a16:creationId xmlns:a16="http://schemas.microsoft.com/office/drawing/2014/main" id="{CE01AD92-374C-4326-9F5F-2EC61B13041E}"/>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10" name="【消防施設】&#10;有形固定資産減価償却率平均値テキスト">
          <a:extLst>
            <a:ext uri="{FF2B5EF4-FFF2-40B4-BE49-F238E27FC236}">
              <a16:creationId xmlns:a16="http://schemas.microsoft.com/office/drawing/2014/main" id="{DC8126F3-01A1-4191-9917-D448C4E1A3ED}"/>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11" name="フローチャート: 判断 410">
          <a:extLst>
            <a:ext uri="{FF2B5EF4-FFF2-40B4-BE49-F238E27FC236}">
              <a16:creationId xmlns:a16="http://schemas.microsoft.com/office/drawing/2014/main" id="{E7767443-C12C-4947-B28B-635E648F5D9F}"/>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12" name="フローチャート: 判断 411">
          <a:extLst>
            <a:ext uri="{FF2B5EF4-FFF2-40B4-BE49-F238E27FC236}">
              <a16:creationId xmlns:a16="http://schemas.microsoft.com/office/drawing/2014/main" id="{0C5A9CF7-5916-4363-8ADF-EEDD2B51088C}"/>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413" name="フローチャート: 判断 412">
          <a:extLst>
            <a:ext uri="{FF2B5EF4-FFF2-40B4-BE49-F238E27FC236}">
              <a16:creationId xmlns:a16="http://schemas.microsoft.com/office/drawing/2014/main" id="{607D52CB-0353-41A9-8C19-17AE029F8C5F}"/>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414" name="フローチャート: 判断 413">
          <a:extLst>
            <a:ext uri="{FF2B5EF4-FFF2-40B4-BE49-F238E27FC236}">
              <a16:creationId xmlns:a16="http://schemas.microsoft.com/office/drawing/2014/main" id="{12D76160-9FB5-46B6-B7E1-E28444E56DE8}"/>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BC344530-5A14-4E8F-B1A3-879E8DC363C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93511B68-924F-44E2-8ECA-EA1916D260F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A4AEE541-3234-4076-8D91-0B77C988A86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D146A4D6-4B00-4E53-89C2-CFB9A67EF53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659D33CE-FDE8-4EAE-98DB-A408091EE1A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99968</xdr:rowOff>
    </xdr:from>
    <xdr:to>
      <xdr:col>85</xdr:col>
      <xdr:colOff>177800</xdr:colOff>
      <xdr:row>81</xdr:row>
      <xdr:rowOff>30118</xdr:rowOff>
    </xdr:to>
    <xdr:sp macro="" textlink="">
      <xdr:nvSpPr>
        <xdr:cNvPr id="420" name="楕円 419">
          <a:extLst>
            <a:ext uri="{FF2B5EF4-FFF2-40B4-BE49-F238E27FC236}">
              <a16:creationId xmlns:a16="http://schemas.microsoft.com/office/drawing/2014/main" id="{84D37412-29E6-44AD-9870-34908EDF6C89}"/>
            </a:ext>
          </a:extLst>
        </xdr:cNvPr>
        <xdr:cNvSpPr/>
      </xdr:nvSpPr>
      <xdr:spPr>
        <a:xfrm>
          <a:off x="162687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122845</xdr:rowOff>
    </xdr:from>
    <xdr:ext cx="405111" cy="259045"/>
    <xdr:sp macro="" textlink="">
      <xdr:nvSpPr>
        <xdr:cNvPr id="421" name="【消防施設】&#10;有形固定資産減価償却率該当値テキスト">
          <a:extLst>
            <a:ext uri="{FF2B5EF4-FFF2-40B4-BE49-F238E27FC236}">
              <a16:creationId xmlns:a16="http://schemas.microsoft.com/office/drawing/2014/main" id="{FE88053F-48C7-481D-A078-338F9BBB45AA}"/>
            </a:ext>
          </a:extLst>
        </xdr:cNvPr>
        <xdr:cNvSpPr txBox="1"/>
      </xdr:nvSpPr>
      <xdr:spPr>
        <a:xfrm>
          <a:off x="16357600" y="1366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150586</xdr:rowOff>
    </xdr:from>
    <xdr:to>
      <xdr:col>81</xdr:col>
      <xdr:colOff>101600</xdr:colOff>
      <xdr:row>81</xdr:row>
      <xdr:rowOff>80736</xdr:rowOff>
    </xdr:to>
    <xdr:sp macro="" textlink="">
      <xdr:nvSpPr>
        <xdr:cNvPr id="422" name="楕円 421">
          <a:extLst>
            <a:ext uri="{FF2B5EF4-FFF2-40B4-BE49-F238E27FC236}">
              <a16:creationId xmlns:a16="http://schemas.microsoft.com/office/drawing/2014/main" id="{2ECCB784-BB54-4F35-A7C1-0A5D25F45F38}"/>
            </a:ext>
          </a:extLst>
        </xdr:cNvPr>
        <xdr:cNvSpPr/>
      </xdr:nvSpPr>
      <xdr:spPr>
        <a:xfrm>
          <a:off x="15430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150768</xdr:rowOff>
    </xdr:from>
    <xdr:to>
      <xdr:col>85</xdr:col>
      <xdr:colOff>127000</xdr:colOff>
      <xdr:row>81</xdr:row>
      <xdr:rowOff>29936</xdr:rowOff>
    </xdr:to>
    <xdr:cxnSp macro="">
      <xdr:nvCxnSpPr>
        <xdr:cNvPr id="423" name="直線コネクタ 422">
          <a:extLst>
            <a:ext uri="{FF2B5EF4-FFF2-40B4-BE49-F238E27FC236}">
              <a16:creationId xmlns:a16="http://schemas.microsoft.com/office/drawing/2014/main" id="{794C0C9E-BA89-46C3-8552-19F466040A72}"/>
            </a:ext>
          </a:extLst>
        </xdr:cNvPr>
        <xdr:cNvCxnSpPr/>
      </xdr:nvCxnSpPr>
      <xdr:spPr>
        <a:xfrm flipV="1">
          <a:off x="15481300" y="1386676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162016</xdr:rowOff>
    </xdr:from>
    <xdr:to>
      <xdr:col>76</xdr:col>
      <xdr:colOff>165100</xdr:colOff>
      <xdr:row>81</xdr:row>
      <xdr:rowOff>92166</xdr:rowOff>
    </xdr:to>
    <xdr:sp macro="" textlink="">
      <xdr:nvSpPr>
        <xdr:cNvPr id="424" name="楕円 423">
          <a:extLst>
            <a:ext uri="{FF2B5EF4-FFF2-40B4-BE49-F238E27FC236}">
              <a16:creationId xmlns:a16="http://schemas.microsoft.com/office/drawing/2014/main" id="{F8A1A4E6-005C-485F-84B8-6BF70BF0AB2B}"/>
            </a:ext>
          </a:extLst>
        </xdr:cNvPr>
        <xdr:cNvSpPr/>
      </xdr:nvSpPr>
      <xdr:spPr>
        <a:xfrm>
          <a:off x="14541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29936</xdr:rowOff>
    </xdr:from>
    <xdr:to>
      <xdr:col>81</xdr:col>
      <xdr:colOff>50800</xdr:colOff>
      <xdr:row>81</xdr:row>
      <xdr:rowOff>41366</xdr:rowOff>
    </xdr:to>
    <xdr:cxnSp macro="">
      <xdr:nvCxnSpPr>
        <xdr:cNvPr id="425" name="直線コネクタ 424">
          <a:extLst>
            <a:ext uri="{FF2B5EF4-FFF2-40B4-BE49-F238E27FC236}">
              <a16:creationId xmlns:a16="http://schemas.microsoft.com/office/drawing/2014/main" id="{3DAB2BDD-71AD-48E2-B873-D4E981E5BA50}"/>
            </a:ext>
          </a:extLst>
        </xdr:cNvPr>
        <xdr:cNvCxnSpPr/>
      </xdr:nvCxnSpPr>
      <xdr:spPr>
        <a:xfrm flipV="1">
          <a:off x="14592300" y="139173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426" name="n_1aveValue【消防施設】&#10;有形固定資産減価償却率">
          <a:extLst>
            <a:ext uri="{FF2B5EF4-FFF2-40B4-BE49-F238E27FC236}">
              <a16:creationId xmlns:a16="http://schemas.microsoft.com/office/drawing/2014/main" id="{02EF0B0F-03AF-44D9-B3A6-2BF0DBCF75BA}"/>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142076</xdr:rowOff>
    </xdr:from>
    <xdr:ext cx="405111" cy="259045"/>
    <xdr:sp macro="" textlink="">
      <xdr:nvSpPr>
        <xdr:cNvPr id="427" name="n_2aveValue【消防施設】&#10;有形固定資産減価償却率">
          <a:extLst>
            <a:ext uri="{FF2B5EF4-FFF2-40B4-BE49-F238E27FC236}">
              <a16:creationId xmlns:a16="http://schemas.microsoft.com/office/drawing/2014/main" id="{EDB3FF7B-3DF0-42C0-9F26-249B18FD3D63}"/>
            </a:ext>
          </a:extLst>
        </xdr:cNvPr>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428" name="n_3aveValue【消防施設】&#10;有形固定資産減価償却率">
          <a:extLst>
            <a:ext uri="{FF2B5EF4-FFF2-40B4-BE49-F238E27FC236}">
              <a16:creationId xmlns:a16="http://schemas.microsoft.com/office/drawing/2014/main" id="{0AB99077-BF58-4701-9406-E596686B1689}"/>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97263</xdr:rowOff>
    </xdr:from>
    <xdr:ext cx="405111" cy="259045"/>
    <xdr:sp macro="" textlink="">
      <xdr:nvSpPr>
        <xdr:cNvPr id="429" name="n_1mainValue【消防施設】&#10;有形固定資産減価償却率">
          <a:extLst>
            <a:ext uri="{FF2B5EF4-FFF2-40B4-BE49-F238E27FC236}">
              <a16:creationId xmlns:a16="http://schemas.microsoft.com/office/drawing/2014/main" id="{7BD3632B-9007-47FA-8517-B74FD5F5C8B9}"/>
            </a:ext>
          </a:extLst>
        </xdr:cNvPr>
        <xdr:cNvSpPr txBox="1"/>
      </xdr:nvSpPr>
      <xdr:spPr>
        <a:xfrm>
          <a:off x="15266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108693</xdr:rowOff>
    </xdr:from>
    <xdr:ext cx="405111" cy="259045"/>
    <xdr:sp macro="" textlink="">
      <xdr:nvSpPr>
        <xdr:cNvPr id="430" name="n_2mainValue【消防施設】&#10;有形固定資産減価償却率">
          <a:extLst>
            <a:ext uri="{FF2B5EF4-FFF2-40B4-BE49-F238E27FC236}">
              <a16:creationId xmlns:a16="http://schemas.microsoft.com/office/drawing/2014/main" id="{9A589F1A-87CF-4F6B-9173-189C5CA6A052}"/>
            </a:ext>
          </a:extLst>
        </xdr:cNvPr>
        <xdr:cNvSpPr txBox="1"/>
      </xdr:nvSpPr>
      <xdr:spPr>
        <a:xfrm>
          <a:off x="14389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1" name="正方形/長方形 430">
          <a:extLst>
            <a:ext uri="{FF2B5EF4-FFF2-40B4-BE49-F238E27FC236}">
              <a16:creationId xmlns:a16="http://schemas.microsoft.com/office/drawing/2014/main" id="{87016AC5-2A22-4537-A522-26F3F80E05A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2" name="正方形/長方形 431">
          <a:extLst>
            <a:ext uri="{FF2B5EF4-FFF2-40B4-BE49-F238E27FC236}">
              <a16:creationId xmlns:a16="http://schemas.microsoft.com/office/drawing/2014/main" id="{F6666CDA-4B93-439C-9A8B-8F0FE9BF5A7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3" name="正方形/長方形 432">
          <a:extLst>
            <a:ext uri="{FF2B5EF4-FFF2-40B4-BE49-F238E27FC236}">
              <a16:creationId xmlns:a16="http://schemas.microsoft.com/office/drawing/2014/main" id="{F4660EFA-D5C8-4F9A-8202-C3FF739B228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4" name="正方形/長方形 433">
          <a:extLst>
            <a:ext uri="{FF2B5EF4-FFF2-40B4-BE49-F238E27FC236}">
              <a16:creationId xmlns:a16="http://schemas.microsoft.com/office/drawing/2014/main" id="{1818F0EE-5FA5-4F6D-955C-FAE80BCD3D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5" name="正方形/長方形 434">
          <a:extLst>
            <a:ext uri="{FF2B5EF4-FFF2-40B4-BE49-F238E27FC236}">
              <a16:creationId xmlns:a16="http://schemas.microsoft.com/office/drawing/2014/main" id="{D044AC7E-994B-48B5-A51B-7D7338A725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6" name="正方形/長方形 435">
          <a:extLst>
            <a:ext uri="{FF2B5EF4-FFF2-40B4-BE49-F238E27FC236}">
              <a16:creationId xmlns:a16="http://schemas.microsoft.com/office/drawing/2014/main" id="{B7B9C80F-23EA-406C-9336-6B24BC1FCE1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7" name="正方形/長方形 436">
          <a:extLst>
            <a:ext uri="{FF2B5EF4-FFF2-40B4-BE49-F238E27FC236}">
              <a16:creationId xmlns:a16="http://schemas.microsoft.com/office/drawing/2014/main" id="{A5CA5D68-85FD-48B1-A39C-FF2BA00768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8" name="正方形/長方形 437">
          <a:extLst>
            <a:ext uri="{FF2B5EF4-FFF2-40B4-BE49-F238E27FC236}">
              <a16:creationId xmlns:a16="http://schemas.microsoft.com/office/drawing/2014/main" id="{BADEC728-BB2C-4719-9E19-226A0075FCB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9" name="テキスト ボックス 438">
          <a:extLst>
            <a:ext uri="{FF2B5EF4-FFF2-40B4-BE49-F238E27FC236}">
              <a16:creationId xmlns:a16="http://schemas.microsoft.com/office/drawing/2014/main" id="{EA4CCF57-7A98-4D58-9EFD-114C7CCCD7E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0" name="直線コネクタ 439">
          <a:extLst>
            <a:ext uri="{FF2B5EF4-FFF2-40B4-BE49-F238E27FC236}">
              <a16:creationId xmlns:a16="http://schemas.microsoft.com/office/drawing/2014/main" id="{D1550326-04A7-4C84-AB73-26388B81E80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1" name="直線コネクタ 440">
          <a:extLst>
            <a:ext uri="{FF2B5EF4-FFF2-40B4-BE49-F238E27FC236}">
              <a16:creationId xmlns:a16="http://schemas.microsoft.com/office/drawing/2014/main" id="{FD08AFF6-E286-4741-9514-389B75337C3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2" name="テキスト ボックス 441">
          <a:extLst>
            <a:ext uri="{FF2B5EF4-FFF2-40B4-BE49-F238E27FC236}">
              <a16:creationId xmlns:a16="http://schemas.microsoft.com/office/drawing/2014/main" id="{04315A8C-B446-4E57-B063-A3D2FE8E0E7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3" name="直線コネクタ 442">
          <a:extLst>
            <a:ext uri="{FF2B5EF4-FFF2-40B4-BE49-F238E27FC236}">
              <a16:creationId xmlns:a16="http://schemas.microsoft.com/office/drawing/2014/main" id="{2086E58C-59B7-413E-AB6B-C1F7E821113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4" name="テキスト ボックス 443">
          <a:extLst>
            <a:ext uri="{FF2B5EF4-FFF2-40B4-BE49-F238E27FC236}">
              <a16:creationId xmlns:a16="http://schemas.microsoft.com/office/drawing/2014/main" id="{1FD9745B-9EDC-4531-A4FE-AAFB5774DAC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5" name="直線コネクタ 444">
          <a:extLst>
            <a:ext uri="{FF2B5EF4-FFF2-40B4-BE49-F238E27FC236}">
              <a16:creationId xmlns:a16="http://schemas.microsoft.com/office/drawing/2014/main" id="{6466E332-B58B-4EEA-826A-8F84C6069F3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6" name="テキスト ボックス 445">
          <a:extLst>
            <a:ext uri="{FF2B5EF4-FFF2-40B4-BE49-F238E27FC236}">
              <a16:creationId xmlns:a16="http://schemas.microsoft.com/office/drawing/2014/main" id="{8D11C7BD-137A-4249-BAE3-CE247BE447A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7" name="直線コネクタ 446">
          <a:extLst>
            <a:ext uri="{FF2B5EF4-FFF2-40B4-BE49-F238E27FC236}">
              <a16:creationId xmlns:a16="http://schemas.microsoft.com/office/drawing/2014/main" id="{EBD6001C-9CA9-4F3D-8818-9AAAD09DE0A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8" name="テキスト ボックス 447">
          <a:extLst>
            <a:ext uri="{FF2B5EF4-FFF2-40B4-BE49-F238E27FC236}">
              <a16:creationId xmlns:a16="http://schemas.microsoft.com/office/drawing/2014/main" id="{18AD9F12-DDE4-453E-803B-7A4498FD734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9" name="直線コネクタ 448">
          <a:extLst>
            <a:ext uri="{FF2B5EF4-FFF2-40B4-BE49-F238E27FC236}">
              <a16:creationId xmlns:a16="http://schemas.microsoft.com/office/drawing/2014/main" id="{BD04AE04-FB6F-4503-B4EA-90C89F37EBC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0" name="テキスト ボックス 449">
          <a:extLst>
            <a:ext uri="{FF2B5EF4-FFF2-40B4-BE49-F238E27FC236}">
              <a16:creationId xmlns:a16="http://schemas.microsoft.com/office/drawing/2014/main" id="{6E26AEE5-7C01-41CB-BB9C-F021D9B55AF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1" name="【消防施設】&#10;一人当たり面積グラフ枠">
          <a:extLst>
            <a:ext uri="{FF2B5EF4-FFF2-40B4-BE49-F238E27FC236}">
              <a16:creationId xmlns:a16="http://schemas.microsoft.com/office/drawing/2014/main" id="{93BF2FD3-7B7B-4141-B5BD-8AF3B228792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452" name="直線コネクタ 451">
          <a:extLst>
            <a:ext uri="{FF2B5EF4-FFF2-40B4-BE49-F238E27FC236}">
              <a16:creationId xmlns:a16="http://schemas.microsoft.com/office/drawing/2014/main" id="{3A0A867A-155C-4FEF-85F3-002B10D7125F}"/>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53" name="【消防施設】&#10;一人当たり面積最小値テキスト">
          <a:extLst>
            <a:ext uri="{FF2B5EF4-FFF2-40B4-BE49-F238E27FC236}">
              <a16:creationId xmlns:a16="http://schemas.microsoft.com/office/drawing/2014/main" id="{E33A2847-1889-4B95-B7E8-80E2DBE2F57A}"/>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54" name="直線コネクタ 453">
          <a:extLst>
            <a:ext uri="{FF2B5EF4-FFF2-40B4-BE49-F238E27FC236}">
              <a16:creationId xmlns:a16="http://schemas.microsoft.com/office/drawing/2014/main" id="{274CE097-5D5B-4AE6-B545-0C2E0FD503C6}"/>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455" name="【消防施設】&#10;一人当たり面積最大値テキスト">
          <a:extLst>
            <a:ext uri="{FF2B5EF4-FFF2-40B4-BE49-F238E27FC236}">
              <a16:creationId xmlns:a16="http://schemas.microsoft.com/office/drawing/2014/main" id="{37378B96-6B20-40D2-A3A7-0E97E4D443BE}"/>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456" name="直線コネクタ 455">
          <a:extLst>
            <a:ext uri="{FF2B5EF4-FFF2-40B4-BE49-F238E27FC236}">
              <a16:creationId xmlns:a16="http://schemas.microsoft.com/office/drawing/2014/main" id="{7D7561BA-E4DD-43C7-B215-29209D4A3AC5}"/>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457" name="【消防施設】&#10;一人当たり面積平均値テキスト">
          <a:extLst>
            <a:ext uri="{FF2B5EF4-FFF2-40B4-BE49-F238E27FC236}">
              <a16:creationId xmlns:a16="http://schemas.microsoft.com/office/drawing/2014/main" id="{62BEF2B2-2A12-4B06-9C37-D7296C168D5B}"/>
            </a:ext>
          </a:extLst>
        </xdr:cNvPr>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458" name="フローチャート: 判断 457">
          <a:extLst>
            <a:ext uri="{FF2B5EF4-FFF2-40B4-BE49-F238E27FC236}">
              <a16:creationId xmlns:a16="http://schemas.microsoft.com/office/drawing/2014/main" id="{C98BEF93-EEC0-405B-A9AB-17A219C84FCD}"/>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59" name="フローチャート: 判断 458">
          <a:extLst>
            <a:ext uri="{FF2B5EF4-FFF2-40B4-BE49-F238E27FC236}">
              <a16:creationId xmlns:a16="http://schemas.microsoft.com/office/drawing/2014/main" id="{86A99197-B144-4D5E-A919-9CFB0CD2181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460" name="フローチャート: 判断 459">
          <a:extLst>
            <a:ext uri="{FF2B5EF4-FFF2-40B4-BE49-F238E27FC236}">
              <a16:creationId xmlns:a16="http://schemas.microsoft.com/office/drawing/2014/main" id="{4D1A0475-3CE4-4C81-8486-5DD4F3942B13}"/>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461" name="フローチャート: 判断 460">
          <a:extLst>
            <a:ext uri="{FF2B5EF4-FFF2-40B4-BE49-F238E27FC236}">
              <a16:creationId xmlns:a16="http://schemas.microsoft.com/office/drawing/2014/main" id="{41472995-DD95-44A5-BDBB-201B06C78CE1}"/>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5985F5EE-5A9A-443D-86F3-D7148865645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68BB64C2-19ED-4D53-A7DF-6E1923628C4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CEC012F2-2396-495B-8AC6-E4B0D0CF629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961B5D91-4FD9-4E24-88F9-1215298BC4C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B471F44F-1248-4D5C-AC1B-3E518CAF37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99313</xdr:rowOff>
    </xdr:from>
    <xdr:to>
      <xdr:col>116</xdr:col>
      <xdr:colOff>114300</xdr:colOff>
      <xdr:row>83</xdr:row>
      <xdr:rowOff>29463</xdr:rowOff>
    </xdr:to>
    <xdr:sp macro="" textlink="">
      <xdr:nvSpPr>
        <xdr:cNvPr id="467" name="楕円 466">
          <a:extLst>
            <a:ext uri="{FF2B5EF4-FFF2-40B4-BE49-F238E27FC236}">
              <a16:creationId xmlns:a16="http://schemas.microsoft.com/office/drawing/2014/main" id="{4918FCDF-337A-4CDB-B8D7-2C8FA1067A36}"/>
            </a:ext>
          </a:extLst>
        </xdr:cNvPr>
        <xdr:cNvSpPr/>
      </xdr:nvSpPr>
      <xdr:spPr>
        <a:xfrm>
          <a:off x="221107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122190</xdr:rowOff>
    </xdr:from>
    <xdr:ext cx="469744" cy="259045"/>
    <xdr:sp macro="" textlink="">
      <xdr:nvSpPr>
        <xdr:cNvPr id="468" name="【消防施設】&#10;一人当たり面積該当値テキスト">
          <a:extLst>
            <a:ext uri="{FF2B5EF4-FFF2-40B4-BE49-F238E27FC236}">
              <a16:creationId xmlns:a16="http://schemas.microsoft.com/office/drawing/2014/main" id="{7F38A98E-DEA3-42FF-983C-2FC66F310DC4}"/>
            </a:ext>
          </a:extLst>
        </xdr:cNvPr>
        <xdr:cNvSpPr txBox="1"/>
      </xdr:nvSpPr>
      <xdr:spPr>
        <a:xfrm>
          <a:off x="22199600" y="140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92456</xdr:rowOff>
    </xdr:from>
    <xdr:to>
      <xdr:col>112</xdr:col>
      <xdr:colOff>38100</xdr:colOff>
      <xdr:row>83</xdr:row>
      <xdr:rowOff>22606</xdr:rowOff>
    </xdr:to>
    <xdr:sp macro="" textlink="">
      <xdr:nvSpPr>
        <xdr:cNvPr id="469" name="楕円 468">
          <a:extLst>
            <a:ext uri="{FF2B5EF4-FFF2-40B4-BE49-F238E27FC236}">
              <a16:creationId xmlns:a16="http://schemas.microsoft.com/office/drawing/2014/main" id="{4ADEA2C3-A94D-4C3F-B0DF-541F8CE5062F}"/>
            </a:ext>
          </a:extLst>
        </xdr:cNvPr>
        <xdr:cNvSpPr/>
      </xdr:nvSpPr>
      <xdr:spPr>
        <a:xfrm>
          <a:off x="21272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143256</xdr:rowOff>
    </xdr:from>
    <xdr:to>
      <xdr:col>116</xdr:col>
      <xdr:colOff>63500</xdr:colOff>
      <xdr:row>82</xdr:row>
      <xdr:rowOff>150113</xdr:rowOff>
    </xdr:to>
    <xdr:cxnSp macro="">
      <xdr:nvCxnSpPr>
        <xdr:cNvPr id="470" name="直線コネクタ 469">
          <a:extLst>
            <a:ext uri="{FF2B5EF4-FFF2-40B4-BE49-F238E27FC236}">
              <a16:creationId xmlns:a16="http://schemas.microsoft.com/office/drawing/2014/main" id="{3B8CA278-1AB7-4C3E-8D21-6DD94AD701E9}"/>
            </a:ext>
          </a:extLst>
        </xdr:cNvPr>
        <xdr:cNvCxnSpPr/>
      </xdr:nvCxnSpPr>
      <xdr:spPr>
        <a:xfrm>
          <a:off x="21323300" y="142021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5587</xdr:rowOff>
    </xdr:from>
    <xdr:to>
      <xdr:col>107</xdr:col>
      <xdr:colOff>101600</xdr:colOff>
      <xdr:row>83</xdr:row>
      <xdr:rowOff>107187</xdr:rowOff>
    </xdr:to>
    <xdr:sp macro="" textlink="">
      <xdr:nvSpPr>
        <xdr:cNvPr id="471" name="楕円 470">
          <a:extLst>
            <a:ext uri="{FF2B5EF4-FFF2-40B4-BE49-F238E27FC236}">
              <a16:creationId xmlns:a16="http://schemas.microsoft.com/office/drawing/2014/main" id="{528AE179-47FD-4858-B3E2-0374FEFAE398}"/>
            </a:ext>
          </a:extLst>
        </xdr:cNvPr>
        <xdr:cNvSpPr/>
      </xdr:nvSpPr>
      <xdr:spPr>
        <a:xfrm>
          <a:off x="20383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143256</xdr:rowOff>
    </xdr:from>
    <xdr:to>
      <xdr:col>111</xdr:col>
      <xdr:colOff>177800</xdr:colOff>
      <xdr:row>83</xdr:row>
      <xdr:rowOff>56387</xdr:rowOff>
    </xdr:to>
    <xdr:cxnSp macro="">
      <xdr:nvCxnSpPr>
        <xdr:cNvPr id="472" name="直線コネクタ 471">
          <a:extLst>
            <a:ext uri="{FF2B5EF4-FFF2-40B4-BE49-F238E27FC236}">
              <a16:creationId xmlns:a16="http://schemas.microsoft.com/office/drawing/2014/main" id="{59980AB4-327B-4195-8DEB-BC94EF5B152A}"/>
            </a:ext>
          </a:extLst>
        </xdr:cNvPr>
        <xdr:cNvCxnSpPr/>
      </xdr:nvCxnSpPr>
      <xdr:spPr>
        <a:xfrm flipV="1">
          <a:off x="20434300" y="14202156"/>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473" name="n_1aveValue【消防施設】&#10;一人当たり面積">
          <a:extLst>
            <a:ext uri="{FF2B5EF4-FFF2-40B4-BE49-F238E27FC236}">
              <a16:creationId xmlns:a16="http://schemas.microsoft.com/office/drawing/2014/main" id="{D92BE59B-7658-4FA6-AAEE-C73474BC7EB5}"/>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474" name="n_2aveValue【消防施設】&#10;一人当たり面積">
          <a:extLst>
            <a:ext uri="{FF2B5EF4-FFF2-40B4-BE49-F238E27FC236}">
              <a16:creationId xmlns:a16="http://schemas.microsoft.com/office/drawing/2014/main" id="{8E6D3DF6-4584-4A5F-ABE2-A329FEEE1C68}"/>
            </a:ext>
          </a:extLst>
        </xdr:cNvPr>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475" name="n_3aveValue【消防施設】&#10;一人当たり面積">
          <a:extLst>
            <a:ext uri="{FF2B5EF4-FFF2-40B4-BE49-F238E27FC236}">
              <a16:creationId xmlns:a16="http://schemas.microsoft.com/office/drawing/2014/main" id="{7BA0BF4E-2584-4FB5-A967-A030A3155A6D}"/>
            </a:ext>
          </a:extLst>
        </xdr:cNvPr>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39133</xdr:rowOff>
    </xdr:from>
    <xdr:ext cx="469744" cy="259045"/>
    <xdr:sp macro="" textlink="">
      <xdr:nvSpPr>
        <xdr:cNvPr id="476" name="n_1mainValue【消防施設】&#10;一人当たり面積">
          <a:extLst>
            <a:ext uri="{FF2B5EF4-FFF2-40B4-BE49-F238E27FC236}">
              <a16:creationId xmlns:a16="http://schemas.microsoft.com/office/drawing/2014/main" id="{18ACF603-7F7F-492C-A292-68A17FFC965C}"/>
            </a:ext>
          </a:extLst>
        </xdr:cNvPr>
        <xdr:cNvSpPr txBox="1"/>
      </xdr:nvSpPr>
      <xdr:spPr>
        <a:xfrm>
          <a:off x="21075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123714</xdr:rowOff>
    </xdr:from>
    <xdr:ext cx="469744" cy="259045"/>
    <xdr:sp macro="" textlink="">
      <xdr:nvSpPr>
        <xdr:cNvPr id="477" name="n_2mainValue【消防施設】&#10;一人当たり面積">
          <a:extLst>
            <a:ext uri="{FF2B5EF4-FFF2-40B4-BE49-F238E27FC236}">
              <a16:creationId xmlns:a16="http://schemas.microsoft.com/office/drawing/2014/main" id="{F82749F0-E14A-4966-8F8E-8F2A871A7A04}"/>
            </a:ext>
          </a:extLst>
        </xdr:cNvPr>
        <xdr:cNvSpPr txBox="1"/>
      </xdr:nvSpPr>
      <xdr:spPr>
        <a:xfrm>
          <a:off x="20199427" y="1401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id="{466ECFF0-9B10-4E70-914C-5F062C3887D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id="{162F7237-BA49-4AB0-9F3E-F2E99F4474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id="{B8B514C7-621E-4216-8811-5136DCFCB8F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id="{460B0778-88AC-4156-9547-C097DAA3E5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id="{21A90167-ACB6-40F3-8260-BAB2D33995F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id="{878B53F8-C312-4534-BF8D-5793C5E9D39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id="{ED6FC8D6-691D-4BBB-A8E9-F8A18F6DAA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id="{1BFF0E0F-76DB-4CAC-BF48-733F70CEBF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a:extLst>
            <a:ext uri="{FF2B5EF4-FFF2-40B4-BE49-F238E27FC236}">
              <a16:creationId xmlns:a16="http://schemas.microsoft.com/office/drawing/2014/main" id="{4773AE16-D6BB-47AD-ABD2-C13E791AEE6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id="{FEC2AAD7-E0B4-417D-86EC-FAD7EC9EF28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8" name="直線コネクタ 487">
          <a:extLst>
            <a:ext uri="{FF2B5EF4-FFF2-40B4-BE49-F238E27FC236}">
              <a16:creationId xmlns:a16="http://schemas.microsoft.com/office/drawing/2014/main" id="{F6C977D6-2C4A-4B23-84B5-5B409DFC30F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9" name="テキスト ボックス 488">
          <a:extLst>
            <a:ext uri="{FF2B5EF4-FFF2-40B4-BE49-F238E27FC236}">
              <a16:creationId xmlns:a16="http://schemas.microsoft.com/office/drawing/2014/main" id="{C0493C05-DA9A-4444-90FC-397394CF99B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0" name="直線コネクタ 489">
          <a:extLst>
            <a:ext uri="{FF2B5EF4-FFF2-40B4-BE49-F238E27FC236}">
              <a16:creationId xmlns:a16="http://schemas.microsoft.com/office/drawing/2014/main" id="{4833B49D-461C-41DB-8078-FB2F282DFA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1" name="テキスト ボックス 490">
          <a:extLst>
            <a:ext uri="{FF2B5EF4-FFF2-40B4-BE49-F238E27FC236}">
              <a16:creationId xmlns:a16="http://schemas.microsoft.com/office/drawing/2014/main" id="{8A12AC7C-47BE-4E66-B3BD-55CE2A8FBFF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2" name="直線コネクタ 491">
          <a:extLst>
            <a:ext uri="{FF2B5EF4-FFF2-40B4-BE49-F238E27FC236}">
              <a16:creationId xmlns:a16="http://schemas.microsoft.com/office/drawing/2014/main" id="{B9128EF1-C140-4CA2-B4B9-8D5F49AA217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3" name="テキスト ボックス 492">
          <a:extLst>
            <a:ext uri="{FF2B5EF4-FFF2-40B4-BE49-F238E27FC236}">
              <a16:creationId xmlns:a16="http://schemas.microsoft.com/office/drawing/2014/main" id="{AACED06C-18A5-48A9-92D6-BB953F7340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4" name="直線コネクタ 493">
          <a:extLst>
            <a:ext uri="{FF2B5EF4-FFF2-40B4-BE49-F238E27FC236}">
              <a16:creationId xmlns:a16="http://schemas.microsoft.com/office/drawing/2014/main" id="{20BDB600-74B9-4450-B421-B098FDC403F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5" name="テキスト ボックス 494">
          <a:extLst>
            <a:ext uri="{FF2B5EF4-FFF2-40B4-BE49-F238E27FC236}">
              <a16:creationId xmlns:a16="http://schemas.microsoft.com/office/drawing/2014/main" id="{ED61466C-2FFA-4D4B-A649-96C4D67CF5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6" name="直線コネクタ 495">
          <a:extLst>
            <a:ext uri="{FF2B5EF4-FFF2-40B4-BE49-F238E27FC236}">
              <a16:creationId xmlns:a16="http://schemas.microsoft.com/office/drawing/2014/main" id="{21F95AEA-6E2B-4925-8603-D4B9B5FB113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7" name="テキスト ボックス 496">
          <a:extLst>
            <a:ext uri="{FF2B5EF4-FFF2-40B4-BE49-F238E27FC236}">
              <a16:creationId xmlns:a16="http://schemas.microsoft.com/office/drawing/2014/main" id="{A489EABB-B632-42AB-A6D4-D4E45BB3C7A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8" name="直線コネクタ 497">
          <a:extLst>
            <a:ext uri="{FF2B5EF4-FFF2-40B4-BE49-F238E27FC236}">
              <a16:creationId xmlns:a16="http://schemas.microsoft.com/office/drawing/2014/main" id="{C510938C-2D36-4A7A-BC64-3732AB908B8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9" name="テキスト ボックス 498">
          <a:extLst>
            <a:ext uri="{FF2B5EF4-FFF2-40B4-BE49-F238E27FC236}">
              <a16:creationId xmlns:a16="http://schemas.microsoft.com/office/drawing/2014/main" id="{43D3984A-EB66-45A1-B9BF-645D6448F66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a:extLst>
            <a:ext uri="{FF2B5EF4-FFF2-40B4-BE49-F238E27FC236}">
              <a16:creationId xmlns:a16="http://schemas.microsoft.com/office/drawing/2014/main" id="{1BB692BA-66B7-4871-BDE6-63BD71A10E3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a:extLst>
            <a:ext uri="{FF2B5EF4-FFF2-40B4-BE49-F238E27FC236}">
              <a16:creationId xmlns:a16="http://schemas.microsoft.com/office/drawing/2014/main" id="{6095C13B-BB55-4839-9A57-B753D22F787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庁舎】&#10;有形固定資産減価償却率グラフ枠">
          <a:extLst>
            <a:ext uri="{FF2B5EF4-FFF2-40B4-BE49-F238E27FC236}">
              <a16:creationId xmlns:a16="http://schemas.microsoft.com/office/drawing/2014/main" id="{5B4FF304-0D5F-414E-B337-E26B3017BE3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503" name="直線コネクタ 502">
          <a:extLst>
            <a:ext uri="{FF2B5EF4-FFF2-40B4-BE49-F238E27FC236}">
              <a16:creationId xmlns:a16="http://schemas.microsoft.com/office/drawing/2014/main" id="{0005B437-D845-42F9-8593-A88FA09F74FB}"/>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04" name="【庁舎】&#10;有形固定資産減価償却率最小値テキスト">
          <a:extLst>
            <a:ext uri="{FF2B5EF4-FFF2-40B4-BE49-F238E27FC236}">
              <a16:creationId xmlns:a16="http://schemas.microsoft.com/office/drawing/2014/main" id="{8B5EEE56-C2B8-41BF-8D1E-53621052703B}"/>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05" name="直線コネクタ 504">
          <a:extLst>
            <a:ext uri="{FF2B5EF4-FFF2-40B4-BE49-F238E27FC236}">
              <a16:creationId xmlns:a16="http://schemas.microsoft.com/office/drawing/2014/main" id="{A7BA167A-D4DC-433D-9CF8-AB31E654FAF8}"/>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6" name="【庁舎】&#10;有形固定資産減価償却率最大値テキスト">
          <a:extLst>
            <a:ext uri="{FF2B5EF4-FFF2-40B4-BE49-F238E27FC236}">
              <a16:creationId xmlns:a16="http://schemas.microsoft.com/office/drawing/2014/main" id="{A1A29F90-7974-40DC-99FF-975A43874E8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7" name="直線コネクタ 506">
          <a:extLst>
            <a:ext uri="{FF2B5EF4-FFF2-40B4-BE49-F238E27FC236}">
              <a16:creationId xmlns:a16="http://schemas.microsoft.com/office/drawing/2014/main" id="{B12E7F76-62F3-4B15-ADB9-67E83D8B2716}"/>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508" name="【庁舎】&#10;有形固定資産減価償却率平均値テキスト">
          <a:extLst>
            <a:ext uri="{FF2B5EF4-FFF2-40B4-BE49-F238E27FC236}">
              <a16:creationId xmlns:a16="http://schemas.microsoft.com/office/drawing/2014/main" id="{7F6A35EF-514B-4887-9D4D-27C5CAFAA7BB}"/>
            </a:ext>
          </a:extLst>
        </xdr:cNvPr>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09" name="フローチャート: 判断 508">
          <a:extLst>
            <a:ext uri="{FF2B5EF4-FFF2-40B4-BE49-F238E27FC236}">
              <a16:creationId xmlns:a16="http://schemas.microsoft.com/office/drawing/2014/main" id="{8823E90D-4B6F-4E93-B428-4D341E604370}"/>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10" name="フローチャート: 判断 509">
          <a:extLst>
            <a:ext uri="{FF2B5EF4-FFF2-40B4-BE49-F238E27FC236}">
              <a16:creationId xmlns:a16="http://schemas.microsoft.com/office/drawing/2014/main" id="{036E3A9B-1814-497A-A107-47FBD02BD5B9}"/>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511" name="フローチャート: 判断 510">
          <a:extLst>
            <a:ext uri="{FF2B5EF4-FFF2-40B4-BE49-F238E27FC236}">
              <a16:creationId xmlns:a16="http://schemas.microsoft.com/office/drawing/2014/main" id="{F702C34C-69A1-484F-9EDE-F3F61CA1D125}"/>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512" name="フローチャート: 判断 511">
          <a:extLst>
            <a:ext uri="{FF2B5EF4-FFF2-40B4-BE49-F238E27FC236}">
              <a16:creationId xmlns:a16="http://schemas.microsoft.com/office/drawing/2014/main" id="{90BA867B-5445-4073-83F4-B48FA877F4E9}"/>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5EDA6AB9-0689-43BA-8D8E-D556A83D65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D58B725F-B29C-485D-B966-1E2EC60258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92641594-85B0-486C-A76E-7F2B06DA950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968B714F-2415-42FB-B14F-A438F915BD1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F3B7E56E-65E9-4325-AEB8-6E92726103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133169</xdr:rowOff>
    </xdr:from>
    <xdr:to>
      <xdr:col>85</xdr:col>
      <xdr:colOff>177800</xdr:colOff>
      <xdr:row>104</xdr:row>
      <xdr:rowOff>63319</xdr:rowOff>
    </xdr:to>
    <xdr:sp macro="" textlink="">
      <xdr:nvSpPr>
        <xdr:cNvPr id="518" name="楕円 517">
          <a:extLst>
            <a:ext uri="{FF2B5EF4-FFF2-40B4-BE49-F238E27FC236}">
              <a16:creationId xmlns:a16="http://schemas.microsoft.com/office/drawing/2014/main" id="{7EDC8799-7F17-4A37-BBE4-F7752D36108B}"/>
            </a:ext>
          </a:extLst>
        </xdr:cNvPr>
        <xdr:cNvSpPr/>
      </xdr:nvSpPr>
      <xdr:spPr>
        <a:xfrm>
          <a:off x="16268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111596</xdr:rowOff>
    </xdr:from>
    <xdr:ext cx="405111" cy="259045"/>
    <xdr:sp macro="" textlink="">
      <xdr:nvSpPr>
        <xdr:cNvPr id="519" name="【庁舎】&#10;有形固定資産減価償却率該当値テキスト">
          <a:extLst>
            <a:ext uri="{FF2B5EF4-FFF2-40B4-BE49-F238E27FC236}">
              <a16:creationId xmlns:a16="http://schemas.microsoft.com/office/drawing/2014/main" id="{1F64449C-A4BD-4BFE-B525-63C515755177}"/>
            </a:ext>
          </a:extLst>
        </xdr:cNvPr>
        <xdr:cNvSpPr txBox="1"/>
      </xdr:nvSpPr>
      <xdr:spPr>
        <a:xfrm>
          <a:off x="16357600"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84182</xdr:rowOff>
    </xdr:from>
    <xdr:to>
      <xdr:col>81</xdr:col>
      <xdr:colOff>101600</xdr:colOff>
      <xdr:row>104</xdr:row>
      <xdr:rowOff>14332</xdr:rowOff>
    </xdr:to>
    <xdr:sp macro="" textlink="">
      <xdr:nvSpPr>
        <xdr:cNvPr id="520" name="楕円 519">
          <a:extLst>
            <a:ext uri="{FF2B5EF4-FFF2-40B4-BE49-F238E27FC236}">
              <a16:creationId xmlns:a16="http://schemas.microsoft.com/office/drawing/2014/main" id="{DFAC6B16-E69D-40A9-8129-1DD8734325EA}"/>
            </a:ext>
          </a:extLst>
        </xdr:cNvPr>
        <xdr:cNvSpPr/>
      </xdr:nvSpPr>
      <xdr:spPr>
        <a:xfrm>
          <a:off x="15430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134982</xdr:rowOff>
    </xdr:from>
    <xdr:to>
      <xdr:col>85</xdr:col>
      <xdr:colOff>127000</xdr:colOff>
      <xdr:row>104</xdr:row>
      <xdr:rowOff>12519</xdr:rowOff>
    </xdr:to>
    <xdr:cxnSp macro="">
      <xdr:nvCxnSpPr>
        <xdr:cNvPr id="521" name="直線コネクタ 520">
          <a:extLst>
            <a:ext uri="{FF2B5EF4-FFF2-40B4-BE49-F238E27FC236}">
              <a16:creationId xmlns:a16="http://schemas.microsoft.com/office/drawing/2014/main" id="{D601718F-3939-4C6F-A6C8-A5513907FF45}"/>
            </a:ext>
          </a:extLst>
        </xdr:cNvPr>
        <xdr:cNvCxnSpPr/>
      </xdr:nvCxnSpPr>
      <xdr:spPr>
        <a:xfrm>
          <a:off x="15481300" y="17794332"/>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154395</xdr:rowOff>
    </xdr:from>
    <xdr:to>
      <xdr:col>76</xdr:col>
      <xdr:colOff>165100</xdr:colOff>
      <xdr:row>104</xdr:row>
      <xdr:rowOff>84545</xdr:rowOff>
    </xdr:to>
    <xdr:sp macro="" textlink="">
      <xdr:nvSpPr>
        <xdr:cNvPr id="522" name="楕円 521">
          <a:extLst>
            <a:ext uri="{FF2B5EF4-FFF2-40B4-BE49-F238E27FC236}">
              <a16:creationId xmlns:a16="http://schemas.microsoft.com/office/drawing/2014/main" id="{D74EE421-F10E-44A2-BEAA-44220F3C75EC}"/>
            </a:ext>
          </a:extLst>
        </xdr:cNvPr>
        <xdr:cNvSpPr/>
      </xdr:nvSpPr>
      <xdr:spPr>
        <a:xfrm>
          <a:off x="14541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134982</xdr:rowOff>
    </xdr:from>
    <xdr:to>
      <xdr:col>81</xdr:col>
      <xdr:colOff>50800</xdr:colOff>
      <xdr:row>104</xdr:row>
      <xdr:rowOff>33745</xdr:rowOff>
    </xdr:to>
    <xdr:cxnSp macro="">
      <xdr:nvCxnSpPr>
        <xdr:cNvPr id="523" name="直線コネクタ 522">
          <a:extLst>
            <a:ext uri="{FF2B5EF4-FFF2-40B4-BE49-F238E27FC236}">
              <a16:creationId xmlns:a16="http://schemas.microsoft.com/office/drawing/2014/main" id="{A7DF1B30-6CBF-4A8F-8B8E-7FCBFF03E928}"/>
            </a:ext>
          </a:extLst>
        </xdr:cNvPr>
        <xdr:cNvCxnSpPr/>
      </xdr:nvCxnSpPr>
      <xdr:spPr>
        <a:xfrm flipV="1">
          <a:off x="14592300" y="17794332"/>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524" name="n_1aveValue【庁舎】&#10;有形固定資産減価償却率">
          <a:extLst>
            <a:ext uri="{FF2B5EF4-FFF2-40B4-BE49-F238E27FC236}">
              <a16:creationId xmlns:a16="http://schemas.microsoft.com/office/drawing/2014/main" id="{82260F13-64AC-436D-8DB9-52955841EF72}"/>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169653</xdr:rowOff>
    </xdr:from>
    <xdr:ext cx="405111" cy="259045"/>
    <xdr:sp macro="" textlink="">
      <xdr:nvSpPr>
        <xdr:cNvPr id="525" name="n_2aveValue【庁舎】&#10;有形固定資産減価償却率">
          <a:extLst>
            <a:ext uri="{FF2B5EF4-FFF2-40B4-BE49-F238E27FC236}">
              <a16:creationId xmlns:a16="http://schemas.microsoft.com/office/drawing/2014/main" id="{479C533A-AE45-4B8A-A429-1128FE995ADC}"/>
            </a:ext>
          </a:extLst>
        </xdr:cNvPr>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526" name="n_3aveValue【庁舎】&#10;有形固定資産減価償却率">
          <a:extLst>
            <a:ext uri="{FF2B5EF4-FFF2-40B4-BE49-F238E27FC236}">
              <a16:creationId xmlns:a16="http://schemas.microsoft.com/office/drawing/2014/main" id="{5C2953C5-C02F-4F46-A3FA-40FB8F091A2C}"/>
            </a:ext>
          </a:extLst>
        </xdr:cNvPr>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5459</xdr:rowOff>
    </xdr:from>
    <xdr:ext cx="405111" cy="259045"/>
    <xdr:sp macro="" textlink="">
      <xdr:nvSpPr>
        <xdr:cNvPr id="527" name="n_1mainValue【庁舎】&#10;有形固定資産減価償却率">
          <a:extLst>
            <a:ext uri="{FF2B5EF4-FFF2-40B4-BE49-F238E27FC236}">
              <a16:creationId xmlns:a16="http://schemas.microsoft.com/office/drawing/2014/main" id="{50271EDE-E6C6-40D9-9C5C-040DB7F17DCA}"/>
            </a:ext>
          </a:extLst>
        </xdr:cNvPr>
        <xdr:cNvSpPr txBox="1"/>
      </xdr:nvSpPr>
      <xdr:spPr>
        <a:xfrm>
          <a:off x="15266044" y="1783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75672</xdr:rowOff>
    </xdr:from>
    <xdr:ext cx="405111" cy="259045"/>
    <xdr:sp macro="" textlink="">
      <xdr:nvSpPr>
        <xdr:cNvPr id="528" name="n_2mainValue【庁舎】&#10;有形固定資産減価償却率">
          <a:extLst>
            <a:ext uri="{FF2B5EF4-FFF2-40B4-BE49-F238E27FC236}">
              <a16:creationId xmlns:a16="http://schemas.microsoft.com/office/drawing/2014/main" id="{875466EC-A55A-4621-BB88-AF97052BDF49}"/>
            </a:ext>
          </a:extLst>
        </xdr:cNvPr>
        <xdr:cNvSpPr txBox="1"/>
      </xdr:nvSpPr>
      <xdr:spPr>
        <a:xfrm>
          <a:off x="14389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9" name="正方形/長方形 528">
          <a:extLst>
            <a:ext uri="{FF2B5EF4-FFF2-40B4-BE49-F238E27FC236}">
              <a16:creationId xmlns:a16="http://schemas.microsoft.com/office/drawing/2014/main" id="{7CA20526-7CB3-4174-8CC1-B05A070C1AC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0" name="正方形/長方形 529">
          <a:extLst>
            <a:ext uri="{FF2B5EF4-FFF2-40B4-BE49-F238E27FC236}">
              <a16:creationId xmlns:a16="http://schemas.microsoft.com/office/drawing/2014/main" id="{F6CC4911-F886-4EB0-88EA-88714F396C8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1" name="正方形/長方形 530">
          <a:extLst>
            <a:ext uri="{FF2B5EF4-FFF2-40B4-BE49-F238E27FC236}">
              <a16:creationId xmlns:a16="http://schemas.microsoft.com/office/drawing/2014/main" id="{8021FB9C-547D-4402-B65B-B73485FB4E7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2" name="正方形/長方形 531">
          <a:extLst>
            <a:ext uri="{FF2B5EF4-FFF2-40B4-BE49-F238E27FC236}">
              <a16:creationId xmlns:a16="http://schemas.microsoft.com/office/drawing/2014/main" id="{F2A75FC4-0E07-4B0A-93EE-6480644220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3" name="正方形/長方形 532">
          <a:extLst>
            <a:ext uri="{FF2B5EF4-FFF2-40B4-BE49-F238E27FC236}">
              <a16:creationId xmlns:a16="http://schemas.microsoft.com/office/drawing/2014/main" id="{9486C943-B3E1-4BCC-84A1-7CE8BFA095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4" name="正方形/長方形 533">
          <a:extLst>
            <a:ext uri="{FF2B5EF4-FFF2-40B4-BE49-F238E27FC236}">
              <a16:creationId xmlns:a16="http://schemas.microsoft.com/office/drawing/2014/main" id="{E5452CDB-0D8E-437D-B941-523E9A395DA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5" name="正方形/長方形 534">
          <a:extLst>
            <a:ext uri="{FF2B5EF4-FFF2-40B4-BE49-F238E27FC236}">
              <a16:creationId xmlns:a16="http://schemas.microsoft.com/office/drawing/2014/main" id="{C269D8EE-9925-4C22-A556-288629B9C7C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6" name="正方形/長方形 535">
          <a:extLst>
            <a:ext uri="{FF2B5EF4-FFF2-40B4-BE49-F238E27FC236}">
              <a16:creationId xmlns:a16="http://schemas.microsoft.com/office/drawing/2014/main" id="{CE592626-AB89-4766-8A50-521820A3663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7" name="テキスト ボックス 536">
          <a:extLst>
            <a:ext uri="{FF2B5EF4-FFF2-40B4-BE49-F238E27FC236}">
              <a16:creationId xmlns:a16="http://schemas.microsoft.com/office/drawing/2014/main" id="{9F29F1C6-2ED9-4954-B82F-1416CC2E8C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8" name="直線コネクタ 537">
          <a:extLst>
            <a:ext uri="{FF2B5EF4-FFF2-40B4-BE49-F238E27FC236}">
              <a16:creationId xmlns:a16="http://schemas.microsoft.com/office/drawing/2014/main" id="{2B392008-03EF-4A8F-92B4-8A4216E56F7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9" name="直線コネクタ 538">
          <a:extLst>
            <a:ext uri="{FF2B5EF4-FFF2-40B4-BE49-F238E27FC236}">
              <a16:creationId xmlns:a16="http://schemas.microsoft.com/office/drawing/2014/main" id="{A38AF75C-E3E8-42AF-8853-C6219B1D385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0" name="テキスト ボックス 539">
          <a:extLst>
            <a:ext uri="{FF2B5EF4-FFF2-40B4-BE49-F238E27FC236}">
              <a16:creationId xmlns:a16="http://schemas.microsoft.com/office/drawing/2014/main" id="{1CB279D8-5C0E-4421-A641-799E65EF3A2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1" name="直線コネクタ 540">
          <a:extLst>
            <a:ext uri="{FF2B5EF4-FFF2-40B4-BE49-F238E27FC236}">
              <a16:creationId xmlns:a16="http://schemas.microsoft.com/office/drawing/2014/main" id="{DA90845B-99CF-4806-A154-BF741160610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2" name="テキスト ボックス 541">
          <a:extLst>
            <a:ext uri="{FF2B5EF4-FFF2-40B4-BE49-F238E27FC236}">
              <a16:creationId xmlns:a16="http://schemas.microsoft.com/office/drawing/2014/main" id="{785D0E61-3953-4FCD-8501-EA731AE008D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3" name="直線コネクタ 542">
          <a:extLst>
            <a:ext uri="{FF2B5EF4-FFF2-40B4-BE49-F238E27FC236}">
              <a16:creationId xmlns:a16="http://schemas.microsoft.com/office/drawing/2014/main" id="{FAB42FD8-006E-4B57-8CC8-B83339D9F21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4" name="テキスト ボックス 543">
          <a:extLst>
            <a:ext uri="{FF2B5EF4-FFF2-40B4-BE49-F238E27FC236}">
              <a16:creationId xmlns:a16="http://schemas.microsoft.com/office/drawing/2014/main" id="{2D1F4209-A0C4-431C-A35C-A88862DA840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5" name="直線コネクタ 544">
          <a:extLst>
            <a:ext uri="{FF2B5EF4-FFF2-40B4-BE49-F238E27FC236}">
              <a16:creationId xmlns:a16="http://schemas.microsoft.com/office/drawing/2014/main" id="{9F5AB7DB-74A6-4646-AC32-15A8FC8B3C7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6" name="テキスト ボックス 545">
          <a:extLst>
            <a:ext uri="{FF2B5EF4-FFF2-40B4-BE49-F238E27FC236}">
              <a16:creationId xmlns:a16="http://schemas.microsoft.com/office/drawing/2014/main" id="{C2A3A744-F1EF-406F-BEBC-550A9EB2566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7" name="直線コネクタ 546">
          <a:extLst>
            <a:ext uri="{FF2B5EF4-FFF2-40B4-BE49-F238E27FC236}">
              <a16:creationId xmlns:a16="http://schemas.microsoft.com/office/drawing/2014/main" id="{87A69E6D-A6BE-4B90-899D-873BA1A9D2E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8" name="テキスト ボックス 547">
          <a:extLst>
            <a:ext uri="{FF2B5EF4-FFF2-40B4-BE49-F238E27FC236}">
              <a16:creationId xmlns:a16="http://schemas.microsoft.com/office/drawing/2014/main" id="{6AFA8AE7-0392-4F86-A900-6615C2886DA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a:extLst>
            <a:ext uri="{FF2B5EF4-FFF2-40B4-BE49-F238E27FC236}">
              <a16:creationId xmlns:a16="http://schemas.microsoft.com/office/drawing/2014/main" id="{7D94404C-1867-4E0B-83A4-FF2CBCC7B7E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0" name="テキスト ボックス 549">
          <a:extLst>
            <a:ext uri="{FF2B5EF4-FFF2-40B4-BE49-F238E27FC236}">
              <a16:creationId xmlns:a16="http://schemas.microsoft.com/office/drawing/2014/main" id="{16D6E514-3D16-4FC0-B2AB-894CC347FEC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庁舎】&#10;一人当たり面積グラフ枠">
          <a:extLst>
            <a:ext uri="{FF2B5EF4-FFF2-40B4-BE49-F238E27FC236}">
              <a16:creationId xmlns:a16="http://schemas.microsoft.com/office/drawing/2014/main" id="{040D1F87-D9E6-4529-B15E-68899E5C5E5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552" name="直線コネクタ 551">
          <a:extLst>
            <a:ext uri="{FF2B5EF4-FFF2-40B4-BE49-F238E27FC236}">
              <a16:creationId xmlns:a16="http://schemas.microsoft.com/office/drawing/2014/main" id="{9C4FDECB-602D-4772-94DA-E018EF789FB7}"/>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553" name="【庁舎】&#10;一人当たり面積最小値テキスト">
          <a:extLst>
            <a:ext uri="{FF2B5EF4-FFF2-40B4-BE49-F238E27FC236}">
              <a16:creationId xmlns:a16="http://schemas.microsoft.com/office/drawing/2014/main" id="{FF49F8FE-7AD9-4054-AE9B-80600E25F639}"/>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554" name="直線コネクタ 553">
          <a:extLst>
            <a:ext uri="{FF2B5EF4-FFF2-40B4-BE49-F238E27FC236}">
              <a16:creationId xmlns:a16="http://schemas.microsoft.com/office/drawing/2014/main" id="{7531C600-54BD-4EB0-AB53-2970AD07CA28}"/>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55" name="【庁舎】&#10;一人当たり面積最大値テキスト">
          <a:extLst>
            <a:ext uri="{FF2B5EF4-FFF2-40B4-BE49-F238E27FC236}">
              <a16:creationId xmlns:a16="http://schemas.microsoft.com/office/drawing/2014/main" id="{82D06624-C6CE-4A1A-B943-334BD5BB5AAD}"/>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56" name="直線コネクタ 555">
          <a:extLst>
            <a:ext uri="{FF2B5EF4-FFF2-40B4-BE49-F238E27FC236}">
              <a16:creationId xmlns:a16="http://schemas.microsoft.com/office/drawing/2014/main" id="{E8D08E0E-0A9E-4836-9D32-D6EBFC2387A3}"/>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557" name="【庁舎】&#10;一人当たり面積平均値テキスト">
          <a:extLst>
            <a:ext uri="{FF2B5EF4-FFF2-40B4-BE49-F238E27FC236}">
              <a16:creationId xmlns:a16="http://schemas.microsoft.com/office/drawing/2014/main" id="{6A2D5A0F-D960-4D23-8228-8170106A125A}"/>
            </a:ext>
          </a:extLst>
        </xdr:cNvPr>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558" name="フローチャート: 判断 557">
          <a:extLst>
            <a:ext uri="{FF2B5EF4-FFF2-40B4-BE49-F238E27FC236}">
              <a16:creationId xmlns:a16="http://schemas.microsoft.com/office/drawing/2014/main" id="{2F3C0017-7833-47D0-B68D-2B9E7EB671B1}"/>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559" name="フローチャート: 判断 558">
          <a:extLst>
            <a:ext uri="{FF2B5EF4-FFF2-40B4-BE49-F238E27FC236}">
              <a16:creationId xmlns:a16="http://schemas.microsoft.com/office/drawing/2014/main" id="{C7796D03-7EA3-4A0E-8D91-F5F37167B323}"/>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560" name="フローチャート: 判断 559">
          <a:extLst>
            <a:ext uri="{FF2B5EF4-FFF2-40B4-BE49-F238E27FC236}">
              <a16:creationId xmlns:a16="http://schemas.microsoft.com/office/drawing/2014/main" id="{009AC220-1F1A-496C-9125-197CA0E68367}"/>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561" name="フローチャート: 判断 560">
          <a:extLst>
            <a:ext uri="{FF2B5EF4-FFF2-40B4-BE49-F238E27FC236}">
              <a16:creationId xmlns:a16="http://schemas.microsoft.com/office/drawing/2014/main" id="{02BF63B3-76EF-485B-B300-5F4B72079AF5}"/>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D99BA342-1B6E-4923-BFD2-877E0A54584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7EDA03D1-9A5B-4D9F-9C9D-06087CA50E0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64B0FFC9-4B5C-4DCF-A779-7B06BF8ABB1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8A475327-70E2-4225-BB42-B215237AE0E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88DFCBDB-F540-4AB6-A9D7-2C97DAAF36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153670</xdr:rowOff>
    </xdr:from>
    <xdr:to>
      <xdr:col>116</xdr:col>
      <xdr:colOff>114300</xdr:colOff>
      <xdr:row>104</xdr:row>
      <xdr:rowOff>83820</xdr:rowOff>
    </xdr:to>
    <xdr:sp macro="" textlink="">
      <xdr:nvSpPr>
        <xdr:cNvPr id="567" name="楕円 566">
          <a:extLst>
            <a:ext uri="{FF2B5EF4-FFF2-40B4-BE49-F238E27FC236}">
              <a16:creationId xmlns:a16="http://schemas.microsoft.com/office/drawing/2014/main" id="{B04EB9CD-265F-4D64-B312-396504AE0B12}"/>
            </a:ext>
          </a:extLst>
        </xdr:cNvPr>
        <xdr:cNvSpPr/>
      </xdr:nvSpPr>
      <xdr:spPr>
        <a:xfrm>
          <a:off x="22110700" y="178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5097</xdr:rowOff>
    </xdr:from>
    <xdr:ext cx="469744" cy="259045"/>
    <xdr:sp macro="" textlink="">
      <xdr:nvSpPr>
        <xdr:cNvPr id="568" name="【庁舎】&#10;一人当たり面積該当値テキスト">
          <a:extLst>
            <a:ext uri="{FF2B5EF4-FFF2-40B4-BE49-F238E27FC236}">
              <a16:creationId xmlns:a16="http://schemas.microsoft.com/office/drawing/2014/main" id="{82842C0A-5255-4A15-BE69-AB29928828FB}"/>
            </a:ext>
          </a:extLst>
        </xdr:cNvPr>
        <xdr:cNvSpPr txBox="1"/>
      </xdr:nvSpPr>
      <xdr:spPr>
        <a:xfrm>
          <a:off x="22199600" y="176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569" name="楕円 568">
          <a:extLst>
            <a:ext uri="{FF2B5EF4-FFF2-40B4-BE49-F238E27FC236}">
              <a16:creationId xmlns:a16="http://schemas.microsoft.com/office/drawing/2014/main" id="{594CFE68-9D3B-4A4A-BC3F-945AE3E587AD}"/>
            </a:ext>
          </a:extLst>
        </xdr:cNvPr>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33020</xdr:rowOff>
    </xdr:from>
    <xdr:to>
      <xdr:col>116</xdr:col>
      <xdr:colOff>63500</xdr:colOff>
      <xdr:row>104</xdr:row>
      <xdr:rowOff>53339</xdr:rowOff>
    </xdr:to>
    <xdr:cxnSp macro="">
      <xdr:nvCxnSpPr>
        <xdr:cNvPr id="570" name="直線コネクタ 569">
          <a:extLst>
            <a:ext uri="{FF2B5EF4-FFF2-40B4-BE49-F238E27FC236}">
              <a16:creationId xmlns:a16="http://schemas.microsoft.com/office/drawing/2014/main" id="{B709F01E-8921-457C-BE6B-E52EE9AA5135}"/>
            </a:ext>
          </a:extLst>
        </xdr:cNvPr>
        <xdr:cNvCxnSpPr/>
      </xdr:nvCxnSpPr>
      <xdr:spPr>
        <a:xfrm flipV="1">
          <a:off x="21323300" y="17863820"/>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17780</xdr:rowOff>
    </xdr:from>
    <xdr:to>
      <xdr:col>107</xdr:col>
      <xdr:colOff>101600</xdr:colOff>
      <xdr:row>104</xdr:row>
      <xdr:rowOff>119380</xdr:rowOff>
    </xdr:to>
    <xdr:sp macro="" textlink="">
      <xdr:nvSpPr>
        <xdr:cNvPr id="571" name="楕円 570">
          <a:extLst>
            <a:ext uri="{FF2B5EF4-FFF2-40B4-BE49-F238E27FC236}">
              <a16:creationId xmlns:a16="http://schemas.microsoft.com/office/drawing/2014/main" id="{419D2DC9-30FD-41D0-A274-E61CB5C8E68E}"/>
            </a:ext>
          </a:extLst>
        </xdr:cNvPr>
        <xdr:cNvSpPr/>
      </xdr:nvSpPr>
      <xdr:spPr>
        <a:xfrm>
          <a:off x="2038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68580</xdr:rowOff>
    </xdr:to>
    <xdr:cxnSp macro="">
      <xdr:nvCxnSpPr>
        <xdr:cNvPr id="572" name="直線コネクタ 571">
          <a:extLst>
            <a:ext uri="{FF2B5EF4-FFF2-40B4-BE49-F238E27FC236}">
              <a16:creationId xmlns:a16="http://schemas.microsoft.com/office/drawing/2014/main" id="{6612CBD8-13E1-4347-8995-8D9BBC031825}"/>
            </a:ext>
          </a:extLst>
        </xdr:cNvPr>
        <xdr:cNvCxnSpPr/>
      </xdr:nvCxnSpPr>
      <xdr:spPr>
        <a:xfrm flipV="1">
          <a:off x="20434300" y="17884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62247</xdr:rowOff>
    </xdr:from>
    <xdr:ext cx="469744" cy="259045"/>
    <xdr:sp macro="" textlink="">
      <xdr:nvSpPr>
        <xdr:cNvPr id="573" name="n_1aveValue【庁舎】&#10;一人当たり面積">
          <a:extLst>
            <a:ext uri="{FF2B5EF4-FFF2-40B4-BE49-F238E27FC236}">
              <a16:creationId xmlns:a16="http://schemas.microsoft.com/office/drawing/2014/main" id="{7FE33D6E-3415-47EA-82A9-727DFECE1A64}"/>
            </a:ext>
          </a:extLst>
        </xdr:cNvPr>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35577</xdr:rowOff>
    </xdr:from>
    <xdr:ext cx="469744" cy="259045"/>
    <xdr:sp macro="" textlink="">
      <xdr:nvSpPr>
        <xdr:cNvPr id="574" name="n_2aveValue【庁舎】&#10;一人当たり面積">
          <a:extLst>
            <a:ext uri="{FF2B5EF4-FFF2-40B4-BE49-F238E27FC236}">
              <a16:creationId xmlns:a16="http://schemas.microsoft.com/office/drawing/2014/main" id="{BC50570A-E470-4274-8D7B-0F56D27559A6}"/>
            </a:ext>
          </a:extLst>
        </xdr:cNvPr>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119397</xdr:rowOff>
    </xdr:from>
    <xdr:ext cx="469744" cy="259045"/>
    <xdr:sp macro="" textlink="">
      <xdr:nvSpPr>
        <xdr:cNvPr id="575" name="n_3aveValue【庁舎】&#10;一人当たり面積">
          <a:extLst>
            <a:ext uri="{FF2B5EF4-FFF2-40B4-BE49-F238E27FC236}">
              <a16:creationId xmlns:a16="http://schemas.microsoft.com/office/drawing/2014/main" id="{74DD40F7-C046-4174-A201-72174A29984C}"/>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576" name="n_1mainValue【庁舎】&#10;一人当たり面積">
          <a:extLst>
            <a:ext uri="{FF2B5EF4-FFF2-40B4-BE49-F238E27FC236}">
              <a16:creationId xmlns:a16="http://schemas.microsoft.com/office/drawing/2014/main" id="{6543EB6F-781C-47E5-880D-749F602074F5}"/>
            </a:ext>
          </a:extLst>
        </xdr:cNvPr>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135907</xdr:rowOff>
    </xdr:from>
    <xdr:ext cx="469744" cy="259045"/>
    <xdr:sp macro="" textlink="">
      <xdr:nvSpPr>
        <xdr:cNvPr id="577" name="n_2mainValue【庁舎】&#10;一人当たり面積">
          <a:extLst>
            <a:ext uri="{FF2B5EF4-FFF2-40B4-BE49-F238E27FC236}">
              <a16:creationId xmlns:a16="http://schemas.microsoft.com/office/drawing/2014/main" id="{FFC8F14F-DD15-47AE-A5FC-B03E893A8D19}"/>
            </a:ext>
          </a:extLst>
        </xdr:cNvPr>
        <xdr:cNvSpPr txBox="1"/>
      </xdr:nvSpPr>
      <xdr:spPr>
        <a:xfrm>
          <a:off x="20199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8" name="正方形/長方形 577">
          <a:extLst>
            <a:ext uri="{FF2B5EF4-FFF2-40B4-BE49-F238E27FC236}">
              <a16:creationId xmlns:a16="http://schemas.microsoft.com/office/drawing/2014/main" id="{7EE5DF42-4B19-4070-A1A3-99EE8FA0ED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9" name="正方形/長方形 578">
          <a:extLst>
            <a:ext uri="{FF2B5EF4-FFF2-40B4-BE49-F238E27FC236}">
              <a16:creationId xmlns:a16="http://schemas.microsoft.com/office/drawing/2014/main" id="{E960D1BA-F76A-4750-84C5-38194A4C2F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0" name="テキスト ボックス 579">
          <a:extLst>
            <a:ext uri="{FF2B5EF4-FFF2-40B4-BE49-F238E27FC236}">
              <a16:creationId xmlns:a16="http://schemas.microsoft.com/office/drawing/2014/main" id="{AB5EBDB0-DF9E-4151-8BC1-EDBA6858DB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類似団体内平均値と比較して有形固定資産減価償却率が特に高くなっている施設は，保健センター及び消防施設である。</a:t>
          </a:r>
        </a:p>
        <a:p>
          <a:r>
            <a:rPr kumimoji="1" lang="ja-JP" altLang="en-US" sz="1300">
              <a:latin typeface="ＭＳ Ｐゴシック" panose="020B0600070205080204" pitchFamily="50" charset="-128"/>
              <a:ea typeface="ＭＳ Ｐゴシック" panose="020B0600070205080204" pitchFamily="50" charset="-128"/>
            </a:rPr>
            <a:t>　このうち消防施設については，一部事務組合所有の本庁舎をはじめ一部施設における建築年数の経過が要因と考えられる。</a:t>
          </a:r>
        </a:p>
        <a:p>
          <a:r>
            <a:rPr kumimoji="1" lang="ja-JP" altLang="en-US" sz="1300">
              <a:latin typeface="ＭＳ Ｐゴシック" panose="020B0600070205080204" pitchFamily="50" charset="-128"/>
              <a:ea typeface="ＭＳ Ｐゴシック" panose="020B0600070205080204" pitchFamily="50" charset="-128"/>
            </a:rPr>
            <a:t>　一方，庁舎については，平成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年度の設備改修により，昨年度と比較して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今後も関係機関と連携を図りながら，施設の老朽化対策の検討を行う必要がある。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9,399
9,323
144.29
7,110,844
6,806,814
302,707
4,009,655
8,364,587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産業構造的に第２次，第３次産業の占める割合が高いものの，所得水準が低いことと大規模企業等が少ないことなどにより，税収が類似団体内平均値を下回っている。町税は固定資産税の償却資産が増加傾向にあるが，それ以外の税収はほぼ横ばいである。国全体の景気は緩やかに回復しているものの，地方経済への波及効果は不透明な状況で，加えて人口も減少しており，財政力の向上は厳しい状況である。</a:t>
          </a:r>
        </a:p>
        <a:p>
          <a:r>
            <a:rPr kumimoji="1" lang="ja-JP" altLang="en-US" sz="1300">
              <a:latin typeface="ＭＳ Ｐゴシック" panose="020B0600070205080204" pitchFamily="50" charset="-128"/>
              <a:ea typeface="ＭＳ Ｐゴシック" panose="020B0600070205080204" pitchFamily="50" charset="-128"/>
            </a:rPr>
            <a:t>　このことから，引き続き行政の効率化等に努め，また，企業誘致にも積極的に取り組み，税収と雇用の場の確保を図る。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20320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480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28363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6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28363</xdr:rowOff>
    </xdr:from>
    <xdr:to>
      <xdr:col>11</xdr:col>
      <xdr:colOff>31750</xdr:colOff>
      <xdr:row>44</xdr:row>
      <xdr:rowOff>28363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72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149013</xdr:rowOff>
    </xdr:from>
    <xdr:to>
      <xdr:col>11</xdr:col>
      <xdr:colOff>82550</xdr:colOff>
      <xdr:row>44</xdr:row>
      <xdr:rowOff>79163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63940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149013</xdr:rowOff>
    </xdr:from>
    <xdr:to>
      <xdr:col>7</xdr:col>
      <xdr:colOff>31750</xdr:colOff>
      <xdr:row>44</xdr:row>
      <xdr:rowOff>79163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63940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本町の経常収支比率は，指数的には，昨年度より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ポイントの増で，類似団体より高い比率となっている。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年度は経常的な一般財源である歳入の普通交付税の減少と併せて臨時財政対策債発行額も減少したことが要因である。今後も，</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年度から段階的に減額されている普通交付税，臨時財政対策債の動向によっては，指数が大きくなる可能性がある。</a:t>
          </a:r>
        </a:p>
        <a:p>
          <a:r>
            <a:rPr kumimoji="1" lang="ja-JP" altLang="en-US" sz="1300">
              <a:latin typeface="ＭＳ Ｐゴシック" panose="020B0600070205080204" pitchFamily="50" charset="-128"/>
              <a:ea typeface="ＭＳ Ｐゴシック" panose="020B0600070205080204" pitchFamily="50" charset="-128"/>
            </a:rPr>
            <a:t>　今後，自主財源の確保と，各町有財産施設の管理経費の節約・見直しにより経常的経費の抑制に努める。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65</xdr:row>
      <xdr:rowOff>32004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1351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140716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687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167386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1913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191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人当たりの人件費・物件費等の決算額は，類似団体平均，全国平均，県平均より大きい額となっている。決算額では，人件費と物件費はともに横ばいであったが，人口減少により人口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人当たりの人件費・物件費が増加している。</a:t>
          </a:r>
        </a:p>
        <a:p>
          <a:r>
            <a:rPr kumimoji="1" lang="ja-JP" altLang="en-US" sz="1300">
              <a:latin typeface="ＭＳ Ｐゴシック" panose="020B0600070205080204" pitchFamily="50" charset="-128"/>
              <a:ea typeface="ＭＳ Ｐゴシック" panose="020B0600070205080204" pitchFamily="50" charset="-128"/>
            </a:rPr>
            <a:t>　今後，特に消耗品費の節約に努めるとともに，計画的な備品購入と各施設の電力入札等により物件費の歳出を抑える。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150524</xdr:rowOff>
    </xdr:from>
    <xdr:to>
      <xdr:col>23</xdr:col>
      <xdr:colOff>133350</xdr:colOff>
      <xdr:row>82</xdr:row>
      <xdr:rowOff>169097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09424"/>
          <a:ext cx="8382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97053</xdr:rowOff>
    </xdr:from>
    <xdr:to>
      <xdr:col>19</xdr:col>
      <xdr:colOff>133350</xdr:colOff>
      <xdr:row>82</xdr:row>
      <xdr:rowOff>150524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55953"/>
          <a:ext cx="889000" cy="5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85443</xdr:rowOff>
    </xdr:from>
    <xdr:to>
      <xdr:col>15</xdr:col>
      <xdr:colOff>82550</xdr:colOff>
      <xdr:row>82</xdr:row>
      <xdr:rowOff>97053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44343"/>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59193</xdr:rowOff>
    </xdr:from>
    <xdr:to>
      <xdr:col>11</xdr:col>
      <xdr:colOff>31750</xdr:colOff>
      <xdr:row>82</xdr:row>
      <xdr:rowOff>85443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118093"/>
          <a:ext cx="889000" cy="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118297</xdr:rowOff>
    </xdr:from>
    <xdr:to>
      <xdr:col>23</xdr:col>
      <xdr:colOff>184150</xdr:colOff>
      <xdr:row>83</xdr:row>
      <xdr:rowOff>48447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90374</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4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99724</xdr:rowOff>
    </xdr:from>
    <xdr:to>
      <xdr:col>19</xdr:col>
      <xdr:colOff>184150</xdr:colOff>
      <xdr:row>83</xdr:row>
      <xdr:rowOff>29874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14651</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24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46253</xdr:rowOff>
    </xdr:from>
    <xdr:to>
      <xdr:col>15</xdr:col>
      <xdr:colOff>133350</xdr:colOff>
      <xdr:row>82</xdr:row>
      <xdr:rowOff>147853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132630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9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34643</xdr:rowOff>
    </xdr:from>
    <xdr:to>
      <xdr:col>11</xdr:col>
      <xdr:colOff>82550</xdr:colOff>
      <xdr:row>82</xdr:row>
      <xdr:rowOff>136243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121020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17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8393</xdr:rowOff>
    </xdr:from>
    <xdr:to>
      <xdr:col>7</xdr:col>
      <xdr:colOff>31750</xdr:colOff>
      <xdr:row>82</xdr:row>
      <xdr:rowOff>109993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6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94770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15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年度にかけて実施された給与改定・臨時特例法による国家公務員の給与削減措置が終了したことに伴い，平成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年度は指数が大きく低下した。平成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年度以降は経験年数階層内における職員分布の変動により増減しているが，ほぼ同水準で推移している。</a:t>
          </a:r>
        </a:p>
        <a:p>
          <a:r>
            <a:rPr kumimoji="1" lang="ja-JP" altLang="en-US" sz="1300">
              <a:latin typeface="ＭＳ Ｐゴシック" panose="020B0600070205080204" pitchFamily="50" charset="-128"/>
              <a:ea typeface="ＭＳ Ｐゴシック" panose="020B0600070205080204" pitchFamily="50" charset="-128"/>
            </a:rPr>
            <a:t>　職員数の適正化とともに退職者の再任用を積極的に推進し，給与水準の適正化に努める。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45055</xdr:rowOff>
    </xdr:from>
    <xdr:to>
      <xdr:col>81</xdr:col>
      <xdr:colOff>44450</xdr:colOff>
      <xdr:row>87</xdr:row>
      <xdr:rowOff>56545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612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45055</xdr:rowOff>
    </xdr:from>
    <xdr:to>
      <xdr:col>77</xdr:col>
      <xdr:colOff>44450</xdr:colOff>
      <xdr:row>87</xdr:row>
      <xdr:rowOff>79527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9612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79527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03752"/>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22073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9037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165705</xdr:rowOff>
    </xdr:from>
    <xdr:to>
      <xdr:col>77</xdr:col>
      <xdr:colOff>95250</xdr:colOff>
      <xdr:row>87</xdr:row>
      <xdr:rowOff>95855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80632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99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142723</xdr:rowOff>
    </xdr:from>
    <xdr:to>
      <xdr:col>64</xdr:col>
      <xdr:colOff>152400</xdr:colOff>
      <xdr:row>87</xdr:row>
      <xdr:rowOff>72873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57650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少子高齢化に伴う人口の減少に加え，合併時の組織機構を維持していることや平成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年度は退職者数を採用者数が上回ったことにより，人口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年度に組織機構の再編が行われることから，職員数の推移を考慮しながら，適正な定員管理を図る。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9059</xdr:rowOff>
    </xdr:from>
    <xdr:to>
      <xdr:col>81</xdr:col>
      <xdr:colOff>44450</xdr:colOff>
      <xdr:row>62</xdr:row>
      <xdr:rowOff>70993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38959"/>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160401</xdr:rowOff>
    </xdr:from>
    <xdr:to>
      <xdr:col>77</xdr:col>
      <xdr:colOff>44450</xdr:colOff>
      <xdr:row>62</xdr:row>
      <xdr:rowOff>9059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1885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89619</xdr:rowOff>
    </xdr:from>
    <xdr:to>
      <xdr:col>72</xdr:col>
      <xdr:colOff>203200</xdr:colOff>
      <xdr:row>61</xdr:row>
      <xdr:rowOff>160401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48069"/>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83185</xdr:rowOff>
    </xdr:from>
    <xdr:to>
      <xdr:col>68</xdr:col>
      <xdr:colOff>152400</xdr:colOff>
      <xdr:row>61</xdr:row>
      <xdr:rowOff>89619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41635"/>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25925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20193</xdr:rowOff>
    </xdr:from>
    <xdr:to>
      <xdr:col>81</xdr:col>
      <xdr:colOff>95250</xdr:colOff>
      <xdr:row>62</xdr:row>
      <xdr:rowOff>121793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163720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62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129709</xdr:rowOff>
    </xdr:from>
    <xdr:to>
      <xdr:col>77</xdr:col>
      <xdr:colOff>95250</xdr:colOff>
      <xdr:row>62</xdr:row>
      <xdr:rowOff>59859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44636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74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109601</xdr:rowOff>
    </xdr:from>
    <xdr:to>
      <xdr:col>73</xdr:col>
      <xdr:colOff>44450</xdr:colOff>
      <xdr:row>62</xdr:row>
      <xdr:rowOff>39751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24528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5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38819</xdr:rowOff>
    </xdr:from>
    <xdr:to>
      <xdr:col>68</xdr:col>
      <xdr:colOff>203200</xdr:colOff>
      <xdr:row>61</xdr:row>
      <xdr:rowOff>140419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125196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118762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実質公債費率は，全国平均や鹿児島県平均を上回っているが，類似団体内平均値を下回っている。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実質公債費率は，これまで緩やかに減少してきたものの，普通交付税額の減少に伴う標準財政規模の減少により，平成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年度は比率が増加したものである。　</a:t>
          </a:r>
        </a:p>
        <a:p>
          <a:r>
            <a:rPr kumimoji="1" lang="ja-JP" altLang="en-US" sz="1300">
              <a:latin typeface="ＭＳ Ｐゴシック" panose="020B0600070205080204" pitchFamily="50" charset="-128"/>
              <a:ea typeface="ＭＳ Ｐゴシック" panose="020B0600070205080204" pitchFamily="50" charset="-128"/>
            </a:rPr>
            <a:t>　この比率の上昇を防ぐため，地方債借入額の抑制を図るとともに，水道事業企業会計及び一部事務組合が借り入れる地方債についても事業計画等を事前に協議し，実質公債費比率が上昇しないように連携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11188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6632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113695</xdr:rowOff>
    </xdr:from>
    <xdr:to>
      <xdr:col>77</xdr:col>
      <xdr:colOff>44450</xdr:colOff>
      <xdr:row>38</xdr:row>
      <xdr:rowOff>148167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6287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113695</xdr:rowOff>
    </xdr:from>
    <xdr:to>
      <xdr:col>72</xdr:col>
      <xdr:colOff>203200</xdr:colOff>
      <xdr:row>38</xdr:row>
      <xdr:rowOff>171148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6287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171148</xdr:rowOff>
    </xdr:from>
    <xdr:to>
      <xdr:col>68</xdr:col>
      <xdr:colOff>152400</xdr:colOff>
      <xdr:row>39</xdr:row>
      <xdr:rowOff>114602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6862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131838</xdr:rowOff>
    </xdr:from>
    <xdr:to>
      <xdr:col>81</xdr:col>
      <xdr:colOff>95250</xdr:colOff>
      <xdr:row>39</xdr:row>
      <xdr:rowOff>61988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148365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62895</xdr:rowOff>
    </xdr:from>
    <xdr:to>
      <xdr:col>73</xdr:col>
      <xdr:colOff>44450</xdr:colOff>
      <xdr:row>38</xdr:row>
      <xdr:rowOff>164495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3222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120348</xdr:rowOff>
    </xdr:from>
    <xdr:to>
      <xdr:col>68</xdr:col>
      <xdr:colOff>203200</xdr:colOff>
      <xdr:row>39</xdr:row>
      <xdr:rowOff>50498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60675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が増加した主な理由として，地方交付税の交付額減少に伴い，基金を各種事業へ充当したため基金残高が減少したことや，特別会計に係る地方債の負担額が増加したことが挙げられる。今後は，基金残高の減少及び地方債の借入れを抑制するため，普通建設事業等の計画的な実施，平準化及び見直し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また，地方債残高の減少を進めるため，地方債借入額の抑制を図るとともに，基金等の増資に努め，一部事務組合においても負担金の減少を図るため，行財政改革に積極的に取り組むよう協議する。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54005</xdr:rowOff>
    </xdr:from>
    <xdr:to>
      <xdr:col>81</xdr:col>
      <xdr:colOff>44450</xdr:colOff>
      <xdr:row>15</xdr:row>
      <xdr:rowOff>83881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625755"/>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22981</xdr:rowOff>
    </xdr:from>
    <xdr:to>
      <xdr:col>77</xdr:col>
      <xdr:colOff>44450</xdr:colOff>
      <xdr:row>15</xdr:row>
      <xdr:rowOff>54005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59473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153929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2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9192</xdr:rowOff>
    </xdr:from>
    <xdr:to>
      <xdr:col>72</xdr:col>
      <xdr:colOff>203200</xdr:colOff>
      <xdr:row>15</xdr:row>
      <xdr:rowOff>22981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8094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9192</xdr:rowOff>
    </xdr:from>
    <xdr:to>
      <xdr:col>68</xdr:col>
      <xdr:colOff>152400</xdr:colOff>
      <xdr:row>15</xdr:row>
      <xdr:rowOff>103414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80942"/>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91094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33081</xdr:rowOff>
    </xdr:from>
    <xdr:to>
      <xdr:col>81</xdr:col>
      <xdr:colOff>95250</xdr:colOff>
      <xdr:row>15</xdr:row>
      <xdr:rowOff>134681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5158</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7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3205</xdr:rowOff>
    </xdr:from>
    <xdr:to>
      <xdr:col>77</xdr:col>
      <xdr:colOff>95250</xdr:colOff>
      <xdr:row>15</xdr:row>
      <xdr:rowOff>104805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114982</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3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143631</xdr:rowOff>
    </xdr:from>
    <xdr:to>
      <xdr:col>73</xdr:col>
      <xdr:colOff>44450</xdr:colOff>
      <xdr:row>15</xdr:row>
      <xdr:rowOff>73781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83958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31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129842</xdr:rowOff>
    </xdr:from>
    <xdr:to>
      <xdr:col>68</xdr:col>
      <xdr:colOff>203200</xdr:colOff>
      <xdr:row>15</xdr:row>
      <xdr:rowOff>59992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44769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1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52614</xdr:rowOff>
    </xdr:from>
    <xdr:to>
      <xdr:col>64</xdr:col>
      <xdr:colOff>152400</xdr:colOff>
      <xdr:row>15</xdr:row>
      <xdr:rowOff>154214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138991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71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9,399
9,323
144.29
7,110,844
6,806,814
302,707
4,009,655
8,364,587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人件費に係る経常収支比率は，全国平均，類似団体内平均より高い数値になっており，平成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ポイント増加している。これは，新規採用職員の増加に伴い人件費が増加したものである。</a:t>
          </a:r>
        </a:p>
        <a:p>
          <a:r>
            <a:rPr kumimoji="1" lang="ja-JP" altLang="en-US" sz="1300">
              <a:latin typeface="ＭＳ Ｐゴシック" panose="020B0600070205080204" pitchFamily="50" charset="-128"/>
              <a:ea typeface="ＭＳ Ｐゴシック" panose="020B0600070205080204" pitchFamily="50" charset="-128"/>
            </a:rPr>
            <a:t>　職員数の適正化とともに退職者の再任用を積極的に推進し，行政事務を遂行できる職員数を確保しながら，経常経費である人件費の抑制を図る。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04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525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2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物件費に係る経常収支比率は，主に，ふるさと応援寄附金返礼品強化事業にかかる物件費の増加である。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経常的一般財源の減少により，比率が増加している。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14</xdr:row>
      <xdr:rowOff>170543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59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2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29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148771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293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99984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扶助費に係る経常収支比率は，全国平均，鹿児島県平均より低くなっており，前年度より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障害者福祉に係る扶助費が増加したが，</a:t>
          </a:r>
          <a:r>
            <a:rPr kumimoji="1" lang="ja-JP" altLang="en-US" sz="1300">
              <a:latin typeface="ＭＳ Ｐゴシック" panose="020B0600070205080204" pitchFamily="50" charset="-128"/>
              <a:ea typeface="ＭＳ Ｐゴシック" panose="020B0600070205080204" pitchFamily="50" charset="-128"/>
            </a:rPr>
            <a:t>国の施策による臨時福祉給付金事業（繰越分）や子どものための教育・保育給付費が減少したため前年度よりも微減となった。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現在，横ばいで推移しているが，単独扶助費等の見直し・削減により抑制を図る。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9779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098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31750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1320800" y="979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その他に係る経常収支比率は，類似団体内平均，全国平均，鹿児島県平均より低い数値となっているが，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大きな割合を占める繰出金については，前年度より減少しているもの，経常的一般財源の減少により，比率が増加した。</a:t>
          </a:r>
        </a:p>
        <a:p>
          <a:r>
            <a:rPr kumimoji="1" lang="ja-JP" altLang="en-US" sz="1300">
              <a:latin typeface="ＭＳ Ｐゴシック" panose="020B0600070205080204" pitchFamily="50" charset="-128"/>
              <a:ea typeface="ＭＳ Ｐゴシック" panose="020B0600070205080204" pitchFamily="50" charset="-128"/>
            </a:rPr>
            <a:t>　国民健康保険事業特別会計や介護保険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事業特別会計</a:t>
          </a:r>
          <a:r>
            <a:rPr kumimoji="1" lang="ja-JP" altLang="en-US" sz="1300">
              <a:latin typeface="ＭＳ Ｐゴシック" panose="020B0600070205080204" pitchFamily="50" charset="-128"/>
              <a:ea typeface="ＭＳ Ｐゴシック" panose="020B0600070205080204" pitchFamily="50" charset="-128"/>
            </a:rPr>
            <a:t>など，保険料の見直し等を図ることにより，繰出金の削減に努める。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55</xdr:row>
      <xdr:rowOff>144962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5420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112304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5159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66584</xdr:rowOff>
    </xdr:from>
    <xdr:to>
      <xdr:col>73</xdr:col>
      <xdr:colOff>180975</xdr:colOff>
      <xdr:row>55</xdr:row>
      <xdr:rowOff>86178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4963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66584</xdr:rowOff>
    </xdr:from>
    <xdr:to>
      <xdr:col>69</xdr:col>
      <xdr:colOff>92075</xdr:colOff>
      <xdr:row>55</xdr:row>
      <xdr:rowOff>79647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496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94162</xdr:rowOff>
    </xdr:from>
    <xdr:to>
      <xdr:col>82</xdr:col>
      <xdr:colOff>158750</xdr:colOff>
      <xdr:row>56</xdr:row>
      <xdr:rowOff>24312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110689</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36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61504</xdr:rowOff>
    </xdr:from>
    <xdr:to>
      <xdr:col>78</xdr:col>
      <xdr:colOff>120650</xdr:colOff>
      <xdr:row>55</xdr:row>
      <xdr:rowOff>163104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15784</xdr:rowOff>
    </xdr:from>
    <xdr:to>
      <xdr:col>69</xdr:col>
      <xdr:colOff>142875</xdr:colOff>
      <xdr:row>55</xdr:row>
      <xdr:rowOff>117384</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127561</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21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28847</xdr:rowOff>
    </xdr:from>
    <xdr:to>
      <xdr:col>65</xdr:col>
      <xdr:colOff>53975</xdr:colOff>
      <xdr:row>55</xdr:row>
      <xdr:rowOff>130447</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140624</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補助費等に係る経常収支比率は，前年度よりも減少し，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a:t>
          </a:r>
          <a:r>
            <a:rPr kumimoji="1" lang="ja-JP" altLang="en-US" sz="1300">
              <a:latin typeface="ＭＳ Ｐゴシック" panose="020B0600070205080204" pitchFamily="50" charset="-128"/>
              <a:ea typeface="ＭＳ Ｐゴシック" panose="020B0600070205080204" pitchFamily="50" charset="-128"/>
            </a:rPr>
            <a:t>ているものの，全国平均，鹿児島県平均より高い数値となった。</a:t>
          </a:r>
        </a:p>
        <a:p>
          <a:r>
            <a:rPr kumimoji="1" lang="ja-JP" altLang="en-US" sz="1300">
              <a:latin typeface="ＭＳ Ｐゴシック" panose="020B0600070205080204" pitchFamily="50" charset="-128"/>
              <a:ea typeface="ＭＳ Ｐゴシック" panose="020B0600070205080204" pitchFamily="50" charset="-128"/>
            </a:rPr>
            <a:t>　大きな割合を占める一部事務組合負担金については増加したが，一部事務組合以外の負担金・補助金は減少した。</a:t>
          </a:r>
        </a:p>
        <a:p>
          <a:r>
            <a:rPr kumimoji="1" lang="ja-JP" altLang="en-US" sz="1300">
              <a:latin typeface="ＭＳ Ｐゴシック" panose="020B0600070205080204" pitchFamily="50" charset="-128"/>
              <a:ea typeface="ＭＳ Ｐゴシック" panose="020B0600070205080204" pitchFamily="50" charset="-128"/>
            </a:rPr>
            <a:t>　補助費等については，今後，各種補助金の見直し（基準，額，年限）を行い，削減に努める。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677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46990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内平均より高い比率となっている。また，償還完済に加え，地方債の借入額抑制により，公債費に要する額は確実に減少しているが，経常的一般財源の減少により，公債費比率は増加している。</a:t>
          </a:r>
        </a:p>
        <a:p>
          <a:r>
            <a:rPr kumimoji="1" lang="ja-JP" altLang="en-US" sz="1300">
              <a:latin typeface="ＭＳ Ｐゴシック" panose="020B0600070205080204" pitchFamily="50" charset="-128"/>
              <a:ea typeface="ＭＳ Ｐゴシック" panose="020B0600070205080204" pitchFamily="50" charset="-128"/>
            </a:rPr>
            <a:t>　今後も適債事業の計画的な実施と調整を行い，地方債の年度内借入額を元金償還額以内に抑える取組みを継続し，公債費の削減を図る。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78</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4863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49276</xdr:rowOff>
    </xdr:from>
    <xdr:to>
      <xdr:col>19</xdr:col>
      <xdr:colOff>187325</xdr:colOff>
      <xdr:row>78</xdr:row>
      <xdr:rowOff>113285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4223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49276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90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58420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390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62485</xdr:rowOff>
    </xdr:from>
    <xdr:to>
      <xdr:col>20</xdr:col>
      <xdr:colOff>38100</xdr:colOff>
      <xdr:row>78</xdr:row>
      <xdr:rowOff>164085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148862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84853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公債費以外に係る経常収支比率については，類似団体とほぼ同じ比率となっているが増加傾向にある。これは，人件費・物件費が増加しているためである。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今後も普通交付税が減少するため，経常収支比率全体の上昇が予想されることから，人件費・物件費の抑制に努める。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76</xdr:row>
      <xdr:rowOff>145287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297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99568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056615"/>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76</xdr:row>
      <xdr:rowOff>26415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946888"/>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76</xdr:row>
      <xdr:rowOff>12700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29468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135153</xdr:rowOff>
    </xdr:from>
    <xdr:to>
      <xdr:col>29</xdr:col>
      <xdr:colOff>127000</xdr:colOff>
      <xdr:row>15</xdr:row>
      <xdr:rowOff>166776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54528"/>
          <a:ext cx="647700" cy="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166776</xdr:rowOff>
    </xdr:from>
    <xdr:to>
      <xdr:col>26</xdr:col>
      <xdr:colOff>50800</xdr:colOff>
      <xdr:row>16</xdr:row>
      <xdr:rowOff>79954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86151"/>
          <a:ext cx="698500" cy="84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47661</xdr:rowOff>
    </xdr:from>
    <xdr:to>
      <xdr:col>22</xdr:col>
      <xdr:colOff>114300</xdr:colOff>
      <xdr:row>16</xdr:row>
      <xdr:rowOff>79954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38486"/>
          <a:ext cx="698500" cy="32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47661</xdr:rowOff>
    </xdr:from>
    <xdr:to>
      <xdr:col>18</xdr:col>
      <xdr:colOff>177800</xdr:colOff>
      <xdr:row>16</xdr:row>
      <xdr:rowOff>91194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38486"/>
          <a:ext cx="698500" cy="4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84353</xdr:rowOff>
    </xdr:from>
    <xdr:to>
      <xdr:col>29</xdr:col>
      <xdr:colOff>177800</xdr:colOff>
      <xdr:row>16</xdr:row>
      <xdr:rowOff>14503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0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100880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115976</xdr:rowOff>
    </xdr:from>
    <xdr:to>
      <xdr:col>26</xdr:col>
      <xdr:colOff>101600</xdr:colOff>
      <xdr:row>16</xdr:row>
      <xdr:rowOff>46126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3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56303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0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29154</xdr:rowOff>
    </xdr:from>
    <xdr:to>
      <xdr:col>22</xdr:col>
      <xdr:colOff>165100</xdr:colOff>
      <xdr:row>16</xdr:row>
      <xdr:rowOff>130754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140931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168311</xdr:rowOff>
    </xdr:from>
    <xdr:to>
      <xdr:col>19</xdr:col>
      <xdr:colOff>38100</xdr:colOff>
      <xdr:row>16</xdr:row>
      <xdr:rowOff>98461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8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108638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40394</xdr:rowOff>
    </xdr:from>
    <xdr:to>
      <xdr:col>15</xdr:col>
      <xdr:colOff>101600</xdr:colOff>
      <xdr:row>16</xdr:row>
      <xdr:rowOff>141994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152171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31064</xdr:rowOff>
    </xdr:from>
    <xdr:to>
      <xdr:col>29</xdr:col>
      <xdr:colOff>127000</xdr:colOff>
      <xdr:row>36</xdr:row>
      <xdr:rowOff>63906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84314"/>
          <a:ext cx="647700" cy="3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48683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01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31064</xdr:rowOff>
    </xdr:from>
    <xdr:to>
      <xdr:col>26</xdr:col>
      <xdr:colOff>50800</xdr:colOff>
      <xdr:row>36</xdr:row>
      <xdr:rowOff>35217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84314"/>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35217</xdr:rowOff>
    </xdr:from>
    <xdr:to>
      <xdr:col>22</xdr:col>
      <xdr:colOff>114300</xdr:colOff>
      <xdr:row>36</xdr:row>
      <xdr:rowOff>113399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88467"/>
          <a:ext cx="698500" cy="7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108045</xdr:rowOff>
    </xdr:from>
    <xdr:to>
      <xdr:col>18</xdr:col>
      <xdr:colOff>177800</xdr:colOff>
      <xdr:row>36</xdr:row>
      <xdr:rowOff>113399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61295"/>
          <a:ext cx="698500" cy="5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13106</xdr:rowOff>
    </xdr:from>
    <xdr:to>
      <xdr:col>29</xdr:col>
      <xdr:colOff>177800</xdr:colOff>
      <xdr:row>36</xdr:row>
      <xdr:rowOff>114706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6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201083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1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323164</xdr:rowOff>
    </xdr:from>
    <xdr:to>
      <xdr:col>26</xdr:col>
      <xdr:colOff>101600</xdr:colOff>
      <xdr:row>36</xdr:row>
      <xdr:rowOff>81864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92041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0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327317</xdr:rowOff>
    </xdr:from>
    <xdr:to>
      <xdr:col>22</xdr:col>
      <xdr:colOff>165100</xdr:colOff>
      <xdr:row>36</xdr:row>
      <xdr:rowOff>86017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7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96194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0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62599</xdr:rowOff>
    </xdr:from>
    <xdr:to>
      <xdr:col>19</xdr:col>
      <xdr:colOff>38100</xdr:colOff>
      <xdr:row>36</xdr:row>
      <xdr:rowOff>164199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5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174376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8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57245</xdr:rowOff>
    </xdr:from>
    <xdr:to>
      <xdr:col>15</xdr:col>
      <xdr:colOff>101600</xdr:colOff>
      <xdr:row>36</xdr:row>
      <xdr:rowOff>158845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169022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7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9,399
9,323
144.29
7,110,844
6,806,814
302,707
4,009,655
8,364,587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12360</xdr:rowOff>
    </xdr:from>
    <xdr:to>
      <xdr:col>24</xdr:col>
      <xdr:colOff>63500</xdr:colOff>
      <xdr:row>35</xdr:row>
      <xdr:rowOff>40049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13110"/>
          <a:ext cx="838200" cy="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40049</xdr:rowOff>
    </xdr:from>
    <xdr:to>
      <xdr:col>19</xdr:col>
      <xdr:colOff>177800</xdr:colOff>
      <xdr:row>35</xdr:row>
      <xdr:rowOff>126670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40799"/>
          <a:ext cx="889000" cy="8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107120</xdr:rowOff>
    </xdr:from>
    <xdr:to>
      <xdr:col>15</xdr:col>
      <xdr:colOff>50800</xdr:colOff>
      <xdr:row>35</xdr:row>
      <xdr:rowOff>126670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107870"/>
          <a:ext cx="889000" cy="1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107120</xdr:rowOff>
    </xdr:from>
    <xdr:to>
      <xdr:col>10</xdr:col>
      <xdr:colOff>114300</xdr:colOff>
      <xdr:row>35</xdr:row>
      <xdr:rowOff>116438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07870"/>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69743</xdr:rowOff>
    </xdr:from>
    <xdr:to>
      <xdr:col>6</xdr:col>
      <xdr:colOff>38100</xdr:colOff>
      <xdr:row>36</xdr:row>
      <xdr:rowOff>171343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4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162470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133010</xdr:rowOff>
    </xdr:from>
    <xdr:to>
      <xdr:col>24</xdr:col>
      <xdr:colOff>114300</xdr:colOff>
      <xdr:row>35</xdr:row>
      <xdr:rowOff>63160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155887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1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160699</xdr:rowOff>
    </xdr:from>
    <xdr:to>
      <xdr:col>20</xdr:col>
      <xdr:colOff>38100</xdr:colOff>
      <xdr:row>35</xdr:row>
      <xdr:rowOff>90849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107376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6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75870</xdr:rowOff>
    </xdr:from>
    <xdr:to>
      <xdr:col>15</xdr:col>
      <xdr:colOff>101600</xdr:colOff>
      <xdr:row>36</xdr:row>
      <xdr:rowOff>6020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22547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85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56320</xdr:rowOff>
    </xdr:from>
    <xdr:to>
      <xdr:col>10</xdr:col>
      <xdr:colOff>165100</xdr:colOff>
      <xdr:row>35</xdr:row>
      <xdr:rowOff>157920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2997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83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65638</xdr:rowOff>
    </xdr:from>
    <xdr:to>
      <xdr:col>6</xdr:col>
      <xdr:colOff>38100</xdr:colOff>
      <xdr:row>35</xdr:row>
      <xdr:rowOff>167238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0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12315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84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92503</xdr:rowOff>
    </xdr:from>
    <xdr:to>
      <xdr:col>24</xdr:col>
      <xdr:colOff>63500</xdr:colOff>
      <xdr:row>56</xdr:row>
      <xdr:rowOff>96069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93703"/>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96069</xdr:rowOff>
    </xdr:from>
    <xdr:to>
      <xdr:col>19</xdr:col>
      <xdr:colOff>177800</xdr:colOff>
      <xdr:row>56</xdr:row>
      <xdr:rowOff>122472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9726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122472</xdr:rowOff>
    </xdr:from>
    <xdr:to>
      <xdr:col>15</xdr:col>
      <xdr:colOff>50800</xdr:colOff>
      <xdr:row>56</xdr:row>
      <xdr:rowOff>130743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723672"/>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130743</xdr:rowOff>
    </xdr:from>
    <xdr:to>
      <xdr:col>10</xdr:col>
      <xdr:colOff>114300</xdr:colOff>
      <xdr:row>56</xdr:row>
      <xdr:rowOff>161458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31943"/>
          <a:ext cx="889000" cy="3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34247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41703</xdr:rowOff>
    </xdr:from>
    <xdr:to>
      <xdr:col>24</xdr:col>
      <xdr:colOff>114300</xdr:colOff>
      <xdr:row>56</xdr:row>
      <xdr:rowOff>143303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4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20130</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45269</xdr:rowOff>
    </xdr:from>
    <xdr:to>
      <xdr:col>20</xdr:col>
      <xdr:colOff>38100</xdr:colOff>
      <xdr:row>56</xdr:row>
      <xdr:rowOff>146869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137996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3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71672</xdr:rowOff>
    </xdr:from>
    <xdr:to>
      <xdr:col>15</xdr:col>
      <xdr:colOff>101600</xdr:colOff>
      <xdr:row>57</xdr:row>
      <xdr:rowOff>1822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164399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79943</xdr:rowOff>
    </xdr:from>
    <xdr:to>
      <xdr:col>10</xdr:col>
      <xdr:colOff>165100</xdr:colOff>
      <xdr:row>57</xdr:row>
      <xdr:rowOff>10093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8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7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110658</xdr:rowOff>
    </xdr:from>
    <xdr:to>
      <xdr:col>6</xdr:col>
      <xdr:colOff>38100</xdr:colOff>
      <xdr:row>57</xdr:row>
      <xdr:rowOff>40808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1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31935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80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127859</xdr:rowOff>
    </xdr:from>
    <xdr:to>
      <xdr:col>24</xdr:col>
      <xdr:colOff>63500</xdr:colOff>
      <xdr:row>77</xdr:row>
      <xdr:rowOff>167452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329509"/>
          <a:ext cx="8382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128865</xdr:rowOff>
    </xdr:from>
    <xdr:to>
      <xdr:col>19</xdr:col>
      <xdr:colOff>177800</xdr:colOff>
      <xdr:row>77</xdr:row>
      <xdr:rowOff>167452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330515"/>
          <a:ext cx="889000" cy="3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128865</xdr:rowOff>
    </xdr:from>
    <xdr:to>
      <xdr:col>15</xdr:col>
      <xdr:colOff>50800</xdr:colOff>
      <xdr:row>78</xdr:row>
      <xdr:rowOff>19228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330515"/>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6724</xdr:rowOff>
    </xdr:from>
    <xdr:to>
      <xdr:col>10</xdr:col>
      <xdr:colOff>114300</xdr:colOff>
      <xdr:row>78</xdr:row>
      <xdr:rowOff>19228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379824"/>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69249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77059</xdr:rowOff>
    </xdr:from>
    <xdr:to>
      <xdr:col>24</xdr:col>
      <xdr:colOff>114300</xdr:colOff>
      <xdr:row>78</xdr:row>
      <xdr:rowOff>7209</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99936</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116652</xdr:rowOff>
    </xdr:from>
    <xdr:to>
      <xdr:col>20</xdr:col>
      <xdr:colOff>38100</xdr:colOff>
      <xdr:row>78</xdr:row>
      <xdr:rowOff>46802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37929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78065</xdr:rowOff>
    </xdr:from>
    <xdr:to>
      <xdr:col>15</xdr:col>
      <xdr:colOff>101600</xdr:colOff>
      <xdr:row>78</xdr:row>
      <xdr:rowOff>8215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24742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0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139878</xdr:rowOff>
    </xdr:from>
    <xdr:to>
      <xdr:col>10</xdr:col>
      <xdr:colOff>165100</xdr:colOff>
      <xdr:row>78</xdr:row>
      <xdr:rowOff>70028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61155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3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127374</xdr:rowOff>
    </xdr:from>
    <xdr:to>
      <xdr:col>6</xdr:col>
      <xdr:colOff>38100</xdr:colOff>
      <xdr:row>78</xdr:row>
      <xdr:rowOff>57524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48651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161359</xdr:rowOff>
    </xdr:from>
    <xdr:to>
      <xdr:col>24</xdr:col>
      <xdr:colOff>63500</xdr:colOff>
      <xdr:row>93</xdr:row>
      <xdr:rowOff>17818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5934759"/>
          <a:ext cx="838200" cy="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80663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5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16904</xdr:rowOff>
    </xdr:from>
    <xdr:to>
      <xdr:col>19</xdr:col>
      <xdr:colOff>177800</xdr:colOff>
      <xdr:row>92</xdr:row>
      <xdr:rowOff>161359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5790304"/>
          <a:ext cx="889000" cy="14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16904</xdr:rowOff>
    </xdr:from>
    <xdr:to>
      <xdr:col>15</xdr:col>
      <xdr:colOff>50800</xdr:colOff>
      <xdr:row>93</xdr:row>
      <xdr:rowOff>122955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5790304"/>
          <a:ext cx="889000" cy="2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122955</xdr:rowOff>
    </xdr:from>
    <xdr:to>
      <xdr:col>10</xdr:col>
      <xdr:colOff>114300</xdr:colOff>
      <xdr:row>94</xdr:row>
      <xdr:rowOff>10540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067805"/>
          <a:ext cx="889000" cy="5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96854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116503</xdr:rowOff>
    </xdr:from>
    <xdr:to>
      <xdr:col>6</xdr:col>
      <xdr:colOff>38100</xdr:colOff>
      <xdr:row>97</xdr:row>
      <xdr:rowOff>46653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37780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138468</xdr:rowOff>
    </xdr:from>
    <xdr:to>
      <xdr:col>24</xdr:col>
      <xdr:colOff>114300</xdr:colOff>
      <xdr:row>93</xdr:row>
      <xdr:rowOff>68618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59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161345</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76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110559</xdr:rowOff>
    </xdr:from>
    <xdr:to>
      <xdr:col>20</xdr:col>
      <xdr:colOff>38100</xdr:colOff>
      <xdr:row>93</xdr:row>
      <xdr:rowOff>40709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58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57236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56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137554</xdr:rowOff>
    </xdr:from>
    <xdr:to>
      <xdr:col>15</xdr:col>
      <xdr:colOff>101600</xdr:colOff>
      <xdr:row>92</xdr:row>
      <xdr:rowOff>67704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57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84231</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08795" y="1551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72155</xdr:rowOff>
    </xdr:from>
    <xdr:to>
      <xdr:col>10</xdr:col>
      <xdr:colOff>165100</xdr:colOff>
      <xdr:row>94</xdr:row>
      <xdr:rowOff>2305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0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18832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57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131190</xdr:rowOff>
    </xdr:from>
    <xdr:to>
      <xdr:col>6</xdr:col>
      <xdr:colOff>38100</xdr:colOff>
      <xdr:row>94</xdr:row>
      <xdr:rowOff>61340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0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77867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58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108095</xdr:rowOff>
    </xdr:from>
    <xdr:to>
      <xdr:col>55</xdr:col>
      <xdr:colOff>0</xdr:colOff>
      <xdr:row>37</xdr:row>
      <xdr:rowOff>119802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51745"/>
          <a:ext cx="8382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105874</xdr:rowOff>
    </xdr:from>
    <xdr:to>
      <xdr:col>50</xdr:col>
      <xdr:colOff>114300</xdr:colOff>
      <xdr:row>37</xdr:row>
      <xdr:rowOff>119802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449524"/>
          <a:ext cx="8890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105874</xdr:rowOff>
    </xdr:from>
    <xdr:to>
      <xdr:col>45</xdr:col>
      <xdr:colOff>177800</xdr:colOff>
      <xdr:row>37</xdr:row>
      <xdr:rowOff>127620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49524"/>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127620</xdr:rowOff>
    </xdr:from>
    <xdr:to>
      <xdr:col>41</xdr:col>
      <xdr:colOff>50800</xdr:colOff>
      <xdr:row>37</xdr:row>
      <xdr:rowOff>128590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71270"/>
          <a:ext cx="8890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80063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57295</xdr:rowOff>
    </xdr:from>
    <xdr:to>
      <xdr:col>55</xdr:col>
      <xdr:colOff>50800</xdr:colOff>
      <xdr:row>37</xdr:row>
      <xdr:rowOff>158894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009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80172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5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69002</xdr:rowOff>
    </xdr:from>
    <xdr:to>
      <xdr:col>50</xdr:col>
      <xdr:colOff>165100</xdr:colOff>
      <xdr:row>37</xdr:row>
      <xdr:rowOff>170602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1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15679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18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55074</xdr:rowOff>
    </xdr:from>
    <xdr:to>
      <xdr:col>46</xdr:col>
      <xdr:colOff>38100</xdr:colOff>
      <xdr:row>37</xdr:row>
      <xdr:rowOff>156674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7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76820</xdr:rowOff>
    </xdr:from>
    <xdr:to>
      <xdr:col>41</xdr:col>
      <xdr:colOff>101600</xdr:colOff>
      <xdr:row>38</xdr:row>
      <xdr:rowOff>6970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23497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19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77790</xdr:rowOff>
    </xdr:from>
    <xdr:to>
      <xdr:col>36</xdr:col>
      <xdr:colOff>165100</xdr:colOff>
      <xdr:row>38</xdr:row>
      <xdr:rowOff>7941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21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24467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1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7303</xdr:rowOff>
    </xdr:from>
    <xdr:to>
      <xdr:col>55</xdr:col>
      <xdr:colOff>0</xdr:colOff>
      <xdr:row>58</xdr:row>
      <xdr:rowOff>22170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951403"/>
          <a:ext cx="838200" cy="1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7303</xdr:rowOff>
    </xdr:from>
    <xdr:to>
      <xdr:col>50</xdr:col>
      <xdr:colOff>114300</xdr:colOff>
      <xdr:row>58</xdr:row>
      <xdr:rowOff>19889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951403"/>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19889</xdr:rowOff>
    </xdr:from>
    <xdr:to>
      <xdr:col>45</xdr:col>
      <xdr:colOff>177800</xdr:colOff>
      <xdr:row>58</xdr:row>
      <xdr:rowOff>26936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963989"/>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26936</xdr:rowOff>
    </xdr:from>
    <xdr:to>
      <xdr:col>41</xdr:col>
      <xdr:colOff>50800</xdr:colOff>
      <xdr:row>58</xdr:row>
      <xdr:rowOff>29911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971036"/>
          <a:ext cx="889000" cy="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4925</xdr:rowOff>
    </xdr:from>
    <xdr:to>
      <xdr:col>36</xdr:col>
      <xdr:colOff>165100</xdr:colOff>
      <xdr:row>58</xdr:row>
      <xdr:rowOff>106525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97652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100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142820</xdr:rowOff>
    </xdr:from>
    <xdr:to>
      <xdr:col>55</xdr:col>
      <xdr:colOff>50800</xdr:colOff>
      <xdr:row>58</xdr:row>
      <xdr:rowOff>72970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102197</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0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127953</xdr:rowOff>
    </xdr:from>
    <xdr:to>
      <xdr:col>50</xdr:col>
      <xdr:colOff>165100</xdr:colOff>
      <xdr:row>58</xdr:row>
      <xdr:rowOff>58103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74630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67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140539</xdr:rowOff>
    </xdr:from>
    <xdr:to>
      <xdr:col>46</xdr:col>
      <xdr:colOff>38100</xdr:colOff>
      <xdr:row>58</xdr:row>
      <xdr:rowOff>70689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87216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68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147586</xdr:rowOff>
    </xdr:from>
    <xdr:to>
      <xdr:col>41</xdr:col>
      <xdr:colOff>101600</xdr:colOff>
      <xdr:row>58</xdr:row>
      <xdr:rowOff>77736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94263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69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150561</xdr:rowOff>
    </xdr:from>
    <xdr:to>
      <xdr:col>36</xdr:col>
      <xdr:colOff>165100</xdr:colOff>
      <xdr:row>58</xdr:row>
      <xdr:rowOff>80711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2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97238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969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78374</xdr:rowOff>
    </xdr:from>
    <xdr:to>
      <xdr:col>55</xdr:col>
      <xdr:colOff>0</xdr:colOff>
      <xdr:row>78</xdr:row>
      <xdr:rowOff>102088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51474"/>
          <a:ext cx="838200" cy="2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19370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9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102088</xdr:rowOff>
    </xdr:from>
    <xdr:to>
      <xdr:col>50</xdr:col>
      <xdr:colOff>114300</xdr:colOff>
      <xdr:row>78</xdr:row>
      <xdr:rowOff>139880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75188"/>
          <a:ext cx="889000" cy="3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150247</xdr:rowOff>
    </xdr:from>
    <xdr:to>
      <xdr:col>45</xdr:col>
      <xdr:colOff>177800</xdr:colOff>
      <xdr:row>78</xdr:row>
      <xdr:rowOff>139880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51897"/>
          <a:ext cx="889000" cy="16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124910</xdr:rowOff>
    </xdr:from>
    <xdr:to>
      <xdr:col>41</xdr:col>
      <xdr:colOff>50800</xdr:colOff>
      <xdr:row>77</xdr:row>
      <xdr:rowOff>150247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2656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27574</xdr:rowOff>
    </xdr:from>
    <xdr:to>
      <xdr:col>55</xdr:col>
      <xdr:colOff>50800</xdr:colOff>
      <xdr:row>78</xdr:row>
      <xdr:rowOff>129174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50451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51288</xdr:rowOff>
    </xdr:from>
    <xdr:to>
      <xdr:col>50</xdr:col>
      <xdr:colOff>165100</xdr:colOff>
      <xdr:row>78</xdr:row>
      <xdr:rowOff>152888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169415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89080</xdr:rowOff>
    </xdr:from>
    <xdr:to>
      <xdr:col>46</xdr:col>
      <xdr:colOff>38100</xdr:colOff>
      <xdr:row>79</xdr:row>
      <xdr:rowOff>19230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10357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99447</xdr:rowOff>
    </xdr:from>
    <xdr:to>
      <xdr:col>41</xdr:col>
      <xdr:colOff>101600</xdr:colOff>
      <xdr:row>78</xdr:row>
      <xdr:rowOff>29597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46124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74110</xdr:rowOff>
    </xdr:from>
    <xdr:to>
      <xdr:col>36</xdr:col>
      <xdr:colOff>165100</xdr:colOff>
      <xdr:row>78</xdr:row>
      <xdr:rowOff>4260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5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142498</xdr:rowOff>
    </xdr:from>
    <xdr:to>
      <xdr:col>55</xdr:col>
      <xdr:colOff>0</xdr:colOff>
      <xdr:row>98</xdr:row>
      <xdr:rowOff>142594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44598"/>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115429</xdr:rowOff>
    </xdr:from>
    <xdr:to>
      <xdr:col>50</xdr:col>
      <xdr:colOff>114300</xdr:colOff>
      <xdr:row>98</xdr:row>
      <xdr:rowOff>142498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17529"/>
          <a:ext cx="889000" cy="2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115429</xdr:rowOff>
    </xdr:from>
    <xdr:to>
      <xdr:col>45</xdr:col>
      <xdr:colOff>177800</xdr:colOff>
      <xdr:row>99</xdr:row>
      <xdr:rowOff>18943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17529"/>
          <a:ext cx="889000" cy="7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68880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18943</xdr:rowOff>
    </xdr:from>
    <xdr:to>
      <xdr:col>41</xdr:col>
      <xdr:colOff>50800</xdr:colOff>
      <xdr:row>99</xdr:row>
      <xdr:rowOff>39101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92493"/>
          <a:ext cx="889000" cy="2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153274</xdr:rowOff>
    </xdr:from>
    <xdr:to>
      <xdr:col>36</xdr:col>
      <xdr:colOff>165100</xdr:colOff>
      <xdr:row>99</xdr:row>
      <xdr:rowOff>83424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5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91794</xdr:rowOff>
    </xdr:from>
    <xdr:to>
      <xdr:col>55</xdr:col>
      <xdr:colOff>50800</xdr:colOff>
      <xdr:row>99</xdr:row>
      <xdr:rowOff>21944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51171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91698</xdr:rowOff>
    </xdr:from>
    <xdr:to>
      <xdr:col>50</xdr:col>
      <xdr:colOff>165100</xdr:colOff>
      <xdr:row>99</xdr:row>
      <xdr:rowOff>21848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38375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64629</xdr:rowOff>
    </xdr:from>
    <xdr:to>
      <xdr:col>46</xdr:col>
      <xdr:colOff>38100</xdr:colOff>
      <xdr:row>98</xdr:row>
      <xdr:rowOff>166229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6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11306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139593</xdr:rowOff>
    </xdr:from>
    <xdr:to>
      <xdr:col>41</xdr:col>
      <xdr:colOff>101600</xdr:colOff>
      <xdr:row>99</xdr:row>
      <xdr:rowOff>69743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86270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159751</xdr:rowOff>
    </xdr:from>
    <xdr:to>
      <xdr:col>36</xdr:col>
      <xdr:colOff>165100</xdr:colOff>
      <xdr:row>99</xdr:row>
      <xdr:rowOff>89901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81028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70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72416</xdr:rowOff>
    </xdr:from>
    <xdr:to>
      <xdr:col>85</xdr:col>
      <xdr:colOff>127000</xdr:colOff>
      <xdr:row>39</xdr:row>
      <xdr:rowOff>89364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58966"/>
          <a:ext cx="8382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81037</xdr:rowOff>
    </xdr:from>
    <xdr:to>
      <xdr:col>81</xdr:col>
      <xdr:colOff>50800</xdr:colOff>
      <xdr:row>39</xdr:row>
      <xdr:rowOff>89364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67587"/>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81037</xdr:rowOff>
    </xdr:from>
    <xdr:to>
      <xdr:col>76</xdr:col>
      <xdr:colOff>114300</xdr:colOff>
      <xdr:row>39</xdr:row>
      <xdr:rowOff>94862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67587"/>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70118</xdr:rowOff>
    </xdr:from>
    <xdr:to>
      <xdr:col>71</xdr:col>
      <xdr:colOff>177800</xdr:colOff>
      <xdr:row>39</xdr:row>
      <xdr:rowOff>94862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56668"/>
          <a:ext cx="889000" cy="2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168453</xdr:rowOff>
    </xdr:from>
    <xdr:to>
      <xdr:col>67</xdr:col>
      <xdr:colOff>101600</xdr:colOff>
      <xdr:row>39</xdr:row>
      <xdr:rowOff>98603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115130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21616</xdr:rowOff>
    </xdr:from>
    <xdr:to>
      <xdr:col>85</xdr:col>
      <xdr:colOff>177800</xdr:colOff>
      <xdr:row>39</xdr:row>
      <xdr:rowOff>123216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107993</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38564</xdr:rowOff>
    </xdr:from>
    <xdr:to>
      <xdr:col>81</xdr:col>
      <xdr:colOff>101600</xdr:colOff>
      <xdr:row>39</xdr:row>
      <xdr:rowOff>140164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131291</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17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30237</xdr:rowOff>
    </xdr:from>
    <xdr:to>
      <xdr:col>76</xdr:col>
      <xdr:colOff>165100</xdr:colOff>
      <xdr:row>39</xdr:row>
      <xdr:rowOff>131837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122964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0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44062</xdr:rowOff>
    </xdr:from>
    <xdr:to>
      <xdr:col>72</xdr:col>
      <xdr:colOff>38100</xdr:colOff>
      <xdr:row>39</xdr:row>
      <xdr:rowOff>145662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136789</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3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19318</xdr:rowOff>
    </xdr:from>
    <xdr:to>
      <xdr:col>67</xdr:col>
      <xdr:colOff>101600</xdr:colOff>
      <xdr:row>39</xdr:row>
      <xdr:rowOff>120918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0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112045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9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67546</xdr:rowOff>
    </xdr:from>
    <xdr:to>
      <xdr:col>85</xdr:col>
      <xdr:colOff>127000</xdr:colOff>
      <xdr:row>75</xdr:row>
      <xdr:rowOff>71882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926296"/>
          <a:ext cx="8382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67546</xdr:rowOff>
    </xdr:from>
    <xdr:to>
      <xdr:col>81</xdr:col>
      <xdr:colOff>50800</xdr:colOff>
      <xdr:row>75</xdr:row>
      <xdr:rowOff>106675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926296"/>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106675</xdr:rowOff>
    </xdr:from>
    <xdr:to>
      <xdr:col>76</xdr:col>
      <xdr:colOff>114300</xdr:colOff>
      <xdr:row>75</xdr:row>
      <xdr:rowOff>112230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965425"/>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99931</xdr:rowOff>
    </xdr:from>
    <xdr:to>
      <xdr:col>71</xdr:col>
      <xdr:colOff>177800</xdr:colOff>
      <xdr:row>75</xdr:row>
      <xdr:rowOff>112230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958681"/>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21082</xdr:rowOff>
    </xdr:from>
    <xdr:to>
      <xdr:col>85</xdr:col>
      <xdr:colOff>177800</xdr:colOff>
      <xdr:row>75</xdr:row>
      <xdr:rowOff>122682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8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43959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7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16746</xdr:rowOff>
    </xdr:from>
    <xdr:to>
      <xdr:col>81</xdr:col>
      <xdr:colOff>101600</xdr:colOff>
      <xdr:row>75</xdr:row>
      <xdr:rowOff>118346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8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134873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6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55875</xdr:rowOff>
    </xdr:from>
    <xdr:to>
      <xdr:col>76</xdr:col>
      <xdr:colOff>165100</xdr:colOff>
      <xdr:row>75</xdr:row>
      <xdr:rowOff>157476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146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2552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6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61430</xdr:rowOff>
    </xdr:from>
    <xdr:to>
      <xdr:col>72</xdr:col>
      <xdr:colOff>38100</xdr:colOff>
      <xdr:row>75</xdr:row>
      <xdr:rowOff>163029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920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8107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6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49131</xdr:rowOff>
    </xdr:from>
    <xdr:to>
      <xdr:col>67</xdr:col>
      <xdr:colOff>101600</xdr:colOff>
      <xdr:row>75</xdr:row>
      <xdr:rowOff>150732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07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167258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68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159406</xdr:rowOff>
    </xdr:from>
    <xdr:to>
      <xdr:col>85</xdr:col>
      <xdr:colOff>127000</xdr:colOff>
      <xdr:row>97</xdr:row>
      <xdr:rowOff>168343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90056"/>
          <a:ext cx="838200" cy="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168343</xdr:rowOff>
    </xdr:from>
    <xdr:to>
      <xdr:col>81</xdr:col>
      <xdr:colOff>50800</xdr:colOff>
      <xdr:row>98</xdr:row>
      <xdr:rowOff>29576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98993"/>
          <a:ext cx="889000" cy="3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29576</xdr:rowOff>
    </xdr:from>
    <xdr:to>
      <xdr:col>76</xdr:col>
      <xdr:colOff>114300</xdr:colOff>
      <xdr:row>98</xdr:row>
      <xdr:rowOff>58356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831676"/>
          <a:ext cx="889000" cy="2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58356</xdr:rowOff>
    </xdr:from>
    <xdr:to>
      <xdr:col>71</xdr:col>
      <xdr:colOff>177800</xdr:colOff>
      <xdr:row>98</xdr:row>
      <xdr:rowOff>74854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860456"/>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46380</xdr:rowOff>
    </xdr:from>
    <xdr:to>
      <xdr:col>67</xdr:col>
      <xdr:colOff>101600</xdr:colOff>
      <xdr:row>95</xdr:row>
      <xdr:rowOff>147980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3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164507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108606</xdr:rowOff>
    </xdr:from>
    <xdr:to>
      <xdr:col>85</xdr:col>
      <xdr:colOff>177800</xdr:colOff>
      <xdr:row>98</xdr:row>
      <xdr:rowOff>38756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131483</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117543</xdr:rowOff>
    </xdr:from>
    <xdr:to>
      <xdr:col>81</xdr:col>
      <xdr:colOff>101600</xdr:colOff>
      <xdr:row>98</xdr:row>
      <xdr:rowOff>47693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64220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52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150226</xdr:rowOff>
    </xdr:from>
    <xdr:to>
      <xdr:col>76</xdr:col>
      <xdr:colOff>165100</xdr:colOff>
      <xdr:row>98</xdr:row>
      <xdr:rowOff>80376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96903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55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7556</xdr:rowOff>
    </xdr:from>
    <xdr:to>
      <xdr:col>72</xdr:col>
      <xdr:colOff>38100</xdr:colOff>
      <xdr:row>98</xdr:row>
      <xdr:rowOff>109156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100283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24054</xdr:rowOff>
    </xdr:from>
    <xdr:to>
      <xdr:col>67</xdr:col>
      <xdr:colOff>101600</xdr:colOff>
      <xdr:row>98</xdr:row>
      <xdr:rowOff>125654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116781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9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131539</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75639"/>
          <a:ext cx="8382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10696</xdr:rowOff>
    </xdr:from>
    <xdr:to>
      <xdr:col>98</xdr:col>
      <xdr:colOff>38100</xdr:colOff>
      <xdr:row>58</xdr:row>
      <xdr:rowOff>112296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128823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80739</xdr:rowOff>
    </xdr:from>
    <xdr:to>
      <xdr:col>116</xdr:col>
      <xdr:colOff>114300</xdr:colOff>
      <xdr:row>59</xdr:row>
      <xdr:rowOff>10889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167116</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3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48603</xdr:rowOff>
    </xdr:from>
    <xdr:to>
      <xdr:col>116</xdr:col>
      <xdr:colOff>63500</xdr:colOff>
      <xdr:row>76</xdr:row>
      <xdr:rowOff>108217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078803"/>
          <a:ext cx="838200" cy="5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72865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10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48603</xdr:rowOff>
    </xdr:from>
    <xdr:to>
      <xdr:col>111</xdr:col>
      <xdr:colOff>177800</xdr:colOff>
      <xdr:row>76</xdr:row>
      <xdr:rowOff>66269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078803"/>
          <a:ext cx="8890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66269</xdr:rowOff>
    </xdr:from>
    <xdr:to>
      <xdr:col>107</xdr:col>
      <xdr:colOff>50800</xdr:colOff>
      <xdr:row>76</xdr:row>
      <xdr:rowOff>67297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09646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18102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67297</xdr:rowOff>
    </xdr:from>
    <xdr:to>
      <xdr:col>102</xdr:col>
      <xdr:colOff>114300</xdr:colOff>
      <xdr:row>77</xdr:row>
      <xdr:rowOff>14669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097497"/>
          <a:ext cx="889000" cy="1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143082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57904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57417</xdr:rowOff>
    </xdr:from>
    <xdr:to>
      <xdr:col>116</xdr:col>
      <xdr:colOff>114300</xdr:colOff>
      <xdr:row>76</xdr:row>
      <xdr:rowOff>159017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0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80294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93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169253</xdr:rowOff>
    </xdr:from>
    <xdr:to>
      <xdr:col>112</xdr:col>
      <xdr:colOff>38100</xdr:colOff>
      <xdr:row>76</xdr:row>
      <xdr:rowOff>99403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115930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8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15469</xdr:rowOff>
    </xdr:from>
    <xdr:to>
      <xdr:col>107</xdr:col>
      <xdr:colOff>101600</xdr:colOff>
      <xdr:row>76</xdr:row>
      <xdr:rowOff>117069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0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133596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8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16497</xdr:rowOff>
    </xdr:from>
    <xdr:to>
      <xdr:col>102</xdr:col>
      <xdr:colOff>165100</xdr:colOff>
      <xdr:row>76</xdr:row>
      <xdr:rowOff>118097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0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134624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135319</xdr:rowOff>
    </xdr:from>
    <xdr:to>
      <xdr:col>98</xdr:col>
      <xdr:colOff>38100</xdr:colOff>
      <xdr:row>77</xdr:row>
      <xdr:rowOff>65469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56596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性質別歳出の住民一人当たりのコストで高いものは，①普通建設事業費，②人件費，③補助費等の順となっている。</a:t>
          </a:r>
        </a:p>
        <a:p>
          <a:r>
            <a:rPr kumimoji="1" lang="ja-JP" altLang="en-US" sz="1300">
              <a:latin typeface="ＭＳ Ｐゴシック" panose="020B0600070205080204" pitchFamily="50" charset="-128"/>
              <a:ea typeface="ＭＳ Ｐゴシック" panose="020B0600070205080204" pitchFamily="50" charset="-128"/>
            </a:rPr>
            <a:t>①普通建設事業費については，住民一人当たり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128,532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円となっており，類似団体と比較しても高い状況である。これは，下場土地区画整理事業や道路法改正による橋梁補修事業を実施しているためである。</a:t>
          </a:r>
        </a:p>
        <a:p>
          <a:r>
            <a:rPr kumimoji="1" lang="ja-JP" altLang="en-US" sz="1300">
              <a:latin typeface="ＭＳ Ｐゴシック" panose="020B0600070205080204" pitchFamily="50" charset="-128"/>
              <a:ea typeface="ＭＳ Ｐゴシック" panose="020B0600070205080204" pitchFamily="50" charset="-128"/>
            </a:rPr>
            <a:t>②人件費については，住民一人当たり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120,176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円となっており，類似団体と比較しても高い状況である。これは，新規採用による職員の増加等により人件費の決算額が増加していることと，人口が減少しているためである。</a:t>
          </a:r>
        </a:p>
        <a:p>
          <a:r>
            <a:rPr kumimoji="1" lang="ja-JP" altLang="en-US" sz="1300">
              <a:latin typeface="ＭＳ Ｐゴシック" panose="020B0600070205080204" pitchFamily="50" charset="-128"/>
              <a:ea typeface="ＭＳ Ｐゴシック" panose="020B0600070205080204" pitchFamily="50" charset="-128"/>
            </a:rPr>
            <a:t>③補助費等については，住民一人当たり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102,178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円となっており，類似団体と比較しても高い状況である。これは，一部事務組合に対する負担金が増加しているためである。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9,399
9,323
144.29
7,110,844
6,806,814
302,707
4,009,655
8,364,587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55118</xdr:rowOff>
    </xdr:from>
    <xdr:to>
      <xdr:col>24</xdr:col>
      <xdr:colOff>63500</xdr:colOff>
      <xdr:row>35</xdr:row>
      <xdr:rowOff>164193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55868"/>
          <a:ext cx="8382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151457</xdr:rowOff>
    </xdr:from>
    <xdr:to>
      <xdr:col>19</xdr:col>
      <xdr:colOff>177800</xdr:colOff>
      <xdr:row>35</xdr:row>
      <xdr:rowOff>164193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52207"/>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57894</xdr:rowOff>
    </xdr:from>
    <xdr:to>
      <xdr:col>15</xdr:col>
      <xdr:colOff>50800</xdr:colOff>
      <xdr:row>35</xdr:row>
      <xdr:rowOff>151457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58644"/>
          <a:ext cx="889000" cy="9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57894</xdr:rowOff>
    </xdr:from>
    <xdr:to>
      <xdr:col>10</xdr:col>
      <xdr:colOff>114300</xdr:colOff>
      <xdr:row>35</xdr:row>
      <xdr:rowOff>95123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58644"/>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33710</xdr:rowOff>
    </xdr:from>
    <xdr:to>
      <xdr:col>6</xdr:col>
      <xdr:colOff>38100</xdr:colOff>
      <xdr:row>36</xdr:row>
      <xdr:rowOff>135310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126437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4318</xdr:rowOff>
    </xdr:from>
    <xdr:to>
      <xdr:col>24</xdr:col>
      <xdr:colOff>114300</xdr:colOff>
      <xdr:row>35</xdr:row>
      <xdr:rowOff>105918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27195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5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113393</xdr:rowOff>
    </xdr:from>
    <xdr:to>
      <xdr:col>20</xdr:col>
      <xdr:colOff>38100</xdr:colOff>
      <xdr:row>36</xdr:row>
      <xdr:rowOff>43543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60070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8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100657</xdr:rowOff>
    </xdr:from>
    <xdr:to>
      <xdr:col>15</xdr:col>
      <xdr:colOff>101600</xdr:colOff>
      <xdr:row>36</xdr:row>
      <xdr:rowOff>30807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47334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7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7094</xdr:rowOff>
    </xdr:from>
    <xdr:to>
      <xdr:col>10</xdr:col>
      <xdr:colOff>165100</xdr:colOff>
      <xdr:row>35</xdr:row>
      <xdr:rowOff>108694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125221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8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162450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73626</xdr:rowOff>
    </xdr:from>
    <xdr:to>
      <xdr:col>24</xdr:col>
      <xdr:colOff>63500</xdr:colOff>
      <xdr:row>57</xdr:row>
      <xdr:rowOff>85872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46276"/>
          <a:ext cx="8382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85872</xdr:rowOff>
    </xdr:from>
    <xdr:to>
      <xdr:col>19</xdr:col>
      <xdr:colOff>177800</xdr:colOff>
      <xdr:row>57</xdr:row>
      <xdr:rowOff>90190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58522"/>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90190</xdr:rowOff>
    </xdr:from>
    <xdr:to>
      <xdr:col>15</xdr:col>
      <xdr:colOff>50800</xdr:colOff>
      <xdr:row>57</xdr:row>
      <xdr:rowOff>100682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2840"/>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100682</xdr:rowOff>
    </xdr:from>
    <xdr:to>
      <xdr:col>10</xdr:col>
      <xdr:colOff>114300</xdr:colOff>
      <xdr:row>57</xdr:row>
      <xdr:rowOff>115368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73332"/>
          <a:ext cx="8890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69730</xdr:rowOff>
    </xdr:from>
    <xdr:to>
      <xdr:col>6</xdr:col>
      <xdr:colOff>38100</xdr:colOff>
      <xdr:row>56</xdr:row>
      <xdr:rowOff>171330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16407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44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22826</xdr:rowOff>
    </xdr:from>
    <xdr:to>
      <xdr:col>24</xdr:col>
      <xdr:colOff>114300</xdr:colOff>
      <xdr:row>57</xdr:row>
      <xdr:rowOff>124426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7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35072</xdr:rowOff>
    </xdr:from>
    <xdr:to>
      <xdr:col>20</xdr:col>
      <xdr:colOff>38100</xdr:colOff>
      <xdr:row>57</xdr:row>
      <xdr:rowOff>136672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153199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39390</xdr:rowOff>
    </xdr:from>
    <xdr:to>
      <xdr:col>15</xdr:col>
      <xdr:colOff>101600</xdr:colOff>
      <xdr:row>57</xdr:row>
      <xdr:rowOff>140990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157517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49882</xdr:rowOff>
    </xdr:from>
    <xdr:to>
      <xdr:col>10</xdr:col>
      <xdr:colOff>165100</xdr:colOff>
      <xdr:row>57</xdr:row>
      <xdr:rowOff>151482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142609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64568</xdr:rowOff>
    </xdr:from>
    <xdr:to>
      <xdr:col>6</xdr:col>
      <xdr:colOff>38100</xdr:colOff>
      <xdr:row>57</xdr:row>
      <xdr:rowOff>166168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157295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20520</xdr:rowOff>
    </xdr:from>
    <xdr:to>
      <xdr:col>24</xdr:col>
      <xdr:colOff>63500</xdr:colOff>
      <xdr:row>74</xdr:row>
      <xdr:rowOff>99975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707820"/>
          <a:ext cx="838200" cy="7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33346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3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20520</xdr:rowOff>
    </xdr:from>
    <xdr:to>
      <xdr:col>19</xdr:col>
      <xdr:colOff>177800</xdr:colOff>
      <xdr:row>74</xdr:row>
      <xdr:rowOff>27383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707820"/>
          <a:ext cx="8890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142456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27383</xdr:rowOff>
    </xdr:from>
    <xdr:to>
      <xdr:col>15</xdr:col>
      <xdr:colOff>50800</xdr:colOff>
      <xdr:row>74</xdr:row>
      <xdr:rowOff>126921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714683"/>
          <a:ext cx="889000" cy="9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155813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126921</xdr:rowOff>
    </xdr:from>
    <xdr:to>
      <xdr:col>10</xdr:col>
      <xdr:colOff>114300</xdr:colOff>
      <xdr:row>75</xdr:row>
      <xdr:rowOff>50752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814221"/>
          <a:ext cx="889000" cy="9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121911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89883</xdr:rowOff>
    </xdr:from>
    <xdr:to>
      <xdr:col>6</xdr:col>
      <xdr:colOff>38100</xdr:colOff>
      <xdr:row>77</xdr:row>
      <xdr:rowOff>20033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11160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49175</xdr:rowOff>
    </xdr:from>
    <xdr:to>
      <xdr:col>24</xdr:col>
      <xdr:colOff>114300</xdr:colOff>
      <xdr:row>74</xdr:row>
      <xdr:rowOff>150775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7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72052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58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141170</xdr:rowOff>
    </xdr:from>
    <xdr:to>
      <xdr:col>20</xdr:col>
      <xdr:colOff>38100</xdr:colOff>
      <xdr:row>74</xdr:row>
      <xdr:rowOff>71320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6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87847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43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148033</xdr:rowOff>
    </xdr:from>
    <xdr:to>
      <xdr:col>15</xdr:col>
      <xdr:colOff>101600</xdr:colOff>
      <xdr:row>74</xdr:row>
      <xdr:rowOff>78183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6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94710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43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76121</xdr:rowOff>
    </xdr:from>
    <xdr:to>
      <xdr:col>10</xdr:col>
      <xdr:colOff>165100</xdr:colOff>
      <xdr:row>75</xdr:row>
      <xdr:rowOff>6271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76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22798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53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171402</xdr:rowOff>
    </xdr:from>
    <xdr:to>
      <xdr:col>6</xdr:col>
      <xdr:colOff>38100</xdr:colOff>
      <xdr:row>75</xdr:row>
      <xdr:rowOff>101552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85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118079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63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35916</xdr:rowOff>
    </xdr:from>
    <xdr:to>
      <xdr:col>24</xdr:col>
      <xdr:colOff>63500</xdr:colOff>
      <xdr:row>97</xdr:row>
      <xdr:rowOff>57812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66566"/>
          <a:ext cx="8382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99222</xdr:rowOff>
    </xdr:from>
    <xdr:to>
      <xdr:col>19</xdr:col>
      <xdr:colOff>177800</xdr:colOff>
      <xdr:row>97</xdr:row>
      <xdr:rowOff>35916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58422"/>
          <a:ext cx="889000" cy="10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99222</xdr:rowOff>
    </xdr:from>
    <xdr:to>
      <xdr:col>15</xdr:col>
      <xdr:colOff>50800</xdr:colOff>
      <xdr:row>97</xdr:row>
      <xdr:rowOff>31964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58422"/>
          <a:ext cx="889000" cy="10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23980</xdr:rowOff>
    </xdr:from>
    <xdr:to>
      <xdr:col>10</xdr:col>
      <xdr:colOff>114300</xdr:colOff>
      <xdr:row>97</xdr:row>
      <xdr:rowOff>31964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54630"/>
          <a:ext cx="8890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27651</xdr:rowOff>
    </xdr:from>
    <xdr:to>
      <xdr:col>6</xdr:col>
      <xdr:colOff>38100</xdr:colOff>
      <xdr:row>96</xdr:row>
      <xdr:rowOff>129251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145778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7012</xdr:rowOff>
    </xdr:from>
    <xdr:to>
      <xdr:col>24</xdr:col>
      <xdr:colOff>114300</xdr:colOff>
      <xdr:row>97</xdr:row>
      <xdr:rowOff>108612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156889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156566</xdr:rowOff>
    </xdr:from>
    <xdr:to>
      <xdr:col>20</xdr:col>
      <xdr:colOff>38100</xdr:colOff>
      <xdr:row>97</xdr:row>
      <xdr:rowOff>86716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77843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0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48422</xdr:rowOff>
    </xdr:from>
    <xdr:to>
      <xdr:col>15</xdr:col>
      <xdr:colOff>101600</xdr:colOff>
      <xdr:row>96</xdr:row>
      <xdr:rowOff>150022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166549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8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152614</xdr:rowOff>
    </xdr:from>
    <xdr:to>
      <xdr:col>10</xdr:col>
      <xdr:colOff>165100</xdr:colOff>
      <xdr:row>97</xdr:row>
      <xdr:rowOff>82764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73891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144630</xdr:rowOff>
    </xdr:from>
    <xdr:to>
      <xdr:col>6</xdr:col>
      <xdr:colOff>38100</xdr:colOff>
      <xdr:row>97</xdr:row>
      <xdr:rowOff>74780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65907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13398</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99948"/>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125794</xdr:rowOff>
    </xdr:from>
    <xdr:to>
      <xdr:col>41</xdr:col>
      <xdr:colOff>50800</xdr:colOff>
      <xdr:row>39</xdr:row>
      <xdr:rowOff>13398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40894"/>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2604</xdr:rowOff>
    </xdr:from>
    <xdr:to>
      <xdr:col>36</xdr:col>
      <xdr:colOff>165100</xdr:colOff>
      <xdr:row>38</xdr:row>
      <xdr:rowOff>104204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120730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134048</xdr:rowOff>
    </xdr:from>
    <xdr:to>
      <xdr:col>41</xdr:col>
      <xdr:colOff>101600</xdr:colOff>
      <xdr:row>39</xdr:row>
      <xdr:rowOff>64198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55325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41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74994</xdr:rowOff>
    </xdr:from>
    <xdr:to>
      <xdr:col>36</xdr:col>
      <xdr:colOff>165100</xdr:colOff>
      <xdr:row>39</xdr:row>
      <xdr:rowOff>5144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167721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8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108541</xdr:rowOff>
    </xdr:from>
    <xdr:to>
      <xdr:col>55</xdr:col>
      <xdr:colOff>0</xdr:colOff>
      <xdr:row>57</xdr:row>
      <xdr:rowOff>37843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09741"/>
          <a:ext cx="838200" cy="10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23406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96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108541</xdr:rowOff>
    </xdr:from>
    <xdr:to>
      <xdr:col>50</xdr:col>
      <xdr:colOff>114300</xdr:colOff>
      <xdr:row>57</xdr:row>
      <xdr:rowOff>56223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09741"/>
          <a:ext cx="889000" cy="11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56223</xdr:rowOff>
    </xdr:from>
    <xdr:to>
      <xdr:col>45</xdr:col>
      <xdr:colOff>177800</xdr:colOff>
      <xdr:row>57</xdr:row>
      <xdr:rowOff>82893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2887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49578</xdr:rowOff>
    </xdr:from>
    <xdr:to>
      <xdr:col>41</xdr:col>
      <xdr:colOff>50800</xdr:colOff>
      <xdr:row>57</xdr:row>
      <xdr:rowOff>82893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22228"/>
          <a:ext cx="889000" cy="3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130596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126871</xdr:rowOff>
    </xdr:from>
    <xdr:to>
      <xdr:col>36</xdr:col>
      <xdr:colOff>165100</xdr:colOff>
      <xdr:row>58</xdr:row>
      <xdr:rowOff>57021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48148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158493</xdr:rowOff>
    </xdr:from>
    <xdr:to>
      <xdr:col>55</xdr:col>
      <xdr:colOff>50800</xdr:colOff>
      <xdr:row>57</xdr:row>
      <xdr:rowOff>88643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5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57741</xdr:rowOff>
    </xdr:from>
    <xdr:to>
      <xdr:col>50</xdr:col>
      <xdr:colOff>165100</xdr:colOff>
      <xdr:row>56</xdr:row>
      <xdr:rowOff>159341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4418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3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5423</xdr:rowOff>
    </xdr:from>
    <xdr:to>
      <xdr:col>46</xdr:col>
      <xdr:colOff>38100</xdr:colOff>
      <xdr:row>57</xdr:row>
      <xdr:rowOff>107023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123550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32093</xdr:rowOff>
    </xdr:from>
    <xdr:to>
      <xdr:col>41</xdr:col>
      <xdr:colOff>101600</xdr:colOff>
      <xdr:row>57</xdr:row>
      <xdr:rowOff>133693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150220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170228</xdr:rowOff>
    </xdr:from>
    <xdr:to>
      <xdr:col>36</xdr:col>
      <xdr:colOff>165100</xdr:colOff>
      <xdr:row>57</xdr:row>
      <xdr:rowOff>100378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7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116905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5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149896</xdr:rowOff>
    </xdr:from>
    <xdr:to>
      <xdr:col>55</xdr:col>
      <xdr:colOff>0</xdr:colOff>
      <xdr:row>76</xdr:row>
      <xdr:rowOff>73430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837196"/>
          <a:ext cx="838200" cy="26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15526</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4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129162</xdr:rowOff>
    </xdr:from>
    <xdr:to>
      <xdr:col>50</xdr:col>
      <xdr:colOff>114300</xdr:colOff>
      <xdr:row>76</xdr:row>
      <xdr:rowOff>73430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987912"/>
          <a:ext cx="889000" cy="1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129162</xdr:rowOff>
    </xdr:from>
    <xdr:to>
      <xdr:col>45</xdr:col>
      <xdr:colOff>177800</xdr:colOff>
      <xdr:row>77</xdr:row>
      <xdr:rowOff>9764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987912"/>
          <a:ext cx="889000" cy="22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134284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9764</xdr:rowOff>
    </xdr:from>
    <xdr:to>
      <xdr:col>41</xdr:col>
      <xdr:colOff>50800</xdr:colOff>
      <xdr:row>77</xdr:row>
      <xdr:rowOff>120383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11414"/>
          <a:ext cx="889000" cy="11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149022</xdr:rowOff>
    </xdr:from>
    <xdr:to>
      <xdr:col>36</xdr:col>
      <xdr:colOff>165100</xdr:colOff>
      <xdr:row>77</xdr:row>
      <xdr:rowOff>79172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95699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99096</xdr:rowOff>
    </xdr:from>
    <xdr:to>
      <xdr:col>55</xdr:col>
      <xdr:colOff>50800</xdr:colOff>
      <xdr:row>75</xdr:row>
      <xdr:rowOff>29246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7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121973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63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22630</xdr:rowOff>
    </xdr:from>
    <xdr:to>
      <xdr:col>50</xdr:col>
      <xdr:colOff>165100</xdr:colOff>
      <xdr:row>76</xdr:row>
      <xdr:rowOff>124230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115357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78362</xdr:rowOff>
    </xdr:from>
    <xdr:to>
      <xdr:col>46</xdr:col>
      <xdr:colOff>38100</xdr:colOff>
      <xdr:row>76</xdr:row>
      <xdr:rowOff>8511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937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25039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71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130414</xdr:rowOff>
    </xdr:from>
    <xdr:to>
      <xdr:col>41</xdr:col>
      <xdr:colOff>101600</xdr:colOff>
      <xdr:row>77</xdr:row>
      <xdr:rowOff>60564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51691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25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69583</xdr:rowOff>
    </xdr:from>
    <xdr:to>
      <xdr:col>36</xdr:col>
      <xdr:colOff>165100</xdr:colOff>
      <xdr:row>77</xdr:row>
      <xdr:rowOff>171183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7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162310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3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86151</xdr:rowOff>
    </xdr:from>
    <xdr:to>
      <xdr:col>55</xdr:col>
      <xdr:colOff>0</xdr:colOff>
      <xdr:row>98</xdr:row>
      <xdr:rowOff>86683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88251"/>
          <a:ext cx="8382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36397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838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86151</xdr:rowOff>
    </xdr:from>
    <xdr:to>
      <xdr:col>50</xdr:col>
      <xdr:colOff>114300</xdr:colOff>
      <xdr:row>98</xdr:row>
      <xdr:rowOff>100651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88251"/>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100651</xdr:rowOff>
    </xdr:from>
    <xdr:to>
      <xdr:col>45</xdr:col>
      <xdr:colOff>177800</xdr:colOff>
      <xdr:row>98</xdr:row>
      <xdr:rowOff>103465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902751"/>
          <a:ext cx="8890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103465</xdr:rowOff>
    </xdr:from>
    <xdr:to>
      <xdr:col>41</xdr:col>
      <xdr:colOff>50800</xdr:colOff>
      <xdr:row>98</xdr:row>
      <xdr:rowOff>113241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905565"/>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96892</xdr:rowOff>
    </xdr:from>
    <xdr:to>
      <xdr:col>36</xdr:col>
      <xdr:colOff>165100</xdr:colOff>
      <xdr:row>99</xdr:row>
      <xdr:rowOff>27042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18169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35883</xdr:rowOff>
    </xdr:from>
    <xdr:to>
      <xdr:col>55</xdr:col>
      <xdr:colOff>50800</xdr:colOff>
      <xdr:row>98</xdr:row>
      <xdr:rowOff>137483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166710</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2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35351</xdr:rowOff>
    </xdr:from>
    <xdr:to>
      <xdr:col>50</xdr:col>
      <xdr:colOff>165100</xdr:colOff>
      <xdr:row>98</xdr:row>
      <xdr:rowOff>136951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153478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61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49851</xdr:rowOff>
    </xdr:from>
    <xdr:to>
      <xdr:col>46</xdr:col>
      <xdr:colOff>38100</xdr:colOff>
      <xdr:row>98</xdr:row>
      <xdr:rowOff>151451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5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167978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2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52665</xdr:rowOff>
    </xdr:from>
    <xdr:to>
      <xdr:col>41</xdr:col>
      <xdr:colOff>101600</xdr:colOff>
      <xdr:row>98</xdr:row>
      <xdr:rowOff>154265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170792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62441</xdr:rowOff>
    </xdr:from>
    <xdr:to>
      <xdr:col>36</xdr:col>
      <xdr:colOff>165100</xdr:colOff>
      <xdr:row>98</xdr:row>
      <xdr:rowOff>164041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164198</xdr:rowOff>
    </xdr:from>
    <xdr:to>
      <xdr:col>85</xdr:col>
      <xdr:colOff>127000</xdr:colOff>
      <xdr:row>35</xdr:row>
      <xdr:rowOff>26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993498"/>
          <a:ext cx="8382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164198</xdr:rowOff>
    </xdr:from>
    <xdr:to>
      <xdr:col>81</xdr:col>
      <xdr:colOff>50800</xdr:colOff>
      <xdr:row>35</xdr:row>
      <xdr:rowOff>55289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993498"/>
          <a:ext cx="889000" cy="6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95845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108801</xdr:rowOff>
    </xdr:from>
    <xdr:to>
      <xdr:col>76</xdr:col>
      <xdr:colOff>114300</xdr:colOff>
      <xdr:row>35</xdr:row>
      <xdr:rowOff>55289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938101"/>
          <a:ext cx="889000" cy="1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113580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8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33191</xdr:rowOff>
    </xdr:from>
    <xdr:to>
      <xdr:col>71</xdr:col>
      <xdr:colOff>177800</xdr:colOff>
      <xdr:row>34</xdr:row>
      <xdr:rowOff>108801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5862491"/>
          <a:ext cx="889000" cy="7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135983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137668</xdr:rowOff>
    </xdr:from>
    <xdr:to>
      <xdr:col>67</xdr:col>
      <xdr:colOff>101600</xdr:colOff>
      <xdr:row>36</xdr:row>
      <xdr:rowOff>67818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58945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120676</xdr:rowOff>
    </xdr:from>
    <xdr:to>
      <xdr:col>85</xdr:col>
      <xdr:colOff>177800</xdr:colOff>
      <xdr:row>35</xdr:row>
      <xdr:rowOff>50826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9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143553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0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113398</xdr:rowOff>
    </xdr:from>
    <xdr:to>
      <xdr:col>81</xdr:col>
      <xdr:colOff>101600</xdr:colOff>
      <xdr:row>35</xdr:row>
      <xdr:rowOff>43548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9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60075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71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4489</xdr:rowOff>
    </xdr:from>
    <xdr:to>
      <xdr:col>76</xdr:col>
      <xdr:colOff>165100</xdr:colOff>
      <xdr:row>35</xdr:row>
      <xdr:rowOff>106089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0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122616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78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58001</xdr:rowOff>
    </xdr:from>
    <xdr:to>
      <xdr:col>72</xdr:col>
      <xdr:colOff>38100</xdr:colOff>
      <xdr:row>34</xdr:row>
      <xdr:rowOff>159601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88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4678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6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153841</xdr:rowOff>
    </xdr:from>
    <xdr:to>
      <xdr:col>67</xdr:col>
      <xdr:colOff>101600</xdr:colOff>
      <xdr:row>34</xdr:row>
      <xdr:rowOff>83991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581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100518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58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41707</xdr:rowOff>
    </xdr:from>
    <xdr:to>
      <xdr:col>85</xdr:col>
      <xdr:colOff>127000</xdr:colOff>
      <xdr:row>57</xdr:row>
      <xdr:rowOff>43980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14357"/>
          <a:ext cx="8382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35319</xdr:rowOff>
    </xdr:from>
    <xdr:to>
      <xdr:col>81</xdr:col>
      <xdr:colOff>50800</xdr:colOff>
      <xdr:row>57</xdr:row>
      <xdr:rowOff>41707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07969"/>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12573</xdr:rowOff>
    </xdr:from>
    <xdr:to>
      <xdr:col>76</xdr:col>
      <xdr:colOff>114300</xdr:colOff>
      <xdr:row>57</xdr:row>
      <xdr:rowOff>35319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8522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166777</xdr:rowOff>
    </xdr:from>
    <xdr:to>
      <xdr:col>71</xdr:col>
      <xdr:colOff>177800</xdr:colOff>
      <xdr:row>57</xdr:row>
      <xdr:rowOff>12573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767977"/>
          <a:ext cx="8890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100609</xdr:rowOff>
    </xdr:from>
    <xdr:to>
      <xdr:col>67</xdr:col>
      <xdr:colOff>101600</xdr:colOff>
      <xdr:row>57</xdr:row>
      <xdr:rowOff>30759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47286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4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164630</xdr:rowOff>
    </xdr:from>
    <xdr:to>
      <xdr:col>85</xdr:col>
      <xdr:colOff>177800</xdr:colOff>
      <xdr:row>57</xdr:row>
      <xdr:rowOff>94780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143057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162357</xdr:rowOff>
    </xdr:from>
    <xdr:to>
      <xdr:col>81</xdr:col>
      <xdr:colOff>101600</xdr:colOff>
      <xdr:row>57</xdr:row>
      <xdr:rowOff>92507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83634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5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155969</xdr:rowOff>
    </xdr:from>
    <xdr:to>
      <xdr:col>76</xdr:col>
      <xdr:colOff>165100</xdr:colOff>
      <xdr:row>57</xdr:row>
      <xdr:rowOff>86119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77246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133223</xdr:rowOff>
    </xdr:from>
    <xdr:to>
      <xdr:col>72</xdr:col>
      <xdr:colOff>38100</xdr:colOff>
      <xdr:row>57</xdr:row>
      <xdr:rowOff>63373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54500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115977</xdr:rowOff>
    </xdr:from>
    <xdr:to>
      <xdr:col>67</xdr:col>
      <xdr:colOff>101600</xdr:colOff>
      <xdr:row>57</xdr:row>
      <xdr:rowOff>46127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37254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0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72416</xdr:rowOff>
    </xdr:from>
    <xdr:to>
      <xdr:col>85</xdr:col>
      <xdr:colOff>127000</xdr:colOff>
      <xdr:row>79</xdr:row>
      <xdr:rowOff>89365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16966"/>
          <a:ext cx="8382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81037</xdr:rowOff>
    </xdr:from>
    <xdr:to>
      <xdr:col>81</xdr:col>
      <xdr:colOff>50800</xdr:colOff>
      <xdr:row>79</xdr:row>
      <xdr:rowOff>89365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25587"/>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81037</xdr:rowOff>
    </xdr:from>
    <xdr:to>
      <xdr:col>76</xdr:col>
      <xdr:colOff>114300</xdr:colOff>
      <xdr:row>79</xdr:row>
      <xdr:rowOff>94862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625587"/>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70118</xdr:rowOff>
    </xdr:from>
    <xdr:to>
      <xdr:col>71</xdr:col>
      <xdr:colOff>177800</xdr:colOff>
      <xdr:row>79</xdr:row>
      <xdr:rowOff>94862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14668"/>
          <a:ext cx="889000" cy="2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168453</xdr:rowOff>
    </xdr:from>
    <xdr:to>
      <xdr:col>67</xdr:col>
      <xdr:colOff>101600</xdr:colOff>
      <xdr:row>79</xdr:row>
      <xdr:rowOff>98603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115130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21616</xdr:rowOff>
    </xdr:from>
    <xdr:to>
      <xdr:col>85</xdr:col>
      <xdr:colOff>177800</xdr:colOff>
      <xdr:row>79</xdr:row>
      <xdr:rowOff>123216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6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107993</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38565</xdr:rowOff>
    </xdr:from>
    <xdr:to>
      <xdr:col>81</xdr:col>
      <xdr:colOff>101600</xdr:colOff>
      <xdr:row>79</xdr:row>
      <xdr:rowOff>140165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131292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75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30237</xdr:rowOff>
    </xdr:from>
    <xdr:to>
      <xdr:col>76</xdr:col>
      <xdr:colOff>165100</xdr:colOff>
      <xdr:row>79</xdr:row>
      <xdr:rowOff>131837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122964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6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44062</xdr:rowOff>
    </xdr:from>
    <xdr:to>
      <xdr:col>72</xdr:col>
      <xdr:colOff>38100</xdr:colOff>
      <xdr:row>79</xdr:row>
      <xdr:rowOff>145662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136789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8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19318</xdr:rowOff>
    </xdr:from>
    <xdr:to>
      <xdr:col>67</xdr:col>
      <xdr:colOff>101600</xdr:colOff>
      <xdr:row>79</xdr:row>
      <xdr:rowOff>120918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112045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5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67546</xdr:rowOff>
    </xdr:from>
    <xdr:to>
      <xdr:col>85</xdr:col>
      <xdr:colOff>127000</xdr:colOff>
      <xdr:row>95</xdr:row>
      <xdr:rowOff>71882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355296"/>
          <a:ext cx="8382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67546</xdr:rowOff>
    </xdr:from>
    <xdr:to>
      <xdr:col>81</xdr:col>
      <xdr:colOff>50800</xdr:colOff>
      <xdr:row>95</xdr:row>
      <xdr:rowOff>106676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355296"/>
          <a:ext cx="889000" cy="3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106676</xdr:rowOff>
    </xdr:from>
    <xdr:to>
      <xdr:col>76</xdr:col>
      <xdr:colOff>114300</xdr:colOff>
      <xdr:row>95</xdr:row>
      <xdr:rowOff>112230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394426"/>
          <a:ext cx="8890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139078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99932</xdr:rowOff>
    </xdr:from>
    <xdr:to>
      <xdr:col>71</xdr:col>
      <xdr:colOff>177800</xdr:colOff>
      <xdr:row>95</xdr:row>
      <xdr:rowOff>112230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387682"/>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21082</xdr:rowOff>
    </xdr:from>
    <xdr:to>
      <xdr:col>85</xdr:col>
      <xdr:colOff>177800</xdr:colOff>
      <xdr:row>95</xdr:row>
      <xdr:rowOff>122682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43959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6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16746</xdr:rowOff>
    </xdr:from>
    <xdr:to>
      <xdr:col>81</xdr:col>
      <xdr:colOff>101600</xdr:colOff>
      <xdr:row>95</xdr:row>
      <xdr:rowOff>118346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30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134873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7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55876</xdr:rowOff>
    </xdr:from>
    <xdr:to>
      <xdr:col>76</xdr:col>
      <xdr:colOff>165100</xdr:colOff>
      <xdr:row>95</xdr:row>
      <xdr:rowOff>157476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2553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1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61430</xdr:rowOff>
    </xdr:from>
    <xdr:to>
      <xdr:col>72</xdr:col>
      <xdr:colOff>38100</xdr:colOff>
      <xdr:row>95</xdr:row>
      <xdr:rowOff>163030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8107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1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49132</xdr:rowOff>
    </xdr:from>
    <xdr:to>
      <xdr:col>67</xdr:col>
      <xdr:colOff>101600</xdr:colOff>
      <xdr:row>95</xdr:row>
      <xdr:rowOff>150732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167259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1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96520</xdr:rowOff>
    </xdr:from>
    <xdr:to>
      <xdr:col>98</xdr:col>
      <xdr:colOff>38100</xdr:colOff>
      <xdr:row>31</xdr:row>
      <xdr:rowOff>26670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2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43197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01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目的別歳出の住民一人当たりのコストで高いものは，①民生費，②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en-US" sz="1300">
              <a:latin typeface="ＭＳ Ｐゴシック" panose="020B0600070205080204" pitchFamily="50" charset="-128"/>
              <a:ea typeface="ＭＳ Ｐゴシック" panose="020B0600070205080204" pitchFamily="50" charset="-128"/>
            </a:rPr>
            <a:t>費，③土木費の順となっている。</a:t>
          </a:r>
        </a:p>
        <a:p>
          <a:r>
            <a:rPr kumimoji="1" lang="ja-JP" altLang="en-US" sz="1300">
              <a:latin typeface="ＭＳ Ｐゴシック" panose="020B0600070205080204" pitchFamily="50" charset="-128"/>
              <a:ea typeface="ＭＳ Ｐゴシック" panose="020B0600070205080204" pitchFamily="50" charset="-128"/>
            </a:rPr>
            <a:t>①民生費については，住民一人当たり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206,951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円となっており，類似団体と比較しても高い状況である。主な要因は扶助費で，民生費の約半数を占めている。近年，特に児童福祉，障害者福祉関係の割合が高い。</a:t>
          </a:r>
        </a:p>
        <a:p>
          <a:r>
            <a:rPr kumimoji="1" lang="ja-JP" altLang="en-US" sz="1300">
              <a:latin typeface="ＭＳ Ｐゴシック" panose="020B0600070205080204" pitchFamily="50" charset="-128"/>
              <a:ea typeface="ＭＳ Ｐゴシック" panose="020B0600070205080204" pitchFamily="50" charset="-128"/>
            </a:rPr>
            <a:t>②総務費については，住民一人当たり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103,904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円となっており，類似団体と比較して低い状況である。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年度の決算額は前年度より微増であったが，人口の減少により前年度よりも増加している。</a:t>
          </a:r>
        </a:p>
        <a:p>
          <a:r>
            <a:rPr kumimoji="1" lang="ja-JP" altLang="en-US" sz="1300">
              <a:latin typeface="ＭＳ Ｐゴシック" panose="020B0600070205080204" pitchFamily="50" charset="-128"/>
              <a:ea typeface="ＭＳ Ｐゴシック" panose="020B0600070205080204" pitchFamily="50" charset="-128"/>
            </a:rPr>
            <a:t>③土木費については，住民一人当たり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101,746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円となっており，類似団体と比較しても高い状況である。主な要因は，下場土地区画整理事業や道路法改正による橋梁補修事業を行っているためである。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年度の実質収支比率は</a:t>
          </a:r>
          <a:r>
            <a:rPr kumimoji="1" lang="en-US" altLang="ja-JP" sz="1100">
              <a:latin typeface="ＭＳ ゴシック" pitchFamily="49" charset="-128"/>
              <a:ea typeface="ＭＳ ゴシック" pitchFamily="49" charset="-128"/>
            </a:rPr>
            <a:t>7.55</a:t>
          </a:r>
          <a:r>
            <a:rPr kumimoji="1" lang="ja-JP" altLang="en-US" sz="1100">
              <a:latin typeface="ＭＳ ゴシック" pitchFamily="49" charset="-128"/>
              <a:ea typeface="ＭＳ ゴシック" pitchFamily="49" charset="-128"/>
            </a:rPr>
            <a:t>％で黒字だったものの，実質単年度収支は▲</a:t>
          </a:r>
          <a:r>
            <a:rPr kumimoji="1" lang="en-US" altLang="ja-JP" sz="1100">
              <a:latin typeface="ＭＳ ゴシック" pitchFamily="49" charset="-128"/>
              <a:ea typeface="ＭＳ ゴシック" pitchFamily="49" charset="-128"/>
            </a:rPr>
            <a:t>3.34</a:t>
          </a:r>
          <a:r>
            <a:rPr kumimoji="1" lang="ja-JP" altLang="en-US" sz="1100">
              <a:latin typeface="ＭＳ ゴシック" pitchFamily="49" charset="-128"/>
              <a:ea typeface="ＭＳ ゴシック" pitchFamily="49" charset="-128"/>
            </a:rPr>
            <a:t>％で赤字となった。これは，下場土地区画整理事業などの普通建設事業費が増額となり，財政調整基金の繰入れを行ったためである。</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年度の財政調整基金の残高については，財源不足を補うため，基金を取り崩したことから減少となった。</a:t>
          </a:r>
        </a:p>
        <a:p>
          <a:r>
            <a:rPr kumimoji="1" lang="ja-JP" altLang="en-US" sz="1100">
              <a:latin typeface="ＭＳ ゴシック" pitchFamily="49" charset="-128"/>
              <a:ea typeface="ＭＳ ゴシック" pitchFamily="49" charset="-128"/>
            </a:rPr>
            <a:t>　今後，普通交付税の合併算定替措置が終了することや基金残高が少ない状況であることから，歳出全般の見直しを行い，基金に依存しない財政運営を図る必要がある。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年度までの全会計における実質収支は，比率の増減はあるものの黒字となっている。</a:t>
          </a:r>
        </a:p>
        <a:p>
          <a:r>
            <a:rPr kumimoji="1" lang="ja-JP" altLang="en-US" sz="1300">
              <a:latin typeface="ＭＳ ゴシック" pitchFamily="49" charset="-128"/>
              <a:ea typeface="ＭＳ ゴシック" pitchFamily="49" charset="-128"/>
            </a:rPr>
            <a:t>　黒字を維持するため税率の改正等も検討しながら健全な財政運営に努める。</a:t>
          </a:r>
        </a:p>
        <a:p>
          <a:endParaRPr kumimoji="1" lang="ja-JP" altLang="en-US"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7110844</v>
      </c>
      <c r="BO4" s="430"/>
      <c r="BP4" s="430"/>
      <c r="BQ4" s="430"/>
      <c r="BR4" s="430"/>
      <c r="BS4" s="430"/>
      <c r="BT4" s="430"/>
      <c r="BU4" s="431"/>
      <c r="BV4" s="429">
        <v>7393651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7.5</v>
      </c>
      <c r="CU4" s="436"/>
      <c r="CV4" s="436"/>
      <c r="CW4" s="436"/>
      <c r="CX4" s="436"/>
      <c r="CY4" s="436"/>
      <c r="CZ4" s="436"/>
      <c r="DA4" s="437"/>
      <c r="DB4" s="435">
        <v>7.2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6806814</v>
      </c>
      <c r="BO5" s="467"/>
      <c r="BP5" s="467"/>
      <c r="BQ5" s="467"/>
      <c r="BR5" s="467"/>
      <c r="BS5" s="467"/>
      <c r="BT5" s="467"/>
      <c r="BU5" s="468"/>
      <c r="BV5" s="466">
        <v>7090365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92.9</v>
      </c>
      <c r="CU5" s="464"/>
      <c r="CV5" s="464"/>
      <c r="CW5" s="464"/>
      <c r="CX5" s="464"/>
      <c r="CY5" s="464"/>
      <c r="CZ5" s="464"/>
      <c r="DA5" s="465"/>
      <c r="DB5" s="463">
        <v>91.6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304030</v>
      </c>
      <c r="BO6" s="467"/>
      <c r="BP6" s="467"/>
      <c r="BQ6" s="467"/>
      <c r="BR6" s="467"/>
      <c r="BS6" s="467"/>
      <c r="BT6" s="467"/>
      <c r="BU6" s="468"/>
      <c r="BV6" s="466">
        <v>303286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96.6</v>
      </c>
      <c r="CU6" s="504"/>
      <c r="CV6" s="504"/>
      <c r="CW6" s="504"/>
      <c r="CX6" s="504"/>
      <c r="CY6" s="504"/>
      <c r="CZ6" s="504"/>
      <c r="DA6" s="505"/>
      <c r="DB6" s="503">
        <v>95.4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1323</v>
      </c>
      <c r="BO7" s="467"/>
      <c r="BP7" s="467"/>
      <c r="BQ7" s="467"/>
      <c r="BR7" s="467"/>
      <c r="BS7" s="467"/>
      <c r="BT7" s="467"/>
      <c r="BU7" s="468"/>
      <c r="BV7" s="466">
        <v>8042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4009655</v>
      </c>
      <c r="CU7" s="467"/>
      <c r="CV7" s="467"/>
      <c r="CW7" s="467"/>
      <c r="CX7" s="467"/>
      <c r="CY7" s="467"/>
      <c r="CZ7" s="467"/>
      <c r="DA7" s="468"/>
      <c r="DB7" s="466">
        <v>4097082</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302707</v>
      </c>
      <c r="BO8" s="467"/>
      <c r="BP8" s="467"/>
      <c r="BQ8" s="467"/>
      <c r="BR8" s="467"/>
      <c r="BS8" s="467"/>
      <c r="BT8" s="467"/>
      <c r="BU8" s="468"/>
      <c r="BV8" s="466">
        <v>295244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v>
      </c>
      <c r="CU8" s="507"/>
      <c r="CV8" s="507"/>
      <c r="CW8" s="507"/>
      <c r="CX8" s="507"/>
      <c r="CY8" s="507"/>
      <c r="CZ8" s="507"/>
      <c r="DA8" s="508"/>
      <c r="DB8" s="506">
        <v>0.28000000000000003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10327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7463</v>
      </c>
      <c r="BO9" s="467"/>
      <c r="BP9" s="467"/>
      <c r="BQ9" s="467"/>
      <c r="BR9" s="467"/>
      <c r="BS9" s="467"/>
      <c r="BT9" s="467"/>
      <c r="BU9" s="468"/>
      <c r="BV9" s="466">
        <v>445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15.8</v>
      </c>
      <c r="CU9" s="464"/>
      <c r="CV9" s="464"/>
      <c r="CW9" s="464"/>
      <c r="CX9" s="464"/>
      <c r="CY9" s="464"/>
      <c r="CZ9" s="464"/>
      <c r="DA9" s="465"/>
      <c r="DB9" s="463">
        <v>15.7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11595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122202</v>
      </c>
      <c r="BO10" s="467"/>
      <c r="BP10" s="467"/>
      <c r="BQ10" s="467"/>
      <c r="BR10" s="467"/>
      <c r="BS10" s="467"/>
      <c r="BT10" s="467"/>
      <c r="BU10" s="468"/>
      <c r="BV10" s="466">
        <v>94199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9399</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94</v>
      </c>
      <c r="AV12" s="499"/>
      <c r="AW12" s="499"/>
      <c r="AX12" s="499"/>
      <c r="AY12" s="500" t="s">
        <v>136</v>
      </c>
      <c r="AZ12" s="501"/>
      <c r="BA12" s="501"/>
      <c r="BB12" s="501"/>
      <c r="BC12" s="501"/>
      <c r="BD12" s="501"/>
      <c r="BE12" s="501"/>
      <c r="BF12" s="501"/>
      <c r="BG12" s="501"/>
      <c r="BH12" s="501"/>
      <c r="BI12" s="501"/>
      <c r="BJ12" s="501"/>
      <c r="BK12" s="501"/>
      <c r="BL12" s="501"/>
      <c r="BM12" s="502"/>
      <c r="BN12" s="466">
        <v>263500</v>
      </c>
      <c r="BO12" s="467"/>
      <c r="BP12" s="467"/>
      <c r="BQ12" s="467"/>
      <c r="BR12" s="467"/>
      <c r="BS12" s="467"/>
      <c r="BT12" s="467"/>
      <c r="BU12" s="468"/>
      <c r="BV12" s="466">
        <v>150000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9323</v>
      </c>
      <c r="S13" s="548"/>
      <c r="T13" s="548"/>
      <c r="U13" s="548"/>
      <c r="V13" s="549"/>
      <c r="W13" s="482" t="s">
        <v>139</v>
      </c>
      <c r="X13" s="483"/>
      <c r="Y13" s="483"/>
      <c r="Z13" s="483"/>
      <c r="AA13" s="483"/>
      <c r="AB13" s="473"/>
      <c r="AC13" s="517">
        <v>779</v>
      </c>
      <c r="AD13" s="518"/>
      <c r="AE13" s="518"/>
      <c r="AF13" s="518"/>
      <c r="AG13" s="557"/>
      <c r="AH13" s="517">
        <v>783</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-133835</v>
      </c>
      <c r="BO13" s="467"/>
      <c r="BP13" s="467"/>
      <c r="BQ13" s="467"/>
      <c r="BR13" s="467"/>
      <c r="BS13" s="467"/>
      <c r="BT13" s="467"/>
      <c r="BU13" s="468"/>
      <c r="BV13" s="466">
        <v>-55356</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8</v>
      </c>
      <c r="CU13" s="464"/>
      <c r="CV13" s="464"/>
      <c r="CW13" s="464"/>
      <c r="CX13" s="464"/>
      <c r="CY13" s="464"/>
      <c r="CZ13" s="464"/>
      <c r="DA13" s="465"/>
      <c r="DB13" s="463">
        <v>7.7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9647</v>
      </c>
      <c r="S14" s="548"/>
      <c r="T14" s="548"/>
      <c r="U14" s="548"/>
      <c r="V14" s="549"/>
      <c r="W14" s="456"/>
      <c r="X14" s="457"/>
      <c r="Y14" s="457"/>
      <c r="Z14" s="457"/>
      <c r="AA14" s="457"/>
      <c r="AB14" s="446"/>
      <c r="AC14" s="550">
        <v>17.7</v>
      </c>
      <c r="AD14" s="551"/>
      <c r="AE14" s="551"/>
      <c r="AF14" s="551"/>
      <c r="AG14" s="552"/>
      <c r="AH14" s="550">
        <v>16.7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29.8</v>
      </c>
      <c r="CU14" s="562"/>
      <c r="CV14" s="562"/>
      <c r="CW14" s="562"/>
      <c r="CX14" s="562"/>
      <c r="CY14" s="562"/>
      <c r="CZ14" s="562"/>
      <c r="DA14" s="563"/>
      <c r="DB14" s="561">
        <v>27.2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9580</v>
      </c>
      <c r="S15" s="548"/>
      <c r="T15" s="548"/>
      <c r="U15" s="548"/>
      <c r="V15" s="549"/>
      <c r="W15" s="482" t="s">
        <v>147</v>
      </c>
      <c r="X15" s="483"/>
      <c r="Y15" s="483"/>
      <c r="Z15" s="483"/>
      <c r="AA15" s="483"/>
      <c r="AB15" s="473"/>
      <c r="AC15" s="517">
        <v>1027</v>
      </c>
      <c r="AD15" s="518"/>
      <c r="AE15" s="518"/>
      <c r="AF15" s="518"/>
      <c r="AG15" s="557"/>
      <c r="AH15" s="517">
        <v>1235</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1129928</v>
      </c>
      <c r="BO15" s="430"/>
      <c r="BP15" s="430"/>
      <c r="BQ15" s="430"/>
      <c r="BR15" s="430"/>
      <c r="BS15" s="430"/>
      <c r="BT15" s="430"/>
      <c r="BU15" s="431"/>
      <c r="BV15" s="429">
        <v>1016893</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23.3</v>
      </c>
      <c r="AD16" s="551"/>
      <c r="AE16" s="551"/>
      <c r="AF16" s="551"/>
      <c r="AG16" s="552"/>
      <c r="AH16" s="550">
        <v>26.4</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3466476</v>
      </c>
      <c r="BO16" s="467"/>
      <c r="BP16" s="467"/>
      <c r="BQ16" s="467"/>
      <c r="BR16" s="467"/>
      <c r="BS16" s="467"/>
      <c r="BT16" s="467"/>
      <c r="BU16" s="468"/>
      <c r="BV16" s="466">
        <v>3516585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2605</v>
      </c>
      <c r="AD17" s="518"/>
      <c r="AE17" s="518"/>
      <c r="AF17" s="518"/>
      <c r="AG17" s="557"/>
      <c r="AH17" s="517">
        <v>2659</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1438952</v>
      </c>
      <c r="BO17" s="467"/>
      <c r="BP17" s="467"/>
      <c r="BQ17" s="467"/>
      <c r="BR17" s="467"/>
      <c r="BS17" s="467"/>
      <c r="BT17" s="467"/>
      <c r="BU17" s="468"/>
      <c r="BV17" s="466">
        <v>1286395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144.29</v>
      </c>
      <c r="M18" s="579"/>
      <c r="N18" s="579"/>
      <c r="O18" s="579"/>
      <c r="P18" s="579"/>
      <c r="Q18" s="579"/>
      <c r="R18" s="580"/>
      <c r="S18" s="580"/>
      <c r="T18" s="580"/>
      <c r="U18" s="580"/>
      <c r="V18" s="581"/>
      <c r="W18" s="484"/>
      <c r="X18" s="485"/>
      <c r="Y18" s="485"/>
      <c r="Z18" s="485"/>
      <c r="AA18" s="485"/>
      <c r="AB18" s="476"/>
      <c r="AC18" s="582">
        <v>59.1</v>
      </c>
      <c r="AD18" s="583"/>
      <c r="AE18" s="583"/>
      <c r="AF18" s="583"/>
      <c r="AG18" s="584"/>
      <c r="AH18" s="582">
        <v>56.9</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3663731</v>
      </c>
      <c r="BO18" s="467"/>
      <c r="BP18" s="467"/>
      <c r="BQ18" s="467"/>
      <c r="BR18" s="467"/>
      <c r="BS18" s="467"/>
      <c r="BT18" s="467"/>
      <c r="BU18" s="468"/>
      <c r="BV18" s="466">
        <v>3781670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72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4989502</v>
      </c>
      <c r="BO19" s="467"/>
      <c r="BP19" s="467"/>
      <c r="BQ19" s="467"/>
      <c r="BR19" s="467"/>
      <c r="BS19" s="467"/>
      <c r="BT19" s="467"/>
      <c r="BU19" s="468"/>
      <c r="BV19" s="466">
        <v>5180218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4323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8364587</v>
      </c>
      <c r="BO23" s="467"/>
      <c r="BP23" s="467"/>
      <c r="BQ23" s="467"/>
      <c r="BR23" s="467"/>
      <c r="BS23" s="467"/>
      <c r="BT23" s="467"/>
      <c r="BU23" s="468"/>
      <c r="BV23" s="466">
        <v>8388577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6112</v>
      </c>
      <c r="R24" s="518"/>
      <c r="S24" s="518"/>
      <c r="T24" s="518"/>
      <c r="U24" s="518"/>
      <c r="V24" s="557"/>
      <c r="W24" s="616"/>
      <c r="X24" s="604"/>
      <c r="Y24" s="605"/>
      <c r="Z24" s="516" t="s">
        <v>171</v>
      </c>
      <c r="AA24" s="496"/>
      <c r="AB24" s="496"/>
      <c r="AC24" s="496"/>
      <c r="AD24" s="496"/>
      <c r="AE24" s="496"/>
      <c r="AF24" s="496"/>
      <c r="AG24" s="497"/>
      <c r="AH24" s="517">
        <v>127</v>
      </c>
      <c r="AI24" s="518"/>
      <c r="AJ24" s="518"/>
      <c r="AK24" s="518"/>
      <c r="AL24" s="557"/>
      <c r="AM24" s="517">
        <v>402463</v>
      </c>
      <c r="AN24" s="518"/>
      <c r="AO24" s="518"/>
      <c r="AP24" s="518"/>
      <c r="AQ24" s="518"/>
      <c r="AR24" s="557"/>
      <c r="AS24" s="517">
        <v>3169</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7102625</v>
      </c>
      <c r="BO24" s="467"/>
      <c r="BP24" s="467"/>
      <c r="BQ24" s="467"/>
      <c r="BR24" s="467"/>
      <c r="BS24" s="467"/>
      <c r="BT24" s="467"/>
      <c r="BU24" s="468"/>
      <c r="BV24" s="466">
        <v>7097922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5472</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129</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4582</v>
      </c>
      <c r="BO25" s="430"/>
      <c r="BP25" s="430"/>
      <c r="BQ25" s="430"/>
      <c r="BR25" s="430"/>
      <c r="BS25" s="430"/>
      <c r="BT25" s="430"/>
      <c r="BU25" s="431"/>
      <c r="BV25" s="429">
        <v>47249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5453</v>
      </c>
      <c r="R26" s="518"/>
      <c r="S26" s="518"/>
      <c r="T26" s="518"/>
      <c r="U26" s="518"/>
      <c r="V26" s="557"/>
      <c r="W26" s="616"/>
      <c r="X26" s="604"/>
      <c r="Y26" s="605"/>
      <c r="Z26" s="516" t="s">
        <v>178</v>
      </c>
      <c r="AA26" s="626"/>
      <c r="AB26" s="626"/>
      <c r="AC26" s="626"/>
      <c r="AD26" s="626"/>
      <c r="AE26" s="626"/>
      <c r="AF26" s="626"/>
      <c r="AG26" s="627"/>
      <c r="AH26" s="517" t="s">
        <v>175</v>
      </c>
      <c r="AI26" s="518"/>
      <c r="AJ26" s="518"/>
      <c r="AK26" s="518"/>
      <c r="AL26" s="557"/>
      <c r="AM26" s="517" t="s">
        <v>130</v>
      </c>
      <c r="AN26" s="518"/>
      <c r="AO26" s="518"/>
      <c r="AP26" s="518"/>
      <c r="AQ26" s="518"/>
      <c r="AR26" s="557"/>
      <c r="AS26" s="517" t="s">
        <v>130</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130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3050</v>
      </c>
      <c r="R27" s="518"/>
      <c r="S27" s="518"/>
      <c r="T27" s="518"/>
      <c r="U27" s="518"/>
      <c r="V27" s="557"/>
      <c r="W27" s="616"/>
      <c r="X27" s="604"/>
      <c r="Y27" s="605"/>
      <c r="Z27" s="516" t="s">
        <v>181</v>
      </c>
      <c r="AA27" s="496"/>
      <c r="AB27" s="496"/>
      <c r="AC27" s="496"/>
      <c r="AD27" s="496"/>
      <c r="AE27" s="496"/>
      <c r="AF27" s="496"/>
      <c r="AG27" s="497"/>
      <c r="AH27" s="517">
        <v>3</v>
      </c>
      <c r="AI27" s="518"/>
      <c r="AJ27" s="518"/>
      <c r="AK27" s="518"/>
      <c r="AL27" s="557"/>
      <c r="AM27" s="517">
        <v>9105</v>
      </c>
      <c r="AN27" s="518"/>
      <c r="AO27" s="518"/>
      <c r="AP27" s="518"/>
      <c r="AQ27" s="518"/>
      <c r="AR27" s="557"/>
      <c r="AS27" s="517">
        <v>3035</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398587</v>
      </c>
      <c r="BO27" s="640"/>
      <c r="BP27" s="640"/>
      <c r="BQ27" s="640"/>
      <c r="BR27" s="640"/>
      <c r="BS27" s="640"/>
      <c r="BT27" s="640"/>
      <c r="BU27" s="641"/>
      <c r="BV27" s="639">
        <v>398491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2520</v>
      </c>
      <c r="R28" s="518"/>
      <c r="S28" s="518"/>
      <c r="T28" s="518"/>
      <c r="U28" s="518"/>
      <c r="V28" s="557"/>
      <c r="W28" s="616"/>
      <c r="X28" s="604"/>
      <c r="Y28" s="605"/>
      <c r="Z28" s="516" t="s">
        <v>184</v>
      </c>
      <c r="AA28" s="496"/>
      <c r="AB28" s="496"/>
      <c r="AC28" s="496"/>
      <c r="AD28" s="496"/>
      <c r="AE28" s="496"/>
      <c r="AF28" s="496"/>
      <c r="AG28" s="497"/>
      <c r="AH28" s="517" t="s">
        <v>175</v>
      </c>
      <c r="AI28" s="518"/>
      <c r="AJ28" s="518"/>
      <c r="AK28" s="518"/>
      <c r="AL28" s="557"/>
      <c r="AM28" s="517" t="s">
        <v>175</v>
      </c>
      <c r="AN28" s="518"/>
      <c r="AO28" s="518"/>
      <c r="AP28" s="518"/>
      <c r="AQ28" s="518"/>
      <c r="AR28" s="557"/>
      <c r="AS28" s="517" t="s">
        <v>175</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1079314</v>
      </c>
      <c r="BO28" s="430"/>
      <c r="BP28" s="430"/>
      <c r="BQ28" s="430"/>
      <c r="BR28" s="430"/>
      <c r="BS28" s="430"/>
      <c r="BT28" s="430"/>
      <c r="BU28" s="431"/>
      <c r="BV28" s="429">
        <v>1220612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10</v>
      </c>
      <c r="M29" s="518"/>
      <c r="N29" s="518"/>
      <c r="O29" s="518"/>
      <c r="P29" s="557"/>
      <c r="Q29" s="517">
        <v>2290</v>
      </c>
      <c r="R29" s="518"/>
      <c r="S29" s="518"/>
      <c r="T29" s="518"/>
      <c r="U29" s="518"/>
      <c r="V29" s="557"/>
      <c r="W29" s="617"/>
      <c r="X29" s="618"/>
      <c r="Y29" s="619"/>
      <c r="Z29" s="516" t="s">
        <v>187</v>
      </c>
      <c r="AA29" s="496"/>
      <c r="AB29" s="496"/>
      <c r="AC29" s="496"/>
      <c r="AD29" s="496"/>
      <c r="AE29" s="496"/>
      <c r="AF29" s="496"/>
      <c r="AG29" s="497"/>
      <c r="AH29" s="517">
        <v>130</v>
      </c>
      <c r="AI29" s="518"/>
      <c r="AJ29" s="518"/>
      <c r="AK29" s="518"/>
      <c r="AL29" s="557"/>
      <c r="AM29" s="517">
        <v>411568</v>
      </c>
      <c r="AN29" s="518"/>
      <c r="AO29" s="518"/>
      <c r="AP29" s="518"/>
      <c r="AQ29" s="518"/>
      <c r="AR29" s="557"/>
      <c r="AS29" s="517">
        <v>3166</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375527</v>
      </c>
      <c r="BO29" s="467"/>
      <c r="BP29" s="467"/>
      <c r="BQ29" s="467"/>
      <c r="BR29" s="467"/>
      <c r="BS29" s="467"/>
      <c r="BT29" s="467"/>
      <c r="BU29" s="468"/>
      <c r="BV29" s="466">
        <v>384221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1065881</v>
      </c>
      <c r="BO30" s="640"/>
      <c r="BP30" s="640"/>
      <c r="BQ30" s="640"/>
      <c r="BR30" s="640"/>
      <c r="BS30" s="640"/>
      <c r="BT30" s="640"/>
      <c r="BU30" s="641"/>
      <c r="BV30" s="639">
        <v>1097478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197</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196</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湧水町国民健康保険特別会計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湧水町水道事業</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鹿児島県市町村総合事務組合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湧水町土地開発公社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湧水町介護保険特別会計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伊佐湧水消防組合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湧水町後期高齢者医療特別会計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伊佐北姶良環境管理組合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伊佐北姶良火葬場管理組合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姶良・伊佐地区介護保険組合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11</v>
      </c>
      <c r="BX39" s="652"/>
      <c r="BY39" s="653" t="str">
        <f>IF('各会計、関係団体の財政状況及び健全化判断比率'!B73="","",'各会計、関係団体の財政状況及び健全化判断比率'!B73)</f>
        <v>鹿児島県後期高齢者医療広域連合（一般会計）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12</v>
      </c>
      <c r="BX40" s="652"/>
      <c r="BY40" s="653" t="str">
        <f>IF('各会計、関係団体の財政状況及び健全化判断比率'!B74="","",'各会計、関係団体の財政状況及び健全化判断比率'!B74)</f>
        <v>鹿児島県後期高齢者医療広域連合（特別会計）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13</v>
      </c>
      <c r="BX41" s="652"/>
      <c r="BY41" s="653" t="str">
        <f>IF('各会計、関係団体の財政状況及び健全化判断比率'!B75="","",'各会計、関係団体の財政状況及び健全化判断比率'!B75)</f>
        <v>大口地方卸売市場管理組合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GDn1hm6KwI9xeGGPXie1FINZuppuDr9NF6Uypwe9JvGdMDyG7eI30BzsUOcBN8wfhzYfLG4BMyNpVX+il8NfA==" saltValue="gc3mq4p5b1WfLKK1Eiuk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554</v>
      </c>
      <c r="D34" s="1244"/>
      <c r="E34" s="1245"/>
      <c r="F34" s="32">
        <v>13.97</v>
      </c>
      <c r="G34" s="33">
        <v>14.43</v>
      </c>
      <c r="H34" s="33">
        <v>18.420000000000002</v>
      </c>
      <c r="I34" s="33">
        <v>14.22</v>
      </c>
      <c r="J34" s="34">
        <v>14.24</v>
      </c>
      <c r="K34" s="22"/>
      <c r="L34" s="22"/>
      <c r="M34" s="22"/>
      <c r="N34" s="22"/>
      <c r="O34" s="22"/>
      <c r="P34" s="22"/>
    </row>
    <row r="35" spans="1:16" ht="39" customHeight="1" x14ac:dyDescent="0.15">
      <c r="A35" s="22"/>
      <c r="B35" s="35"/>
      <c r="C35" s="1238" t="s">
        <v>555</v>
      </c>
      <c r="D35" s="1239"/>
      <c r="E35" s="1240"/>
      <c r="F35" s="36">
        <v>5.22</v>
      </c>
      <c r="G35" s="37">
        <v>6.49</v>
      </c>
      <c r="H35" s="37">
        <v>5.39</v>
      </c>
      <c r="I35" s="37">
        <v>5.55</v>
      </c>
      <c r="J35" s="38">
        <v>5.86</v>
      </c>
      <c r="K35" s="22"/>
      <c r="L35" s="22"/>
      <c r="M35" s="22"/>
      <c r="N35" s="22"/>
      <c r="O35" s="22"/>
      <c r="P35" s="22"/>
    </row>
    <row r="36" spans="1:16" ht="39" customHeight="1" x14ac:dyDescent="0.15">
      <c r="A36" s="22"/>
      <c r="B36" s="35"/>
      <c r="C36" s="1238" t="s">
        <v>556</v>
      </c>
      <c r="D36" s="1239"/>
      <c r="E36" s="1240"/>
      <c r="F36" s="36">
        <v>0.34</v>
      </c>
      <c r="G36" s="37">
        <v>0.65</v>
      </c>
      <c r="H36" s="37">
        <v>0.81</v>
      </c>
      <c r="I36" s="37">
        <v>1.36</v>
      </c>
      <c r="J36" s="38">
        <v>1.43</v>
      </c>
      <c r="K36" s="22"/>
      <c r="L36" s="22"/>
      <c r="M36" s="22"/>
      <c r="N36" s="22"/>
      <c r="O36" s="22"/>
      <c r="P36" s="22"/>
    </row>
    <row r="37" spans="1:16" ht="39" customHeight="1" x14ac:dyDescent="0.15">
      <c r="A37" s="22"/>
      <c r="B37" s="35"/>
      <c r="C37" s="1238" t="s">
        <v>557</v>
      </c>
      <c r="D37" s="1239"/>
      <c r="E37" s="1240"/>
      <c r="F37" s="36">
        <v>0.12</v>
      </c>
      <c r="G37" s="37">
        <v>1.1299999999999999</v>
      </c>
      <c r="H37" s="37">
        <v>0.85</v>
      </c>
      <c r="I37" s="37">
        <v>1.1499999999999999</v>
      </c>
      <c r="J37" s="38">
        <v>0.37</v>
      </c>
      <c r="K37" s="22"/>
      <c r="L37" s="22"/>
      <c r="M37" s="22"/>
      <c r="N37" s="22"/>
      <c r="O37" s="22"/>
      <c r="P37" s="22"/>
    </row>
    <row r="38" spans="1:16" ht="39" customHeight="1" x14ac:dyDescent="0.15">
      <c r="A38" s="22"/>
      <c r="B38" s="35"/>
      <c r="C38" s="1238" t="s">
        <v>558</v>
      </c>
      <c r="D38" s="1239"/>
      <c r="E38" s="1240"/>
      <c r="F38" s="36">
        <v>0</v>
      </c>
      <c r="G38" s="37">
        <v>0</v>
      </c>
      <c r="H38" s="37">
        <v>0</v>
      </c>
      <c r="I38" s="37">
        <v>0</v>
      </c>
      <c r="J38" s="38">
        <v>0.01</v>
      </c>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559</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560</v>
      </c>
      <c r="D43" s="1242"/>
      <c r="E43" s="1243"/>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dA1PFmsE5slqnaT2CfcNfqO/gT4EMuNZCOB/TNoWSvpcc6ISMFN+W5Q9JIZxcNbStkdFEQHBV3FbHo17RTivw==" saltValue="jPXqXmHRT9X+tcmxUlAk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852</v>
      </c>
      <c r="L45" s="60">
        <v>816</v>
      </c>
      <c r="M45" s="60">
        <v>805</v>
      </c>
      <c r="N45" s="60">
        <v>839</v>
      </c>
      <c r="O45" s="61">
        <v>812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15">
      <c r="A48" s="48"/>
      <c r="B48" s="1248"/>
      <c r="C48" s="1249"/>
      <c r="D48" s="62"/>
      <c r="E48" s="1254" t="s">
        <v>15</v>
      </c>
      <c r="F48" s="1254"/>
      <c r="G48" s="1254"/>
      <c r="H48" s="1254"/>
      <c r="I48" s="1254"/>
      <c r="J48" s="1255"/>
      <c r="K48" s="63">
        <v>29</v>
      </c>
      <c r="L48" s="64">
        <v>30</v>
      </c>
      <c r="M48" s="64">
        <v>47</v>
      </c>
      <c r="N48" s="64">
        <v>48</v>
      </c>
      <c r="O48" s="65">
        <v>41</v>
      </c>
      <c r="P48" s="48"/>
      <c r="Q48" s="48"/>
      <c r="R48" s="48"/>
      <c r="S48" s="48"/>
      <c r="T48" s="48"/>
      <c r="U48" s="48"/>
    </row>
    <row r="49" spans="1:21" ht="30.75" customHeight="1" x14ac:dyDescent="0.15">
      <c r="A49" s="48"/>
      <c r="B49" s="1248"/>
      <c r="C49" s="1249"/>
      <c r="D49" s="62"/>
      <c r="E49" s="1254" t="s">
        <v>16</v>
      </c>
      <c r="F49" s="1254"/>
      <c r="G49" s="1254"/>
      <c r="H49" s="1254"/>
      <c r="I49" s="1254"/>
      <c r="J49" s="1255"/>
      <c r="K49" s="63">
        <v>66</v>
      </c>
      <c r="L49" s="64">
        <v>69</v>
      </c>
      <c r="M49" s="64">
        <v>71</v>
      </c>
      <c r="N49" s="64">
        <v>41</v>
      </c>
      <c r="O49" s="65">
        <v>1</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504</v>
      </c>
      <c r="L50" s="64" t="s">
        <v>504</v>
      </c>
      <c r="M50" s="64" t="s">
        <v>504</v>
      </c>
      <c r="N50" s="64" t="s">
        <v>504</v>
      </c>
      <c r="O50" s="65" t="s">
        <v>504</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504</v>
      </c>
      <c r="L51" s="64" t="s">
        <v>504</v>
      </c>
      <c r="M51" s="64" t="s">
        <v>504</v>
      </c>
      <c r="N51" s="64" t="s">
        <v>504</v>
      </c>
      <c r="O51" s="65" t="s">
        <v>504</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680</v>
      </c>
      <c r="L52" s="64">
        <v>656</v>
      </c>
      <c r="M52" s="64">
        <v>630</v>
      </c>
      <c r="N52" s="64">
        <v>639</v>
      </c>
      <c r="O52" s="65">
        <v>588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267</v>
      </c>
      <c r="L53" s="69">
        <v>259</v>
      </c>
      <c r="M53" s="69">
        <v>293</v>
      </c>
      <c r="N53" s="69">
        <v>289</v>
      </c>
      <c r="O53" s="70">
        <v>266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582</v>
      </c>
      <c r="L57" s="83" t="s">
        <v>582</v>
      </c>
      <c r="M57" s="83" t="s">
        <v>582</v>
      </c>
      <c r="N57" s="83" t="s">
        <v>583</v>
      </c>
      <c r="O57" s="84" t="s">
        <v>582</v>
      </c>
    </row>
    <row r="58" spans="1:21" ht="31.5" customHeight="1" thickBot="1" x14ac:dyDescent="0.2">
      <c r="B58" s="1264"/>
      <c r="C58" s="1265"/>
      <c r="D58" s="1269" t="s">
        <v>27</v>
      </c>
      <c r="E58" s="1270"/>
      <c r="F58" s="1270"/>
      <c r="G58" s="1270"/>
      <c r="H58" s="1270"/>
      <c r="I58" s="1270"/>
      <c r="J58" s="1271"/>
      <c r="K58" s="85" t="s">
        <v>582</v>
      </c>
      <c r="L58" s="86" t="s">
        <v>582</v>
      </c>
      <c r="M58" s="86" t="s">
        <v>582</v>
      </c>
      <c r="N58" s="86" t="s">
        <v>582</v>
      </c>
      <c r="O58" s="87" t="s">
        <v>582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jteY/JZMjw56wIbOJzpVRlYwoDcwRjb81eUlCFbU2J+kO9aGESRrC4PfsdT/1Ev8+weS0vwgwwsTKNbjNm5lQ==" saltValue="FjjWI4tThm+jv12KBzxD6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72" t="s">
        <v>30</v>
      </c>
      <c r="C41" s="1273"/>
      <c r="D41" s="101"/>
      <c r="E41" s="1278" t="s">
        <v>31</v>
      </c>
      <c r="F41" s="1278"/>
      <c r="G41" s="1278"/>
      <c r="H41" s="1279"/>
      <c r="I41" s="102">
        <v>8791</v>
      </c>
      <c r="J41" s="103">
        <v>8671</v>
      </c>
      <c r="K41" s="103">
        <v>8549</v>
      </c>
      <c r="L41" s="103">
        <v>8389</v>
      </c>
      <c r="M41" s="104">
        <v>8365</v>
      </c>
    </row>
    <row r="42" spans="2:13" ht="27.75" customHeight="1" x14ac:dyDescent="0.15">
      <c r="B42" s="1274"/>
      <c r="C42" s="1275"/>
      <c r="D42" s="105"/>
      <c r="E42" s="1280" t="s">
        <v>32</v>
      </c>
      <c r="F42" s="1280"/>
      <c r="G42" s="1280"/>
      <c r="H42" s="1281"/>
      <c r="I42" s="106" t="s">
        <v>504</v>
      </c>
      <c r="J42" s="107" t="s">
        <v>504</v>
      </c>
      <c r="K42" s="107" t="s">
        <v>504</v>
      </c>
      <c r="L42" s="107" t="s">
        <v>504</v>
      </c>
      <c r="M42" s="108" t="s">
        <v>504</v>
      </c>
    </row>
    <row r="43" spans="2:13" ht="27.75" customHeight="1" x14ac:dyDescent="0.15">
      <c r="B43" s="1274"/>
      <c r="C43" s="1275"/>
      <c r="D43" s="105"/>
      <c r="E43" s="1280" t="s">
        <v>33</v>
      </c>
      <c r="F43" s="1280"/>
      <c r="G43" s="1280"/>
      <c r="H43" s="1281"/>
      <c r="I43" s="106">
        <v>425</v>
      </c>
      <c r="J43" s="107">
        <v>368</v>
      </c>
      <c r="K43" s="107">
        <v>413</v>
      </c>
      <c r="L43" s="107">
        <v>514</v>
      </c>
      <c r="M43" s="108">
        <v>557</v>
      </c>
    </row>
    <row r="44" spans="2:13" ht="27.75" customHeight="1" x14ac:dyDescent="0.15">
      <c r="B44" s="1274"/>
      <c r="C44" s="1275"/>
      <c r="D44" s="105"/>
      <c r="E44" s="1280" t="s">
        <v>34</v>
      </c>
      <c r="F44" s="1280"/>
      <c r="G44" s="1280"/>
      <c r="H44" s="1281"/>
      <c r="I44" s="106">
        <v>129</v>
      </c>
      <c r="J44" s="107">
        <v>78</v>
      </c>
      <c r="K44" s="107">
        <v>28</v>
      </c>
      <c r="L44" s="107" t="s">
        <v>504</v>
      </c>
      <c r="M44" s="108">
        <v>10</v>
      </c>
    </row>
    <row r="45" spans="2:13" ht="27.75" customHeight="1" x14ac:dyDescent="0.15">
      <c r="B45" s="1274"/>
      <c r="C45" s="1275"/>
      <c r="D45" s="105"/>
      <c r="E45" s="1280" t="s">
        <v>35</v>
      </c>
      <c r="F45" s="1280"/>
      <c r="G45" s="1280"/>
      <c r="H45" s="1281"/>
      <c r="I45" s="106">
        <v>1395</v>
      </c>
      <c r="J45" s="107">
        <v>1358</v>
      </c>
      <c r="K45" s="107">
        <v>1385</v>
      </c>
      <c r="L45" s="107">
        <v>1326</v>
      </c>
      <c r="M45" s="108">
        <v>1212</v>
      </c>
    </row>
    <row r="46" spans="2:13" ht="27.75" customHeight="1" x14ac:dyDescent="0.15">
      <c r="B46" s="1274"/>
      <c r="C46" s="1275"/>
      <c r="D46" s="109"/>
      <c r="E46" s="1280" t="s">
        <v>36</v>
      </c>
      <c r="F46" s="1280"/>
      <c r="G46" s="1280"/>
      <c r="H46" s="1281"/>
      <c r="I46" s="106" t="s">
        <v>504</v>
      </c>
      <c r="J46" s="107" t="s">
        <v>504</v>
      </c>
      <c r="K46" s="107" t="s">
        <v>504</v>
      </c>
      <c r="L46" s="107" t="s">
        <v>504</v>
      </c>
      <c r="M46" s="108" t="s">
        <v>504</v>
      </c>
    </row>
    <row r="47" spans="2:13" ht="27.75" customHeight="1" x14ac:dyDescent="0.15">
      <c r="B47" s="1274"/>
      <c r="C47" s="1275"/>
      <c r="D47" s="110"/>
      <c r="E47" s="1282" t="s">
        <v>37</v>
      </c>
      <c r="F47" s="1283"/>
      <c r="G47" s="1283"/>
      <c r="H47" s="1284"/>
      <c r="I47" s="106" t="s">
        <v>504</v>
      </c>
      <c r="J47" s="107" t="s">
        <v>504</v>
      </c>
      <c r="K47" s="107" t="s">
        <v>504</v>
      </c>
      <c r="L47" s="107" t="s">
        <v>504</v>
      </c>
      <c r="M47" s="108" t="s">
        <v>504</v>
      </c>
    </row>
    <row r="48" spans="2:13" ht="27.75" customHeight="1" x14ac:dyDescent="0.15">
      <c r="B48" s="1274"/>
      <c r="C48" s="1275"/>
      <c r="D48" s="105"/>
      <c r="E48" s="1280" t="s">
        <v>38</v>
      </c>
      <c r="F48" s="1280"/>
      <c r="G48" s="1280"/>
      <c r="H48" s="1281"/>
      <c r="I48" s="106" t="s">
        <v>504</v>
      </c>
      <c r="J48" s="107" t="s">
        <v>504</v>
      </c>
      <c r="K48" s="107" t="s">
        <v>504</v>
      </c>
      <c r="L48" s="107" t="s">
        <v>504</v>
      </c>
      <c r="M48" s="108" t="s">
        <v>504</v>
      </c>
    </row>
    <row r="49" spans="2:13" ht="27.75" customHeight="1" x14ac:dyDescent="0.15">
      <c r="B49" s="1276"/>
      <c r="C49" s="1277"/>
      <c r="D49" s="105"/>
      <c r="E49" s="1280" t="s">
        <v>39</v>
      </c>
      <c r="F49" s="1280"/>
      <c r="G49" s="1280"/>
      <c r="H49" s="1281"/>
      <c r="I49" s="106" t="s">
        <v>504</v>
      </c>
      <c r="J49" s="107" t="s">
        <v>504</v>
      </c>
      <c r="K49" s="107" t="s">
        <v>504</v>
      </c>
      <c r="L49" s="107" t="s">
        <v>504</v>
      </c>
      <c r="M49" s="108" t="s">
        <v>504</v>
      </c>
    </row>
    <row r="50" spans="2:13" ht="27.75" customHeight="1" x14ac:dyDescent="0.15">
      <c r="B50" s="1285" t="s">
        <v>40</v>
      </c>
      <c r="C50" s="1286"/>
      <c r="D50" s="111"/>
      <c r="E50" s="1280" t="s">
        <v>41</v>
      </c>
      <c r="F50" s="1280"/>
      <c r="G50" s="1280"/>
      <c r="H50" s="1281"/>
      <c r="I50" s="106">
        <v>3117</v>
      </c>
      <c r="J50" s="107">
        <v>3242</v>
      </c>
      <c r="K50" s="107">
        <v>3212</v>
      </c>
      <c r="L50" s="107">
        <v>3114</v>
      </c>
      <c r="M50" s="108">
        <v>2969</v>
      </c>
    </row>
    <row r="51" spans="2:13" ht="27.75" customHeight="1" x14ac:dyDescent="0.15">
      <c r="B51" s="1274"/>
      <c r="C51" s="1275"/>
      <c r="D51" s="105"/>
      <c r="E51" s="1280" t="s">
        <v>42</v>
      </c>
      <c r="F51" s="1280"/>
      <c r="G51" s="1280"/>
      <c r="H51" s="1281"/>
      <c r="I51" s="106">
        <v>197</v>
      </c>
      <c r="J51" s="107">
        <v>155</v>
      </c>
      <c r="K51" s="107">
        <v>140</v>
      </c>
      <c r="L51" s="107">
        <v>145</v>
      </c>
      <c r="M51" s="108">
        <v>143</v>
      </c>
    </row>
    <row r="52" spans="2:13" ht="27.75" customHeight="1" x14ac:dyDescent="0.15">
      <c r="B52" s="1276"/>
      <c r="C52" s="1277"/>
      <c r="D52" s="105"/>
      <c r="E52" s="1280" t="s">
        <v>43</v>
      </c>
      <c r="F52" s="1280"/>
      <c r="G52" s="1280"/>
      <c r="H52" s="1281"/>
      <c r="I52" s="106">
        <v>6267</v>
      </c>
      <c r="J52" s="107">
        <v>6202</v>
      </c>
      <c r="K52" s="107">
        <v>6136</v>
      </c>
      <c r="L52" s="107">
        <v>6021</v>
      </c>
      <c r="M52" s="108">
        <v>6003</v>
      </c>
    </row>
    <row r="53" spans="2:13" ht="27.75" customHeight="1" thickBot="1" x14ac:dyDescent="0.2">
      <c r="B53" s="1287" t="s">
        <v>44</v>
      </c>
      <c r="C53" s="1288"/>
      <c r="D53" s="112"/>
      <c r="E53" s="1289" t="s">
        <v>45</v>
      </c>
      <c r="F53" s="1289"/>
      <c r="G53" s="1289"/>
      <c r="H53" s="1290"/>
      <c r="I53" s="113">
        <v>1159</v>
      </c>
      <c r="J53" s="114">
        <v>876</v>
      </c>
      <c r="K53" s="114">
        <v>887</v>
      </c>
      <c r="L53" s="114">
        <v>949</v>
      </c>
      <c r="M53" s="115">
        <v>1028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Dk1kTOXEhRt99i2OOuSZvOZ9Pgll48gMwSx9Sc8hCOFxe1kQsVx45DpYKLGAyt/mxNu4iAwflW8+DLzaVRxA==" saltValue="zv89/Lc3RWJSa5+a2+l9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48</v>
      </c>
      <c r="D55" s="1299"/>
      <c r="E55" s="1300"/>
      <c r="F55" s="127">
        <v>1276</v>
      </c>
      <c r="G55" s="127">
        <v>1221</v>
      </c>
      <c r="H55" s="128">
        <v>1079</v>
      </c>
    </row>
    <row r="56" spans="2:8" ht="52.5" customHeight="1" x14ac:dyDescent="0.15">
      <c r="B56" s="129"/>
      <c r="C56" s="1301" t="s">
        <v>49</v>
      </c>
      <c r="D56" s="1301"/>
      <c r="E56" s="1302"/>
      <c r="F56" s="130">
        <v>468</v>
      </c>
      <c r="G56" s="130">
        <v>384</v>
      </c>
      <c r="H56" s="131">
        <v>376</v>
      </c>
    </row>
    <row r="57" spans="2:8" ht="53.25" customHeight="1" x14ac:dyDescent="0.15">
      <c r="B57" s="129"/>
      <c r="C57" s="1303" t="s">
        <v>50</v>
      </c>
      <c r="D57" s="1303"/>
      <c r="E57" s="1304"/>
      <c r="F57" s="132">
        <v>1065</v>
      </c>
      <c r="G57" s="132">
        <v>1097</v>
      </c>
      <c r="H57" s="133">
        <v>1066</v>
      </c>
    </row>
    <row r="58" spans="2:8" ht="45.75" customHeight="1" x14ac:dyDescent="0.15">
      <c r="B58" s="134"/>
      <c r="C58" s="1291" t="s">
        <v>577</v>
      </c>
      <c r="D58" s="1292"/>
      <c r="E58" s="1293"/>
      <c r="F58" s="135">
        <v>288</v>
      </c>
      <c r="G58" s="135">
        <v>288</v>
      </c>
      <c r="H58" s="136">
        <v>286</v>
      </c>
    </row>
    <row r="59" spans="2:8" ht="45.75" customHeight="1" x14ac:dyDescent="0.15">
      <c r="B59" s="134"/>
      <c r="C59" s="1291" t="s">
        <v>579</v>
      </c>
      <c r="D59" s="1292"/>
      <c r="E59" s="1293"/>
      <c r="F59" s="135">
        <v>230</v>
      </c>
      <c r="G59" s="135">
        <v>252</v>
      </c>
      <c r="H59" s="136">
        <v>275</v>
      </c>
    </row>
    <row r="60" spans="2:8" ht="45.75" customHeight="1" x14ac:dyDescent="0.15">
      <c r="B60" s="134"/>
      <c r="C60" s="1291" t="s">
        <v>578</v>
      </c>
      <c r="D60" s="1292"/>
      <c r="E60" s="1293"/>
      <c r="F60" s="135">
        <v>288</v>
      </c>
      <c r="G60" s="135">
        <v>288</v>
      </c>
      <c r="H60" s="136">
        <v>245</v>
      </c>
    </row>
    <row r="61" spans="2:8" ht="45.75" customHeight="1" x14ac:dyDescent="0.15">
      <c r="B61" s="134"/>
      <c r="C61" s="1291" t="s">
        <v>580</v>
      </c>
      <c r="D61" s="1292"/>
      <c r="E61" s="1293"/>
      <c r="F61" s="135">
        <v>53</v>
      </c>
      <c r="G61" s="135">
        <v>50</v>
      </c>
      <c r="H61" s="136">
        <v>47</v>
      </c>
    </row>
    <row r="62" spans="2:8" ht="45.75" customHeight="1" thickBot="1" x14ac:dyDescent="0.2">
      <c r="B62" s="137"/>
      <c r="C62" s="1294" t="s">
        <v>581</v>
      </c>
      <c r="D62" s="1295"/>
      <c r="E62" s="1296"/>
      <c r="F62" s="138">
        <v>28</v>
      </c>
      <c r="G62" s="138">
        <v>32</v>
      </c>
      <c r="H62" s="139">
        <v>37</v>
      </c>
    </row>
    <row r="63" spans="2:8" ht="52.5" customHeight="1" thickBot="1" x14ac:dyDescent="0.2">
      <c r="B63" s="140"/>
      <c r="C63" s="1297" t="s">
        <v>51</v>
      </c>
      <c r="D63" s="1297"/>
      <c r="E63" s="1298"/>
      <c r="F63" s="141">
        <v>2810</v>
      </c>
      <c r="G63" s="141">
        <v>2702</v>
      </c>
      <c r="H63" s="142">
        <v>2521</v>
      </c>
    </row>
    <row r="64" spans="2:8" ht="15" customHeight="1" x14ac:dyDescent="0.15"/>
    <row r="65" ht="0" hidden="1" customHeight="1" x14ac:dyDescent="0.15"/>
    <row r="66" ht="0" hidden="1" customHeight="1" x14ac:dyDescent="0.15"/>
  </sheetData>
  <sheetProtection algorithmName="SHA-512" hashValue="BoJqYLQPVhZgRIaEl4f9rk5aZpKv3GRRYgikUen8eFTPGcXhTV2BXthYcZ25UvWXFwy8LAP2Ri9nuKx1ILOgig==" saltValue="M7s4bPASprfbfJOn3//W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589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590</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546</v>
      </c>
      <c r="BQ50" s="1318"/>
      <c r="BR50" s="1318"/>
      <c r="BS50" s="1318"/>
      <c r="BT50" s="1318"/>
      <c r="BU50" s="1318"/>
      <c r="BV50" s="1318"/>
      <c r="BW50" s="1318"/>
      <c r="BX50" s="1318" t="s">
        <v>547</v>
      </c>
      <c r="BY50" s="1318"/>
      <c r="BZ50" s="1318"/>
      <c r="CA50" s="1318"/>
      <c r="CB50" s="1318"/>
      <c r="CC50" s="1318"/>
      <c r="CD50" s="1318"/>
      <c r="CE50" s="1318"/>
      <c r="CF50" s="1318" t="s">
        <v>548</v>
      </c>
      <c r="CG50" s="1318"/>
      <c r="CH50" s="1318"/>
      <c r="CI50" s="1318"/>
      <c r="CJ50" s="1318"/>
      <c r="CK50" s="1318"/>
      <c r="CL50" s="1318"/>
      <c r="CM50" s="1318"/>
      <c r="CN50" s="1318" t="s">
        <v>549</v>
      </c>
      <c r="CO50" s="1318"/>
      <c r="CP50" s="1318"/>
      <c r="CQ50" s="1318"/>
      <c r="CR50" s="1318"/>
      <c r="CS50" s="1318"/>
      <c r="CT50" s="1318"/>
      <c r="CU50" s="1318"/>
      <c r="CV50" s="1318" t="s">
        <v>550</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591</v>
      </c>
      <c r="AO51" s="1321"/>
      <c r="AP51" s="1321"/>
      <c r="AQ51" s="1321"/>
      <c r="AR51" s="1321"/>
      <c r="AS51" s="1321"/>
      <c r="AT51" s="1321"/>
      <c r="AU51" s="1321"/>
      <c r="AV51" s="1321"/>
      <c r="AW51" s="1321"/>
      <c r="AX51" s="1321"/>
      <c r="AY51" s="1321"/>
      <c r="AZ51" s="1321"/>
      <c r="BA51" s="1321"/>
      <c r="BB51" s="1321" t="s">
        <v>592</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24.5</v>
      </c>
      <c r="CG51" s="1319"/>
      <c r="CH51" s="1319"/>
      <c r="CI51" s="1319"/>
      <c r="CJ51" s="1319"/>
      <c r="CK51" s="1319"/>
      <c r="CL51" s="1319"/>
      <c r="CM51" s="1319"/>
      <c r="CN51" s="1319">
        <v>27.2</v>
      </c>
      <c r="CO51" s="1319"/>
      <c r="CP51" s="1319"/>
      <c r="CQ51" s="1319"/>
      <c r="CR51" s="1319"/>
      <c r="CS51" s="1319"/>
      <c r="CT51" s="1319"/>
      <c r="CU51" s="1319"/>
      <c r="CV51" s="1319">
        <v>29.8</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593</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63.2</v>
      </c>
      <c r="CG53" s="1319"/>
      <c r="CH53" s="1319"/>
      <c r="CI53" s="1319"/>
      <c r="CJ53" s="1319"/>
      <c r="CK53" s="1319"/>
      <c r="CL53" s="1319"/>
      <c r="CM53" s="1319"/>
      <c r="CN53" s="1319">
        <v>64.099999999999994</v>
      </c>
      <c r="CO53" s="1319"/>
      <c r="CP53" s="1319"/>
      <c r="CQ53" s="1319"/>
      <c r="CR53" s="1319"/>
      <c r="CS53" s="1319"/>
      <c r="CT53" s="1319"/>
      <c r="CU53" s="1319"/>
      <c r="CV53" s="1319">
        <v>65</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594</v>
      </c>
      <c r="AO55" s="1318"/>
      <c r="AP55" s="1318"/>
      <c r="AQ55" s="1318"/>
      <c r="AR55" s="1318"/>
      <c r="AS55" s="1318"/>
      <c r="AT55" s="1318"/>
      <c r="AU55" s="1318"/>
      <c r="AV55" s="1318"/>
      <c r="AW55" s="1318"/>
      <c r="AX55" s="1318"/>
      <c r="AY55" s="1318"/>
      <c r="AZ55" s="1318"/>
      <c r="BA55" s="1318"/>
      <c r="BB55" s="1321" t="s">
        <v>592</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38.5</v>
      </c>
      <c r="CG55" s="1319"/>
      <c r="CH55" s="1319"/>
      <c r="CI55" s="1319"/>
      <c r="CJ55" s="1319"/>
      <c r="CK55" s="1319"/>
      <c r="CL55" s="1319"/>
      <c r="CM55" s="1319"/>
      <c r="CN55" s="1319">
        <v>32.799999999999997</v>
      </c>
      <c r="CO55" s="1319"/>
      <c r="CP55" s="1319"/>
      <c r="CQ55" s="1319"/>
      <c r="CR55" s="1319"/>
      <c r="CS55" s="1319"/>
      <c r="CT55" s="1319"/>
      <c r="CU55" s="1319"/>
      <c r="CV55" s="1319">
        <v>20.9</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593</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57.6</v>
      </c>
      <c r="CG57" s="1319"/>
      <c r="CH57" s="1319"/>
      <c r="CI57" s="1319"/>
      <c r="CJ57" s="1319"/>
      <c r="CK57" s="1319"/>
      <c r="CL57" s="1319"/>
      <c r="CM57" s="1319"/>
      <c r="CN57" s="1319">
        <v>58.9</v>
      </c>
      <c r="CO57" s="1319"/>
      <c r="CP57" s="1319"/>
      <c r="CQ57" s="1319"/>
      <c r="CR57" s="1319"/>
      <c r="CS57" s="1319"/>
      <c r="CT57" s="1319"/>
      <c r="CU57" s="1319"/>
      <c r="CV57" s="1319">
        <v>60.2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595</v>
      </c>
    </row>
    <row r="64" spans="1:109" x14ac:dyDescent="0.15">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596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590</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546</v>
      </c>
      <c r="BQ72" s="1318"/>
      <c r="BR72" s="1318"/>
      <c r="BS72" s="1318"/>
      <c r="BT72" s="1318"/>
      <c r="BU72" s="1318"/>
      <c r="BV72" s="1318"/>
      <c r="BW72" s="1318"/>
      <c r="BX72" s="1318" t="s">
        <v>547</v>
      </c>
      <c r="BY72" s="1318"/>
      <c r="BZ72" s="1318"/>
      <c r="CA72" s="1318"/>
      <c r="CB72" s="1318"/>
      <c r="CC72" s="1318"/>
      <c r="CD72" s="1318"/>
      <c r="CE72" s="1318"/>
      <c r="CF72" s="1318" t="s">
        <v>548</v>
      </c>
      <c r="CG72" s="1318"/>
      <c r="CH72" s="1318"/>
      <c r="CI72" s="1318"/>
      <c r="CJ72" s="1318"/>
      <c r="CK72" s="1318"/>
      <c r="CL72" s="1318"/>
      <c r="CM72" s="1318"/>
      <c r="CN72" s="1318" t="s">
        <v>549</v>
      </c>
      <c r="CO72" s="1318"/>
      <c r="CP72" s="1318"/>
      <c r="CQ72" s="1318"/>
      <c r="CR72" s="1318"/>
      <c r="CS72" s="1318"/>
      <c r="CT72" s="1318"/>
      <c r="CU72" s="1318"/>
      <c r="CV72" s="1318" t="s">
        <v>550</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591</v>
      </c>
      <c r="AO73" s="1321"/>
      <c r="AP73" s="1321"/>
      <c r="AQ73" s="1321"/>
      <c r="AR73" s="1321"/>
      <c r="AS73" s="1321"/>
      <c r="AT73" s="1321"/>
      <c r="AU73" s="1321"/>
      <c r="AV73" s="1321"/>
      <c r="AW73" s="1321"/>
      <c r="AX73" s="1321"/>
      <c r="AY73" s="1321"/>
      <c r="AZ73" s="1321"/>
      <c r="BA73" s="1321"/>
      <c r="BB73" s="1321" t="s">
        <v>592</v>
      </c>
      <c r="BC73" s="1321"/>
      <c r="BD73" s="1321"/>
      <c r="BE73" s="1321"/>
      <c r="BF73" s="1321"/>
      <c r="BG73" s="1321"/>
      <c r="BH73" s="1321"/>
      <c r="BI73" s="1321"/>
      <c r="BJ73" s="1321"/>
      <c r="BK73" s="1321"/>
      <c r="BL73" s="1321"/>
      <c r="BM73" s="1321"/>
      <c r="BN73" s="1321"/>
      <c r="BO73" s="1321"/>
      <c r="BP73" s="1319">
        <v>31.5</v>
      </c>
      <c r="BQ73" s="1319"/>
      <c r="BR73" s="1319"/>
      <c r="BS73" s="1319"/>
      <c r="BT73" s="1319"/>
      <c r="BU73" s="1319"/>
      <c r="BV73" s="1319"/>
      <c r="BW73" s="1319"/>
      <c r="BX73" s="1319">
        <v>23.3</v>
      </c>
      <c r="BY73" s="1319"/>
      <c r="BZ73" s="1319"/>
      <c r="CA73" s="1319"/>
      <c r="CB73" s="1319"/>
      <c r="CC73" s="1319"/>
      <c r="CD73" s="1319"/>
      <c r="CE73" s="1319"/>
      <c r="CF73" s="1319">
        <v>24.5</v>
      </c>
      <c r="CG73" s="1319"/>
      <c r="CH73" s="1319"/>
      <c r="CI73" s="1319"/>
      <c r="CJ73" s="1319"/>
      <c r="CK73" s="1319"/>
      <c r="CL73" s="1319"/>
      <c r="CM73" s="1319"/>
      <c r="CN73" s="1319">
        <v>27.2</v>
      </c>
      <c r="CO73" s="1319"/>
      <c r="CP73" s="1319"/>
      <c r="CQ73" s="1319"/>
      <c r="CR73" s="1319"/>
      <c r="CS73" s="1319"/>
      <c r="CT73" s="1319"/>
      <c r="CU73" s="1319"/>
      <c r="CV73" s="1319">
        <v>29.8</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597</v>
      </c>
      <c r="BC75" s="1321"/>
      <c r="BD75" s="1321"/>
      <c r="BE75" s="1321"/>
      <c r="BF75" s="1321"/>
      <c r="BG75" s="1321"/>
      <c r="BH75" s="1321"/>
      <c r="BI75" s="1321"/>
      <c r="BJ75" s="1321"/>
      <c r="BK75" s="1321"/>
      <c r="BL75" s="1321"/>
      <c r="BM75" s="1321"/>
      <c r="BN75" s="1321"/>
      <c r="BO75" s="1321"/>
      <c r="BP75" s="1319">
        <v>8.9</v>
      </c>
      <c r="BQ75" s="1319"/>
      <c r="BR75" s="1319"/>
      <c r="BS75" s="1319"/>
      <c r="BT75" s="1319"/>
      <c r="BU75" s="1319"/>
      <c r="BV75" s="1319"/>
      <c r="BW75" s="1319"/>
      <c r="BX75" s="1319">
        <v>7.9</v>
      </c>
      <c r="BY75" s="1319"/>
      <c r="BZ75" s="1319"/>
      <c r="CA75" s="1319"/>
      <c r="CB75" s="1319"/>
      <c r="CC75" s="1319"/>
      <c r="CD75" s="1319"/>
      <c r="CE75" s="1319"/>
      <c r="CF75" s="1319">
        <v>7.4</v>
      </c>
      <c r="CG75" s="1319"/>
      <c r="CH75" s="1319"/>
      <c r="CI75" s="1319"/>
      <c r="CJ75" s="1319"/>
      <c r="CK75" s="1319"/>
      <c r="CL75" s="1319"/>
      <c r="CM75" s="1319"/>
      <c r="CN75" s="1319">
        <v>7.7</v>
      </c>
      <c r="CO75" s="1319"/>
      <c r="CP75" s="1319"/>
      <c r="CQ75" s="1319"/>
      <c r="CR75" s="1319"/>
      <c r="CS75" s="1319"/>
      <c r="CT75" s="1319"/>
      <c r="CU75" s="1319"/>
      <c r="CV75" s="1319">
        <v>8</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594</v>
      </c>
      <c r="AO77" s="1318"/>
      <c r="AP77" s="1318"/>
      <c r="AQ77" s="1318"/>
      <c r="AR77" s="1318"/>
      <c r="AS77" s="1318"/>
      <c r="AT77" s="1318"/>
      <c r="AU77" s="1318"/>
      <c r="AV77" s="1318"/>
      <c r="AW77" s="1318"/>
      <c r="AX77" s="1318"/>
      <c r="AY77" s="1318"/>
      <c r="AZ77" s="1318"/>
      <c r="BA77" s="1318"/>
      <c r="BB77" s="1321" t="s">
        <v>592</v>
      </c>
      <c r="BC77" s="1321"/>
      <c r="BD77" s="1321"/>
      <c r="BE77" s="1321"/>
      <c r="BF77" s="1321"/>
      <c r="BG77" s="1321"/>
      <c r="BH77" s="1321"/>
      <c r="BI77" s="1321"/>
      <c r="BJ77" s="1321"/>
      <c r="BK77" s="1321"/>
      <c r="BL77" s="1321"/>
      <c r="BM77" s="1321"/>
      <c r="BN77" s="1321"/>
      <c r="BO77" s="1321"/>
      <c r="BP77" s="1319">
        <v>10.199999999999999</v>
      </c>
      <c r="BQ77" s="1319"/>
      <c r="BR77" s="1319"/>
      <c r="BS77" s="1319"/>
      <c r="BT77" s="1319"/>
      <c r="BU77" s="1319"/>
      <c r="BV77" s="1319"/>
      <c r="BW77" s="1319"/>
      <c r="BX77" s="1319">
        <v>20.2</v>
      </c>
      <c r="BY77" s="1319"/>
      <c r="BZ77" s="1319"/>
      <c r="CA77" s="1319"/>
      <c r="CB77" s="1319"/>
      <c r="CC77" s="1319"/>
      <c r="CD77" s="1319"/>
      <c r="CE77" s="1319"/>
      <c r="CF77" s="1319">
        <v>38.5</v>
      </c>
      <c r="CG77" s="1319"/>
      <c r="CH77" s="1319"/>
      <c r="CI77" s="1319"/>
      <c r="CJ77" s="1319"/>
      <c r="CK77" s="1319"/>
      <c r="CL77" s="1319"/>
      <c r="CM77" s="1319"/>
      <c r="CN77" s="1319">
        <v>32.799999999999997</v>
      </c>
      <c r="CO77" s="1319"/>
      <c r="CP77" s="1319"/>
      <c r="CQ77" s="1319"/>
      <c r="CR77" s="1319"/>
      <c r="CS77" s="1319"/>
      <c r="CT77" s="1319"/>
      <c r="CU77" s="1319"/>
      <c r="CV77" s="1319">
        <v>20.9</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597</v>
      </c>
      <c r="BC79" s="1321"/>
      <c r="BD79" s="1321"/>
      <c r="BE79" s="1321"/>
      <c r="BF79" s="1321"/>
      <c r="BG79" s="1321"/>
      <c r="BH79" s="1321"/>
      <c r="BI79" s="1321"/>
      <c r="BJ79" s="1321"/>
      <c r="BK79" s="1321"/>
      <c r="BL79" s="1321"/>
      <c r="BM79" s="1321"/>
      <c r="BN79" s="1321"/>
      <c r="BO79" s="1321"/>
      <c r="BP79" s="1319">
        <v>9.1</v>
      </c>
      <c r="BQ79" s="1319"/>
      <c r="BR79" s="1319"/>
      <c r="BS79" s="1319"/>
      <c r="BT79" s="1319"/>
      <c r="BU79" s="1319"/>
      <c r="BV79" s="1319"/>
      <c r="BW79" s="1319"/>
      <c r="BX79" s="1319">
        <v>9.3000000000000007</v>
      </c>
      <c r="BY79" s="1319"/>
      <c r="BZ79" s="1319"/>
      <c r="CA79" s="1319"/>
      <c r="CB79" s="1319"/>
      <c r="CC79" s="1319"/>
      <c r="CD79" s="1319"/>
      <c r="CE79" s="1319"/>
      <c r="CF79" s="1319">
        <v>9.1999999999999993</v>
      </c>
      <c r="CG79" s="1319"/>
      <c r="CH79" s="1319"/>
      <c r="CI79" s="1319"/>
      <c r="CJ79" s="1319"/>
      <c r="CK79" s="1319"/>
      <c r="CL79" s="1319"/>
      <c r="CM79" s="1319"/>
      <c r="CN79" s="1319">
        <v>9.1</v>
      </c>
      <c r="CO79" s="1319"/>
      <c r="CP79" s="1319"/>
      <c r="CQ79" s="1319"/>
      <c r="CR79" s="1319"/>
      <c r="CS79" s="1319"/>
      <c r="CT79" s="1319"/>
      <c r="CU79" s="1319"/>
      <c r="CV79" s="1319">
        <v>9.1</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GlZq+AnfIqgEUmADZMuKcPD8kVGDfnUBW9RUcKusyRyqrOBm5mIS6VDS2UbXmYywGgtpyCUK8TpvRfPp+Acag==" saltValue="B36eVt6XXgr8ZHiBXEyzv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DW5RyKhVvJs4Zb0wMTuGq9IeN+bQ0B9xIzwJNEWiYeNraT3zpA2m3Aazmii2fng47nEN3P8RH8ngft1FNQAGw==" saltValue="z9jEIAlynwxLd58OjLlO5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VTdXJJyo0Tu1E1OKZwI1K/Tp3Rzv8w3l65Et/w8dsgGref/HE0p4ZR196VRVpQUV2WGly7zmwnMaHMSc5LGhg==" saltValue="YzHA10e4M062CVoPXmgGI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120066</v>
      </c>
      <c r="E3" s="161"/>
      <c r="F3" s="162">
        <v>91837</v>
      </c>
      <c r="G3" s="163"/>
      <c r="H3" s="164"/>
    </row>
    <row r="4" spans="1:8" x14ac:dyDescent="0.15">
      <c r="A4" s="165"/>
      <c r="B4" s="166"/>
      <c r="C4" s="167"/>
      <c r="D4" s="168">
        <v>75131</v>
      </c>
      <c r="E4" s="169"/>
      <c r="F4" s="170">
        <v>54439</v>
      </c>
      <c r="G4" s="171"/>
      <c r="H4" s="172"/>
    </row>
    <row r="5" spans="1:8" x14ac:dyDescent="0.15">
      <c r="A5" s="153" t="s">
        <v>538</v>
      </c>
      <c r="B5" s="158"/>
      <c r="C5" s="159"/>
      <c r="D5" s="160">
        <v>123320</v>
      </c>
      <c r="E5" s="161"/>
      <c r="F5" s="162">
        <v>106092</v>
      </c>
      <c r="G5" s="163"/>
      <c r="H5" s="164"/>
    </row>
    <row r="6" spans="1:8" x14ac:dyDescent="0.15">
      <c r="A6" s="165"/>
      <c r="B6" s="166"/>
      <c r="C6" s="167"/>
      <c r="D6" s="168">
        <v>82988</v>
      </c>
      <c r="E6" s="169"/>
      <c r="F6" s="170">
        <v>44299</v>
      </c>
      <c r="G6" s="171"/>
      <c r="H6" s="172"/>
    </row>
    <row r="7" spans="1:8" x14ac:dyDescent="0.15">
      <c r="A7" s="153" t="s">
        <v>539</v>
      </c>
      <c r="B7" s="158"/>
      <c r="C7" s="159"/>
      <c r="D7" s="160">
        <v>131026</v>
      </c>
      <c r="E7" s="161"/>
      <c r="F7" s="162">
        <v>78903</v>
      </c>
      <c r="G7" s="163"/>
      <c r="H7" s="164"/>
    </row>
    <row r="8" spans="1:8" x14ac:dyDescent="0.15">
      <c r="A8" s="165"/>
      <c r="B8" s="166"/>
      <c r="C8" s="167"/>
      <c r="D8" s="168">
        <v>87032</v>
      </c>
      <c r="E8" s="169"/>
      <c r="F8" s="170">
        <v>49201</v>
      </c>
      <c r="G8" s="171"/>
      <c r="H8" s="172"/>
    </row>
    <row r="9" spans="1:8" x14ac:dyDescent="0.15">
      <c r="A9" s="153" t="s">
        <v>540</v>
      </c>
      <c r="B9" s="158"/>
      <c r="C9" s="159"/>
      <c r="D9" s="160">
        <v>144791</v>
      </c>
      <c r="E9" s="161"/>
      <c r="F9" s="162">
        <v>82993</v>
      </c>
      <c r="G9" s="163"/>
      <c r="H9" s="164"/>
    </row>
    <row r="10" spans="1:8" x14ac:dyDescent="0.15">
      <c r="A10" s="165"/>
      <c r="B10" s="166"/>
      <c r="C10" s="167"/>
      <c r="D10" s="168">
        <v>79005</v>
      </c>
      <c r="E10" s="169"/>
      <c r="F10" s="170">
        <v>46787</v>
      </c>
      <c r="G10" s="171"/>
      <c r="H10" s="172"/>
    </row>
    <row r="11" spans="1:8" x14ac:dyDescent="0.15">
      <c r="A11" s="153" t="s">
        <v>541</v>
      </c>
      <c r="B11" s="158"/>
      <c r="C11" s="159"/>
      <c r="D11" s="160">
        <v>128532</v>
      </c>
      <c r="E11" s="161"/>
      <c r="F11" s="162">
        <v>108252</v>
      </c>
      <c r="G11" s="163"/>
      <c r="H11" s="164"/>
    </row>
    <row r="12" spans="1:8" x14ac:dyDescent="0.15">
      <c r="A12" s="165"/>
      <c r="B12" s="166"/>
      <c r="C12" s="173"/>
      <c r="D12" s="168">
        <v>95265</v>
      </c>
      <c r="E12" s="169"/>
      <c r="F12" s="170">
        <v>50321</v>
      </c>
      <c r="G12" s="171"/>
      <c r="H12" s="172"/>
    </row>
    <row r="13" spans="1:8" x14ac:dyDescent="0.15">
      <c r="A13" s="153"/>
      <c r="B13" s="158"/>
      <c r="C13" s="174"/>
      <c r="D13" s="175">
        <v>129547</v>
      </c>
      <c r="E13" s="176"/>
      <c r="F13" s="177">
        <v>93615</v>
      </c>
      <c r="G13" s="178"/>
      <c r="H13" s="164"/>
    </row>
    <row r="14" spans="1:8" x14ac:dyDescent="0.15">
      <c r="A14" s="165"/>
      <c r="B14" s="166"/>
      <c r="C14" s="167"/>
      <c r="D14" s="168">
        <v>83884</v>
      </c>
      <c r="E14" s="169"/>
      <c r="F14" s="170">
        <v>49009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6.87</v>
      </c>
      <c r="C19" s="179">
        <f>ROUND(VALUE(SUBSTITUTE(実質収支比率等に係る経年分析!G$48,"▲","-")),2)</f>
        <v>8.09</v>
      </c>
      <c r="D19" s="179">
        <f>ROUND(VALUE(SUBSTITUTE(実質収支比率等に係る経年分析!H$48,"▲","-")),2)</f>
        <v>7</v>
      </c>
      <c r="E19" s="179">
        <f>ROUND(VALUE(SUBSTITUTE(実質収支比率等に係る経年分析!I$48,"▲","-")),2)</f>
        <v>7.21</v>
      </c>
      <c r="F19" s="179">
        <f>ROUND(VALUE(SUBSTITUTE(実質収支比率等に係る経年分析!J$48,"▲","-")),2)</f>
        <v>7.55</v>
      </c>
    </row>
    <row r="20" spans="1:11" x14ac:dyDescent="0.15">
      <c r="A20" s="179" t="s">
        <v>55</v>
      </c>
      <c r="B20" s="179">
        <f>ROUND(VALUE(SUBSTITUTE(実質収支比率等に係る経年分析!F$47,"▲","-")),2)</f>
        <v>27.48</v>
      </c>
      <c r="C20" s="179">
        <f>ROUND(VALUE(SUBSTITUTE(実質収支比率等に係る経年分析!G$47,"▲","-")),2)</f>
        <v>29.01</v>
      </c>
      <c r="D20" s="179">
        <f>ROUND(VALUE(SUBSTITUTE(実質収支比率等に係る経年分析!H$47,"▲","-")),2)</f>
        <v>30.32</v>
      </c>
      <c r="E20" s="179">
        <f>ROUND(VALUE(SUBSTITUTE(実質収支比率等に係る経年分析!I$47,"▲","-")),2)</f>
        <v>29.79</v>
      </c>
      <c r="F20" s="179">
        <f>ROUND(VALUE(SUBSTITUTE(実質収支比率等に係る経年分析!J$47,"▲","-")),2)</f>
        <v>26.92</v>
      </c>
    </row>
    <row r="21" spans="1:11" x14ac:dyDescent="0.15">
      <c r="A21" s="179" t="s">
        <v>56</v>
      </c>
      <c r="B21" s="179">
        <f>IF(ISNUMBER(VALUE(SUBSTITUTE(実質収支比率等に係る経年分析!F$49,"▲","-"))),ROUND(VALUE(SUBSTITUTE(実質収支比率等に係る経年分析!F$49,"▲","-")),2),NA())</f>
        <v>2.36</v>
      </c>
      <c r="C21" s="179">
        <f>IF(ISNUMBER(VALUE(SUBSTITUTE(実質収支比率等に係る経年分析!G$49,"▲","-"))),ROUND(VALUE(SUBSTITUTE(実質収支比率等に係る経年分析!G$49,"▲","-")),2),NA())</f>
        <v>3.14</v>
      </c>
      <c r="D21" s="179">
        <f>IF(ISNUMBER(VALUE(SUBSTITUTE(実質収支比率等に係る経年分析!H$49,"▲","-"))),ROUND(VALUE(SUBSTITUTE(実質収支比率等に係る経年分析!H$49,"▲","-")),2),NA())</f>
        <v>-1.03</v>
      </c>
      <c r="E21" s="179">
        <f>IF(ISNUMBER(VALUE(SUBSTITUTE(実質収支比率等に係る経年分析!I$49,"▲","-"))),ROUND(VALUE(SUBSTITUTE(実質収支比率等に係る経年分析!I$49,"▲","-")),2),NA())</f>
        <v>-1.35</v>
      </c>
      <c r="F21" s="179">
        <f>IF(ISNUMBER(VALUE(SUBSTITUTE(実質収支比率等に係る経年分析!J$49,"▲","-"))),ROUND(VALUE(SUBSTITUTE(実質収支比率等に係る経年分析!J$49,"▲","-")),2),NA())</f>
        <v>-3.34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湧水町後期高齢者医療特別会計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湧水町国民健康保険特別会計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1.1299999999999999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1.1499999999999999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0.37</v>
      </c>
    </row>
    <row r="34" spans="1:16" x14ac:dyDescent="0.15">
      <c r="A34" s="180" t="str">
        <f>IF(連結実質赤字比率に係る赤字・黒字の構成分析!C$36="",NA(),連結実質赤字比率に係る赤字・黒字の構成分析!C$36)</f>
        <v>湧水町介護保険特別会計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5.22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5.86</v>
      </c>
    </row>
    <row r="36" spans="1:16" x14ac:dyDescent="0.15">
      <c r="A36" s="180" t="str">
        <f>IF(連結実質赤字比率に係る赤字・黒字の構成分析!C$34="",NA(),連結実質赤字比率に係る赤字・黒字の構成分析!C$34)</f>
        <v>湧水町水道事業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14.43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18.420000000000002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14.22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14.24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680</v>
      </c>
      <c r="E42" s="181"/>
      <c r="F42" s="181"/>
      <c r="G42" s="181">
        <f>'実質公債費比率（分子）の構造'!L$52</f>
        <v>656</v>
      </c>
      <c r="H42" s="181"/>
      <c r="I42" s="181"/>
      <c r="J42" s="181">
        <f>'実質公債費比率（分子）の構造'!M$52</f>
        <v>630</v>
      </c>
      <c r="K42" s="181"/>
      <c r="L42" s="181"/>
      <c r="M42" s="181">
        <f>'実質公債費比率（分子）の構造'!N$52</f>
        <v>639</v>
      </c>
      <c r="N42" s="181"/>
      <c r="O42" s="181"/>
      <c r="P42" s="181">
        <f>'実質公債費比率（分子）の構造'!O$52</f>
        <v>588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66</v>
      </c>
      <c r="C45" s="181"/>
      <c r="D45" s="181"/>
      <c r="E45" s="181">
        <f>'実質公債費比率（分子）の構造'!L$49</f>
        <v>69</v>
      </c>
      <c r="F45" s="181"/>
      <c r="G45" s="181"/>
      <c r="H45" s="181">
        <f>'実質公債費比率（分子）の構造'!M$49</f>
        <v>71</v>
      </c>
      <c r="I45" s="181"/>
      <c r="J45" s="181"/>
      <c r="K45" s="181">
        <f>'実質公債費比率（分子）の構造'!N$49</f>
        <v>41</v>
      </c>
      <c r="L45" s="181"/>
      <c r="M45" s="181"/>
      <c r="N45" s="181">
        <f>'実質公債費比率（分子）の構造'!O$49</f>
        <v>1</v>
      </c>
      <c r="O45" s="181"/>
      <c r="P45" s="181"/>
    </row>
    <row r="46" spans="1:16" x14ac:dyDescent="0.15">
      <c r="A46" s="181" t="s">
        <v>67</v>
      </c>
      <c r="B46" s="181">
        <f>'実質公債費比率（分子）の構造'!K$48</f>
        <v>29</v>
      </c>
      <c r="C46" s="181"/>
      <c r="D46" s="181"/>
      <c r="E46" s="181">
        <f>'実質公債費比率（分子）の構造'!L$48</f>
        <v>30</v>
      </c>
      <c r="F46" s="181"/>
      <c r="G46" s="181"/>
      <c r="H46" s="181">
        <f>'実質公債費比率（分子）の構造'!M$48</f>
        <v>47</v>
      </c>
      <c r="I46" s="181"/>
      <c r="J46" s="181"/>
      <c r="K46" s="181">
        <f>'実質公債費比率（分子）の構造'!N$48</f>
        <v>48</v>
      </c>
      <c r="L46" s="181"/>
      <c r="M46" s="181"/>
      <c r="N46" s="181">
        <f>'実質公債費比率（分子）の構造'!O$48</f>
        <v>41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852</v>
      </c>
      <c r="C49" s="181"/>
      <c r="D49" s="181"/>
      <c r="E49" s="181">
        <f>'実質公債費比率（分子）の構造'!L$45</f>
        <v>816</v>
      </c>
      <c r="F49" s="181"/>
      <c r="G49" s="181"/>
      <c r="H49" s="181">
        <f>'実質公債費比率（分子）の構造'!M$45</f>
        <v>805</v>
      </c>
      <c r="I49" s="181"/>
      <c r="J49" s="181"/>
      <c r="K49" s="181">
        <f>'実質公債費比率（分子）の構造'!N$45</f>
        <v>839</v>
      </c>
      <c r="L49" s="181"/>
      <c r="M49" s="181"/>
      <c r="N49" s="181">
        <f>'実質公債費比率（分子）の構造'!O$45</f>
        <v>812</v>
      </c>
      <c r="O49" s="181"/>
      <c r="P49" s="181"/>
    </row>
    <row r="50" spans="1:16" x14ac:dyDescent="0.15">
      <c r="A50" s="181" t="s">
        <v>71</v>
      </c>
      <c r="B50" s="181" t="e">
        <f>NA()</f>
        <v>#N/A</v>
      </c>
      <c r="C50" s="181">
        <f>IF(ISNUMBER('実質公債費比率（分子）の構造'!K$53),'実質公債費比率（分子）の構造'!K$53,NA())</f>
        <v>267</v>
      </c>
      <c r="D50" s="181" t="e">
        <f>NA()</f>
        <v>#N/A</v>
      </c>
      <c r="E50" s="181" t="e">
        <f>NA()</f>
        <v>#N/A</v>
      </c>
      <c r="F50" s="181">
        <f>IF(ISNUMBER('実質公債費比率（分子）の構造'!L$53),'実質公債費比率（分子）の構造'!L$53,NA())</f>
        <v>259</v>
      </c>
      <c r="G50" s="181" t="e">
        <f>NA()</f>
        <v>#N/A</v>
      </c>
      <c r="H50" s="181" t="e">
        <f>NA()</f>
        <v>#N/A</v>
      </c>
      <c r="I50" s="181">
        <f>IF(ISNUMBER('実質公債費比率（分子）の構造'!M$53),'実質公債費比率（分子）の構造'!M$53,NA())</f>
        <v>293</v>
      </c>
      <c r="J50" s="181" t="e">
        <f>NA()</f>
        <v>#N/A</v>
      </c>
      <c r="K50" s="181" t="e">
        <f>NA()</f>
        <v>#N/A</v>
      </c>
      <c r="L50" s="181">
        <f>IF(ISNUMBER('実質公債費比率（分子）の構造'!N$53),'実質公債費比率（分子）の構造'!N$53,NA())</f>
        <v>289</v>
      </c>
      <c r="M50" s="181" t="e">
        <f>NA()</f>
        <v>#N/A</v>
      </c>
      <c r="N50" s="181" t="e">
        <f>NA()</f>
        <v>#N/A</v>
      </c>
      <c r="O50" s="181">
        <f>IF(ISNUMBER('実質公債費比率（分子）の構造'!O$53),'実質公債費比率（分子）の構造'!O$53,NA())</f>
        <v>266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6267</v>
      </c>
      <c r="E56" s="180"/>
      <c r="F56" s="180"/>
      <c r="G56" s="180">
        <f>'将来負担比率（分子）の構造'!J$52</f>
        <v>6202</v>
      </c>
      <c r="H56" s="180"/>
      <c r="I56" s="180"/>
      <c r="J56" s="180">
        <f>'将来負担比率（分子）の構造'!K$52</f>
        <v>6136</v>
      </c>
      <c r="K56" s="180"/>
      <c r="L56" s="180"/>
      <c r="M56" s="180">
        <f>'将来負担比率（分子）の構造'!L$52</f>
        <v>6021</v>
      </c>
      <c r="N56" s="180"/>
      <c r="O56" s="180"/>
      <c r="P56" s="180">
        <f>'将来負担比率（分子）の構造'!M$52</f>
        <v>6003</v>
      </c>
    </row>
    <row r="57" spans="1:16" x14ac:dyDescent="0.15">
      <c r="A57" s="180" t="s">
        <v>42</v>
      </c>
      <c r="B57" s="180"/>
      <c r="C57" s="180"/>
      <c r="D57" s="180">
        <f>'将来負担比率（分子）の構造'!I$51</f>
        <v>197</v>
      </c>
      <c r="E57" s="180"/>
      <c r="F57" s="180"/>
      <c r="G57" s="180">
        <f>'将来負担比率（分子）の構造'!J$51</f>
        <v>155</v>
      </c>
      <c r="H57" s="180"/>
      <c r="I57" s="180"/>
      <c r="J57" s="180">
        <f>'将来負担比率（分子）の構造'!K$51</f>
        <v>140</v>
      </c>
      <c r="K57" s="180"/>
      <c r="L57" s="180"/>
      <c r="M57" s="180">
        <f>'将来負担比率（分子）の構造'!L$51</f>
        <v>145</v>
      </c>
      <c r="N57" s="180"/>
      <c r="O57" s="180"/>
      <c r="P57" s="180">
        <f>'将来負担比率（分子）の構造'!M$51</f>
        <v>143</v>
      </c>
    </row>
    <row r="58" spans="1:16" x14ac:dyDescent="0.15">
      <c r="A58" s="180" t="s">
        <v>41</v>
      </c>
      <c r="B58" s="180"/>
      <c r="C58" s="180"/>
      <c r="D58" s="180">
        <f>'将来負担比率（分子）の構造'!I$50</f>
        <v>3117</v>
      </c>
      <c r="E58" s="180"/>
      <c r="F58" s="180"/>
      <c r="G58" s="180">
        <f>'将来負担比率（分子）の構造'!J$50</f>
        <v>3242</v>
      </c>
      <c r="H58" s="180"/>
      <c r="I58" s="180"/>
      <c r="J58" s="180">
        <f>'将来負担比率（分子）の構造'!K$50</f>
        <v>3212</v>
      </c>
      <c r="K58" s="180"/>
      <c r="L58" s="180"/>
      <c r="M58" s="180">
        <f>'将来負担比率（分子）の構造'!L$50</f>
        <v>3114</v>
      </c>
      <c r="N58" s="180"/>
      <c r="O58" s="180"/>
      <c r="P58" s="180">
        <f>'将来負担比率（分子）の構造'!M$50</f>
        <v>2969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1395</v>
      </c>
      <c r="C62" s="180"/>
      <c r="D62" s="180"/>
      <c r="E62" s="180">
        <f>'将来負担比率（分子）の構造'!J$45</f>
        <v>1358</v>
      </c>
      <c r="F62" s="180"/>
      <c r="G62" s="180"/>
      <c r="H62" s="180">
        <f>'将来負担比率（分子）の構造'!K$45</f>
        <v>1385</v>
      </c>
      <c r="I62" s="180"/>
      <c r="J62" s="180"/>
      <c r="K62" s="180">
        <f>'将来負担比率（分子）の構造'!L$45</f>
        <v>1326</v>
      </c>
      <c r="L62" s="180"/>
      <c r="M62" s="180"/>
      <c r="N62" s="180">
        <f>'将来負担比率（分子）の構造'!M$45</f>
        <v>1212</v>
      </c>
      <c r="O62" s="180"/>
      <c r="P62" s="180"/>
    </row>
    <row r="63" spans="1:16" x14ac:dyDescent="0.15">
      <c r="A63" s="180" t="s">
        <v>34</v>
      </c>
      <c r="B63" s="180">
        <f>'将来負担比率（分子）の構造'!I$44</f>
        <v>129</v>
      </c>
      <c r="C63" s="180"/>
      <c r="D63" s="180"/>
      <c r="E63" s="180">
        <f>'将来負担比率（分子）の構造'!J$44</f>
        <v>78</v>
      </c>
      <c r="F63" s="180"/>
      <c r="G63" s="180"/>
      <c r="H63" s="180">
        <f>'将来負担比率（分子）の構造'!K$44</f>
        <v>28</v>
      </c>
      <c r="I63" s="180"/>
      <c r="J63" s="180"/>
      <c r="K63" s="180" t="str">
        <f>'将来負担比率（分子）の構造'!L$44</f>
        <v>-</v>
      </c>
      <c r="L63" s="180"/>
      <c r="M63" s="180"/>
      <c r="N63" s="180">
        <f>'将来負担比率（分子）の構造'!M$44</f>
        <v>10</v>
      </c>
      <c r="O63" s="180"/>
      <c r="P63" s="180"/>
    </row>
    <row r="64" spans="1:16" x14ac:dyDescent="0.15">
      <c r="A64" s="180" t="s">
        <v>33</v>
      </c>
      <c r="B64" s="180">
        <f>'将来負担比率（分子）の構造'!I$43</f>
        <v>425</v>
      </c>
      <c r="C64" s="180"/>
      <c r="D64" s="180"/>
      <c r="E64" s="180">
        <f>'将来負担比率（分子）の構造'!J$43</f>
        <v>368</v>
      </c>
      <c r="F64" s="180"/>
      <c r="G64" s="180"/>
      <c r="H64" s="180">
        <f>'将来負担比率（分子）の構造'!K$43</f>
        <v>413</v>
      </c>
      <c r="I64" s="180"/>
      <c r="J64" s="180"/>
      <c r="K64" s="180">
        <f>'将来負担比率（分子）の構造'!L$43</f>
        <v>514</v>
      </c>
      <c r="L64" s="180"/>
      <c r="M64" s="180"/>
      <c r="N64" s="180">
        <f>'将来負担比率（分子）の構造'!M$43</f>
        <v>557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8791</v>
      </c>
      <c r="C66" s="180"/>
      <c r="D66" s="180"/>
      <c r="E66" s="180">
        <f>'将来負担比率（分子）の構造'!J$41</f>
        <v>8671</v>
      </c>
      <c r="F66" s="180"/>
      <c r="G66" s="180"/>
      <c r="H66" s="180">
        <f>'将来負担比率（分子）の構造'!K$41</f>
        <v>8549</v>
      </c>
      <c r="I66" s="180"/>
      <c r="J66" s="180"/>
      <c r="K66" s="180">
        <f>'将来負担比率（分子）の構造'!L$41</f>
        <v>8389</v>
      </c>
      <c r="L66" s="180"/>
      <c r="M66" s="180"/>
      <c r="N66" s="180">
        <f>'将来負担比率（分子）の構造'!M$41</f>
        <v>8365</v>
      </c>
      <c r="O66" s="180"/>
      <c r="P66" s="180"/>
    </row>
    <row r="67" spans="1:16" x14ac:dyDescent="0.15">
      <c r="A67" s="180" t="s">
        <v>75</v>
      </c>
      <c r="B67" s="180" t="e">
        <f>NA()</f>
        <v>#N/A</v>
      </c>
      <c r="C67" s="180">
        <f>IF(ISNUMBER('将来負担比率（分子）の構造'!I$53), IF('将来負担比率（分子）の構造'!I$53 &lt; 0, 0, '将来負担比率（分子）の構造'!I$53), NA())</f>
        <v>1159</v>
      </c>
      <c r="D67" s="180" t="e">
        <f>NA()</f>
        <v>#N/A</v>
      </c>
      <c r="E67" s="180" t="e">
        <f>NA()</f>
        <v>#N/A</v>
      </c>
      <c r="F67" s="180">
        <f>IF(ISNUMBER('将来負担比率（分子）の構造'!J$53), IF('将来負担比率（分子）の構造'!J$53 &lt; 0, 0, '将来負担比率（分子）の構造'!J$53), NA())</f>
        <v>876</v>
      </c>
      <c r="G67" s="180" t="e">
        <f>NA()</f>
        <v>#N/A</v>
      </c>
      <c r="H67" s="180" t="e">
        <f>NA()</f>
        <v>#N/A</v>
      </c>
      <c r="I67" s="180">
        <f>IF(ISNUMBER('将来負担比率（分子）の構造'!K$53), IF('将来負担比率（分子）の構造'!K$53 &lt; 0, 0, '将来負担比率（分子）の構造'!K$53), NA())</f>
        <v>887</v>
      </c>
      <c r="J67" s="180" t="e">
        <f>NA()</f>
        <v>#N/A</v>
      </c>
      <c r="K67" s="180" t="e">
        <f>NA()</f>
        <v>#N/A</v>
      </c>
      <c r="L67" s="180">
        <f>IF(ISNUMBER('将来負担比率（分子）の構造'!L$53), IF('将来負担比率（分子）の構造'!L$53 &lt; 0, 0, '将来負担比率（分子）の構造'!L$53), NA())</f>
        <v>949</v>
      </c>
      <c r="M67" s="180" t="e">
        <f>NA()</f>
        <v>#N/A</v>
      </c>
      <c r="N67" s="180" t="e">
        <f>NA()</f>
        <v>#N/A</v>
      </c>
      <c r="O67" s="180">
        <f>IF(ISNUMBER('将来負担比率（分子）の構造'!M$53), IF('将来負担比率（分子）の構造'!M$53 &lt; 0, 0, '将来負担比率（分子）の構造'!M$53), NA())</f>
        <v>1028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1276</v>
      </c>
      <c r="C72" s="184">
        <f>基金残高に係る経年分析!G55</f>
        <v>1221</v>
      </c>
      <c r="D72" s="184">
        <f>基金残高に係る経年分析!H55</f>
        <v>1079</v>
      </c>
    </row>
    <row r="73" spans="1:16" x14ac:dyDescent="0.15">
      <c r="A73" s="183" t="s">
        <v>78</v>
      </c>
      <c r="B73" s="184">
        <f>基金残高に係る経年分析!F56</f>
        <v>468</v>
      </c>
      <c r="C73" s="184">
        <f>基金残高に係る経年分析!G56</f>
        <v>384</v>
      </c>
      <c r="D73" s="184">
        <f>基金残高に係る経年分析!H56</f>
        <v>376</v>
      </c>
    </row>
    <row r="74" spans="1:16" x14ac:dyDescent="0.15">
      <c r="A74" s="183" t="s">
        <v>79</v>
      </c>
      <c r="B74" s="184">
        <f>基金残高に係る経年分析!F57</f>
        <v>1065</v>
      </c>
      <c r="C74" s="184">
        <f>基金残高に係る経年分析!G57</f>
        <v>1097</v>
      </c>
      <c r="D74" s="184">
        <f>基金残高に係る経年分析!H57</f>
        <v>1066</v>
      </c>
    </row>
  </sheetData>
  <sheetProtection algorithmName="SHA-512" hashValue="JKzaNoX+4Mnmc1k5Th+i4mf0BH3gkS9IP+GXH2u/sxau2+h/QWseVB+W9/VDw7+blzgk/4hyX9sluXb/b/Lz2Q==" saltValue="pb59YmSueYn7m9YWeYgU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1006009</v>
      </c>
      <c r="S5" s="669"/>
      <c r="T5" s="669"/>
      <c r="U5" s="669"/>
      <c r="V5" s="669"/>
      <c r="W5" s="669"/>
      <c r="X5" s="669"/>
      <c r="Y5" s="670"/>
      <c r="Z5" s="671">
        <v>14.1</v>
      </c>
      <c r="AA5" s="671"/>
      <c r="AB5" s="671"/>
      <c r="AC5" s="671"/>
      <c r="AD5" s="672">
        <v>1006009</v>
      </c>
      <c r="AE5" s="672"/>
      <c r="AF5" s="672"/>
      <c r="AG5" s="672"/>
      <c r="AH5" s="672"/>
      <c r="AI5" s="672"/>
      <c r="AJ5" s="672"/>
      <c r="AK5" s="672"/>
      <c r="AL5" s="673">
        <v>26.5</v>
      </c>
      <c r="AM5" s="674"/>
      <c r="AN5" s="674"/>
      <c r="AO5" s="675"/>
      <c r="AP5" s="665" t="s">
        <v>227</v>
      </c>
      <c r="AQ5" s="666"/>
      <c r="AR5" s="666"/>
      <c r="AS5" s="666"/>
      <c r="AT5" s="666"/>
      <c r="AU5" s="666"/>
      <c r="AV5" s="666"/>
      <c r="AW5" s="666"/>
      <c r="AX5" s="666"/>
      <c r="AY5" s="666"/>
      <c r="AZ5" s="666"/>
      <c r="BA5" s="666"/>
      <c r="BB5" s="666"/>
      <c r="BC5" s="666"/>
      <c r="BD5" s="666"/>
      <c r="BE5" s="666"/>
      <c r="BF5" s="667"/>
      <c r="BG5" s="679">
        <v>1005780</v>
      </c>
      <c r="BH5" s="680"/>
      <c r="BI5" s="680"/>
      <c r="BJ5" s="680"/>
      <c r="BK5" s="680"/>
      <c r="BL5" s="680"/>
      <c r="BM5" s="680"/>
      <c r="BN5" s="681"/>
      <c r="BO5" s="682">
        <v>100</v>
      </c>
      <c r="BP5" s="682"/>
      <c r="BQ5" s="682"/>
      <c r="BR5" s="682"/>
      <c r="BS5" s="683" t="s">
        <v>228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220</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73785</v>
      </c>
      <c r="S6" s="680"/>
      <c r="T6" s="680"/>
      <c r="U6" s="680"/>
      <c r="V6" s="680"/>
      <c r="W6" s="680"/>
      <c r="X6" s="680"/>
      <c r="Y6" s="681"/>
      <c r="Z6" s="682">
        <v>1</v>
      </c>
      <c r="AA6" s="682"/>
      <c r="AB6" s="682"/>
      <c r="AC6" s="682"/>
      <c r="AD6" s="683">
        <v>73785</v>
      </c>
      <c r="AE6" s="683"/>
      <c r="AF6" s="683"/>
      <c r="AG6" s="683"/>
      <c r="AH6" s="683"/>
      <c r="AI6" s="683"/>
      <c r="AJ6" s="683"/>
      <c r="AK6" s="683"/>
      <c r="AL6" s="684">
        <v>1.9</v>
      </c>
      <c r="AM6" s="685"/>
      <c r="AN6" s="685"/>
      <c r="AO6" s="686"/>
      <c r="AP6" s="676" t="s">
        <v>233</v>
      </c>
      <c r="AQ6" s="677"/>
      <c r="AR6" s="677"/>
      <c r="AS6" s="677"/>
      <c r="AT6" s="677"/>
      <c r="AU6" s="677"/>
      <c r="AV6" s="677"/>
      <c r="AW6" s="677"/>
      <c r="AX6" s="677"/>
      <c r="AY6" s="677"/>
      <c r="AZ6" s="677"/>
      <c r="BA6" s="677"/>
      <c r="BB6" s="677"/>
      <c r="BC6" s="677"/>
      <c r="BD6" s="677"/>
      <c r="BE6" s="677"/>
      <c r="BF6" s="678"/>
      <c r="BG6" s="679">
        <v>1005780</v>
      </c>
      <c r="BH6" s="680"/>
      <c r="BI6" s="680"/>
      <c r="BJ6" s="680"/>
      <c r="BK6" s="680"/>
      <c r="BL6" s="680"/>
      <c r="BM6" s="680"/>
      <c r="BN6" s="681"/>
      <c r="BO6" s="682">
        <v>100</v>
      </c>
      <c r="BP6" s="682"/>
      <c r="BQ6" s="682"/>
      <c r="BR6" s="682"/>
      <c r="BS6" s="683" t="s">
        <v>228</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79593</v>
      </c>
      <c r="CS6" s="680"/>
      <c r="CT6" s="680"/>
      <c r="CU6" s="680"/>
      <c r="CV6" s="680"/>
      <c r="CW6" s="680"/>
      <c r="CX6" s="680"/>
      <c r="CY6" s="681"/>
      <c r="CZ6" s="673">
        <v>1.2</v>
      </c>
      <c r="DA6" s="674"/>
      <c r="DB6" s="674"/>
      <c r="DC6" s="693"/>
      <c r="DD6" s="688" t="s">
        <v>228</v>
      </c>
      <c r="DE6" s="680"/>
      <c r="DF6" s="680"/>
      <c r="DG6" s="680"/>
      <c r="DH6" s="680"/>
      <c r="DI6" s="680"/>
      <c r="DJ6" s="680"/>
      <c r="DK6" s="680"/>
      <c r="DL6" s="680"/>
      <c r="DM6" s="680"/>
      <c r="DN6" s="680"/>
      <c r="DO6" s="680"/>
      <c r="DP6" s="681"/>
      <c r="DQ6" s="688">
        <v>79593</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1212</v>
      </c>
      <c r="S7" s="680"/>
      <c r="T7" s="680"/>
      <c r="U7" s="680"/>
      <c r="V7" s="680"/>
      <c r="W7" s="680"/>
      <c r="X7" s="680"/>
      <c r="Y7" s="681"/>
      <c r="Z7" s="682">
        <v>0</v>
      </c>
      <c r="AA7" s="682"/>
      <c r="AB7" s="682"/>
      <c r="AC7" s="682"/>
      <c r="AD7" s="683">
        <v>1212</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346035</v>
      </c>
      <c r="BH7" s="680"/>
      <c r="BI7" s="680"/>
      <c r="BJ7" s="680"/>
      <c r="BK7" s="680"/>
      <c r="BL7" s="680"/>
      <c r="BM7" s="680"/>
      <c r="BN7" s="681"/>
      <c r="BO7" s="682">
        <v>34.4</v>
      </c>
      <c r="BP7" s="682"/>
      <c r="BQ7" s="682"/>
      <c r="BR7" s="682"/>
      <c r="BS7" s="683" t="s">
        <v>228</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976597</v>
      </c>
      <c r="CS7" s="680"/>
      <c r="CT7" s="680"/>
      <c r="CU7" s="680"/>
      <c r="CV7" s="680"/>
      <c r="CW7" s="680"/>
      <c r="CX7" s="680"/>
      <c r="CY7" s="681"/>
      <c r="CZ7" s="682">
        <v>14.3</v>
      </c>
      <c r="DA7" s="682"/>
      <c r="DB7" s="682"/>
      <c r="DC7" s="682"/>
      <c r="DD7" s="688">
        <v>102530</v>
      </c>
      <c r="DE7" s="680"/>
      <c r="DF7" s="680"/>
      <c r="DG7" s="680"/>
      <c r="DH7" s="680"/>
      <c r="DI7" s="680"/>
      <c r="DJ7" s="680"/>
      <c r="DK7" s="680"/>
      <c r="DL7" s="680"/>
      <c r="DM7" s="680"/>
      <c r="DN7" s="680"/>
      <c r="DO7" s="680"/>
      <c r="DP7" s="681"/>
      <c r="DQ7" s="688">
        <v>784858</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1340</v>
      </c>
      <c r="S8" s="680"/>
      <c r="T8" s="680"/>
      <c r="U8" s="680"/>
      <c r="V8" s="680"/>
      <c r="W8" s="680"/>
      <c r="X8" s="680"/>
      <c r="Y8" s="681"/>
      <c r="Z8" s="682">
        <v>0</v>
      </c>
      <c r="AA8" s="682"/>
      <c r="AB8" s="682"/>
      <c r="AC8" s="682"/>
      <c r="AD8" s="683">
        <v>1340</v>
      </c>
      <c r="AE8" s="683"/>
      <c r="AF8" s="683"/>
      <c r="AG8" s="683"/>
      <c r="AH8" s="683"/>
      <c r="AI8" s="683"/>
      <c r="AJ8" s="683"/>
      <c r="AK8" s="683"/>
      <c r="AL8" s="684">
        <v>0</v>
      </c>
      <c r="AM8" s="685"/>
      <c r="AN8" s="685"/>
      <c r="AO8" s="686"/>
      <c r="AP8" s="676" t="s">
        <v>239</v>
      </c>
      <c r="AQ8" s="677"/>
      <c r="AR8" s="677"/>
      <c r="AS8" s="677"/>
      <c r="AT8" s="677"/>
      <c r="AU8" s="677"/>
      <c r="AV8" s="677"/>
      <c r="AW8" s="677"/>
      <c r="AX8" s="677"/>
      <c r="AY8" s="677"/>
      <c r="AZ8" s="677"/>
      <c r="BA8" s="677"/>
      <c r="BB8" s="677"/>
      <c r="BC8" s="677"/>
      <c r="BD8" s="677"/>
      <c r="BE8" s="677"/>
      <c r="BF8" s="678"/>
      <c r="BG8" s="679">
        <v>13665</v>
      </c>
      <c r="BH8" s="680"/>
      <c r="BI8" s="680"/>
      <c r="BJ8" s="680"/>
      <c r="BK8" s="680"/>
      <c r="BL8" s="680"/>
      <c r="BM8" s="680"/>
      <c r="BN8" s="681"/>
      <c r="BO8" s="682">
        <v>1.4</v>
      </c>
      <c r="BP8" s="682"/>
      <c r="BQ8" s="682"/>
      <c r="BR8" s="682"/>
      <c r="BS8" s="688" t="s">
        <v>175</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1945134</v>
      </c>
      <c r="CS8" s="680"/>
      <c r="CT8" s="680"/>
      <c r="CU8" s="680"/>
      <c r="CV8" s="680"/>
      <c r="CW8" s="680"/>
      <c r="CX8" s="680"/>
      <c r="CY8" s="681"/>
      <c r="CZ8" s="682">
        <v>28.6</v>
      </c>
      <c r="DA8" s="682"/>
      <c r="DB8" s="682"/>
      <c r="DC8" s="682"/>
      <c r="DD8" s="688">
        <v>8850</v>
      </c>
      <c r="DE8" s="680"/>
      <c r="DF8" s="680"/>
      <c r="DG8" s="680"/>
      <c r="DH8" s="680"/>
      <c r="DI8" s="680"/>
      <c r="DJ8" s="680"/>
      <c r="DK8" s="680"/>
      <c r="DL8" s="680"/>
      <c r="DM8" s="680"/>
      <c r="DN8" s="680"/>
      <c r="DO8" s="680"/>
      <c r="DP8" s="681"/>
      <c r="DQ8" s="688">
        <v>1029575</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1565</v>
      </c>
      <c r="S9" s="680"/>
      <c r="T9" s="680"/>
      <c r="U9" s="680"/>
      <c r="V9" s="680"/>
      <c r="W9" s="680"/>
      <c r="X9" s="680"/>
      <c r="Y9" s="681"/>
      <c r="Z9" s="682">
        <v>0</v>
      </c>
      <c r="AA9" s="682"/>
      <c r="AB9" s="682"/>
      <c r="AC9" s="682"/>
      <c r="AD9" s="683">
        <v>1565</v>
      </c>
      <c r="AE9" s="683"/>
      <c r="AF9" s="683"/>
      <c r="AG9" s="683"/>
      <c r="AH9" s="683"/>
      <c r="AI9" s="683"/>
      <c r="AJ9" s="683"/>
      <c r="AK9" s="683"/>
      <c r="AL9" s="684">
        <v>0</v>
      </c>
      <c r="AM9" s="685"/>
      <c r="AN9" s="685"/>
      <c r="AO9" s="686"/>
      <c r="AP9" s="676" t="s">
        <v>242</v>
      </c>
      <c r="AQ9" s="677"/>
      <c r="AR9" s="677"/>
      <c r="AS9" s="677"/>
      <c r="AT9" s="677"/>
      <c r="AU9" s="677"/>
      <c r="AV9" s="677"/>
      <c r="AW9" s="677"/>
      <c r="AX9" s="677"/>
      <c r="AY9" s="677"/>
      <c r="AZ9" s="677"/>
      <c r="BA9" s="677"/>
      <c r="BB9" s="677"/>
      <c r="BC9" s="677"/>
      <c r="BD9" s="677"/>
      <c r="BE9" s="677"/>
      <c r="BF9" s="678"/>
      <c r="BG9" s="679">
        <v>265325</v>
      </c>
      <c r="BH9" s="680"/>
      <c r="BI9" s="680"/>
      <c r="BJ9" s="680"/>
      <c r="BK9" s="680"/>
      <c r="BL9" s="680"/>
      <c r="BM9" s="680"/>
      <c r="BN9" s="681"/>
      <c r="BO9" s="682">
        <v>26.4</v>
      </c>
      <c r="BP9" s="682"/>
      <c r="BQ9" s="682"/>
      <c r="BR9" s="682"/>
      <c r="BS9" s="688" t="s">
        <v>228</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408996</v>
      </c>
      <c r="CS9" s="680"/>
      <c r="CT9" s="680"/>
      <c r="CU9" s="680"/>
      <c r="CV9" s="680"/>
      <c r="CW9" s="680"/>
      <c r="CX9" s="680"/>
      <c r="CY9" s="681"/>
      <c r="CZ9" s="682">
        <v>6</v>
      </c>
      <c r="DA9" s="682"/>
      <c r="DB9" s="682"/>
      <c r="DC9" s="682"/>
      <c r="DD9" s="688">
        <v>21632</v>
      </c>
      <c r="DE9" s="680"/>
      <c r="DF9" s="680"/>
      <c r="DG9" s="680"/>
      <c r="DH9" s="680"/>
      <c r="DI9" s="680"/>
      <c r="DJ9" s="680"/>
      <c r="DK9" s="680"/>
      <c r="DL9" s="680"/>
      <c r="DM9" s="680"/>
      <c r="DN9" s="680"/>
      <c r="DO9" s="680"/>
      <c r="DP9" s="681"/>
      <c r="DQ9" s="688">
        <v>353117</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175</v>
      </c>
      <c r="AA10" s="682"/>
      <c r="AB10" s="682"/>
      <c r="AC10" s="682"/>
      <c r="AD10" s="683" t="s">
        <v>228</v>
      </c>
      <c r="AE10" s="683"/>
      <c r="AF10" s="683"/>
      <c r="AG10" s="683"/>
      <c r="AH10" s="683"/>
      <c r="AI10" s="683"/>
      <c r="AJ10" s="683"/>
      <c r="AK10" s="683"/>
      <c r="AL10" s="684" t="s">
        <v>228</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28316</v>
      </c>
      <c r="BH10" s="680"/>
      <c r="BI10" s="680"/>
      <c r="BJ10" s="680"/>
      <c r="BK10" s="680"/>
      <c r="BL10" s="680"/>
      <c r="BM10" s="680"/>
      <c r="BN10" s="681"/>
      <c r="BO10" s="682">
        <v>2.8</v>
      </c>
      <c r="BP10" s="682"/>
      <c r="BQ10" s="682"/>
      <c r="BR10" s="682"/>
      <c r="BS10" s="688" t="s">
        <v>228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t="s">
        <v>228</v>
      </c>
      <c r="CS10" s="680"/>
      <c r="CT10" s="680"/>
      <c r="CU10" s="680"/>
      <c r="CV10" s="680"/>
      <c r="CW10" s="680"/>
      <c r="CX10" s="680"/>
      <c r="CY10" s="681"/>
      <c r="CZ10" s="682" t="s">
        <v>130</v>
      </c>
      <c r="DA10" s="682"/>
      <c r="DB10" s="682"/>
      <c r="DC10" s="682"/>
      <c r="DD10" s="688" t="s">
        <v>228</v>
      </c>
      <c r="DE10" s="680"/>
      <c r="DF10" s="680"/>
      <c r="DG10" s="680"/>
      <c r="DH10" s="680"/>
      <c r="DI10" s="680"/>
      <c r="DJ10" s="680"/>
      <c r="DK10" s="680"/>
      <c r="DL10" s="680"/>
      <c r="DM10" s="680"/>
      <c r="DN10" s="680"/>
      <c r="DO10" s="680"/>
      <c r="DP10" s="681"/>
      <c r="DQ10" s="688" t="s">
        <v>130</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228</v>
      </c>
      <c r="S11" s="680"/>
      <c r="T11" s="680"/>
      <c r="U11" s="680"/>
      <c r="V11" s="680"/>
      <c r="W11" s="680"/>
      <c r="X11" s="680"/>
      <c r="Y11" s="681"/>
      <c r="Z11" s="682" t="s">
        <v>228</v>
      </c>
      <c r="AA11" s="682"/>
      <c r="AB11" s="682"/>
      <c r="AC11" s="682"/>
      <c r="AD11" s="683" t="s">
        <v>228</v>
      </c>
      <c r="AE11" s="683"/>
      <c r="AF11" s="683"/>
      <c r="AG11" s="683"/>
      <c r="AH11" s="683"/>
      <c r="AI11" s="683"/>
      <c r="AJ11" s="683"/>
      <c r="AK11" s="683"/>
      <c r="AL11" s="684" t="s">
        <v>228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38729</v>
      </c>
      <c r="BH11" s="680"/>
      <c r="BI11" s="680"/>
      <c r="BJ11" s="680"/>
      <c r="BK11" s="680"/>
      <c r="BL11" s="680"/>
      <c r="BM11" s="680"/>
      <c r="BN11" s="681"/>
      <c r="BO11" s="682">
        <v>3.8</v>
      </c>
      <c r="BP11" s="682"/>
      <c r="BQ11" s="682"/>
      <c r="BR11" s="682"/>
      <c r="BS11" s="688" t="s">
        <v>175</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431106</v>
      </c>
      <c r="CS11" s="680"/>
      <c r="CT11" s="680"/>
      <c r="CU11" s="680"/>
      <c r="CV11" s="680"/>
      <c r="CW11" s="680"/>
      <c r="CX11" s="680"/>
      <c r="CY11" s="681"/>
      <c r="CZ11" s="682">
        <v>6.3</v>
      </c>
      <c r="DA11" s="682"/>
      <c r="DB11" s="682"/>
      <c r="DC11" s="682"/>
      <c r="DD11" s="688">
        <v>128013</v>
      </c>
      <c r="DE11" s="680"/>
      <c r="DF11" s="680"/>
      <c r="DG11" s="680"/>
      <c r="DH11" s="680"/>
      <c r="DI11" s="680"/>
      <c r="DJ11" s="680"/>
      <c r="DK11" s="680"/>
      <c r="DL11" s="680"/>
      <c r="DM11" s="680"/>
      <c r="DN11" s="680"/>
      <c r="DO11" s="680"/>
      <c r="DP11" s="681"/>
      <c r="DQ11" s="688">
        <v>202517</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184185</v>
      </c>
      <c r="S12" s="680"/>
      <c r="T12" s="680"/>
      <c r="U12" s="680"/>
      <c r="V12" s="680"/>
      <c r="W12" s="680"/>
      <c r="X12" s="680"/>
      <c r="Y12" s="681"/>
      <c r="Z12" s="682">
        <v>2.6</v>
      </c>
      <c r="AA12" s="682"/>
      <c r="AB12" s="682"/>
      <c r="AC12" s="682"/>
      <c r="AD12" s="683">
        <v>184185</v>
      </c>
      <c r="AE12" s="683"/>
      <c r="AF12" s="683"/>
      <c r="AG12" s="683"/>
      <c r="AH12" s="683"/>
      <c r="AI12" s="683"/>
      <c r="AJ12" s="683"/>
      <c r="AK12" s="683"/>
      <c r="AL12" s="684">
        <v>4.9000000000000004</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560868</v>
      </c>
      <c r="BH12" s="680"/>
      <c r="BI12" s="680"/>
      <c r="BJ12" s="680"/>
      <c r="BK12" s="680"/>
      <c r="BL12" s="680"/>
      <c r="BM12" s="680"/>
      <c r="BN12" s="681"/>
      <c r="BO12" s="682">
        <v>55.8</v>
      </c>
      <c r="BP12" s="682"/>
      <c r="BQ12" s="682"/>
      <c r="BR12" s="682"/>
      <c r="BS12" s="688" t="s">
        <v>130</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277781</v>
      </c>
      <c r="CS12" s="680"/>
      <c r="CT12" s="680"/>
      <c r="CU12" s="680"/>
      <c r="CV12" s="680"/>
      <c r="CW12" s="680"/>
      <c r="CX12" s="680"/>
      <c r="CY12" s="681"/>
      <c r="CZ12" s="682">
        <v>4.0999999999999996</v>
      </c>
      <c r="DA12" s="682"/>
      <c r="DB12" s="682"/>
      <c r="DC12" s="682"/>
      <c r="DD12" s="688">
        <v>86380</v>
      </c>
      <c r="DE12" s="680"/>
      <c r="DF12" s="680"/>
      <c r="DG12" s="680"/>
      <c r="DH12" s="680"/>
      <c r="DI12" s="680"/>
      <c r="DJ12" s="680"/>
      <c r="DK12" s="680"/>
      <c r="DL12" s="680"/>
      <c r="DM12" s="680"/>
      <c r="DN12" s="680"/>
      <c r="DO12" s="680"/>
      <c r="DP12" s="681"/>
      <c r="DQ12" s="688">
        <v>91689</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228</v>
      </c>
      <c r="S13" s="680"/>
      <c r="T13" s="680"/>
      <c r="U13" s="680"/>
      <c r="V13" s="680"/>
      <c r="W13" s="680"/>
      <c r="X13" s="680"/>
      <c r="Y13" s="681"/>
      <c r="Z13" s="682" t="s">
        <v>228</v>
      </c>
      <c r="AA13" s="682"/>
      <c r="AB13" s="682"/>
      <c r="AC13" s="682"/>
      <c r="AD13" s="683" t="s">
        <v>228</v>
      </c>
      <c r="AE13" s="683"/>
      <c r="AF13" s="683"/>
      <c r="AG13" s="683"/>
      <c r="AH13" s="683"/>
      <c r="AI13" s="683"/>
      <c r="AJ13" s="683"/>
      <c r="AK13" s="683"/>
      <c r="AL13" s="684" t="s">
        <v>228</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547450</v>
      </c>
      <c r="BH13" s="680"/>
      <c r="BI13" s="680"/>
      <c r="BJ13" s="680"/>
      <c r="BK13" s="680"/>
      <c r="BL13" s="680"/>
      <c r="BM13" s="680"/>
      <c r="BN13" s="681"/>
      <c r="BO13" s="682">
        <v>54.4</v>
      </c>
      <c r="BP13" s="682"/>
      <c r="BQ13" s="682"/>
      <c r="BR13" s="682"/>
      <c r="BS13" s="688" t="s">
        <v>228</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956309</v>
      </c>
      <c r="CS13" s="680"/>
      <c r="CT13" s="680"/>
      <c r="CU13" s="680"/>
      <c r="CV13" s="680"/>
      <c r="CW13" s="680"/>
      <c r="CX13" s="680"/>
      <c r="CY13" s="681"/>
      <c r="CZ13" s="682">
        <v>14</v>
      </c>
      <c r="DA13" s="682"/>
      <c r="DB13" s="682"/>
      <c r="DC13" s="682"/>
      <c r="DD13" s="688">
        <v>762052</v>
      </c>
      <c r="DE13" s="680"/>
      <c r="DF13" s="680"/>
      <c r="DG13" s="680"/>
      <c r="DH13" s="680"/>
      <c r="DI13" s="680"/>
      <c r="DJ13" s="680"/>
      <c r="DK13" s="680"/>
      <c r="DL13" s="680"/>
      <c r="DM13" s="680"/>
      <c r="DN13" s="680"/>
      <c r="DO13" s="680"/>
      <c r="DP13" s="681"/>
      <c r="DQ13" s="688">
        <v>541448</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175</v>
      </c>
      <c r="S14" s="680"/>
      <c r="T14" s="680"/>
      <c r="U14" s="680"/>
      <c r="V14" s="680"/>
      <c r="W14" s="680"/>
      <c r="X14" s="680"/>
      <c r="Y14" s="681"/>
      <c r="Z14" s="682" t="s">
        <v>228</v>
      </c>
      <c r="AA14" s="682"/>
      <c r="AB14" s="682"/>
      <c r="AC14" s="682"/>
      <c r="AD14" s="683" t="s">
        <v>228</v>
      </c>
      <c r="AE14" s="683"/>
      <c r="AF14" s="683"/>
      <c r="AG14" s="683"/>
      <c r="AH14" s="683"/>
      <c r="AI14" s="683"/>
      <c r="AJ14" s="683"/>
      <c r="AK14" s="683"/>
      <c r="AL14" s="684" t="s">
        <v>228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41912</v>
      </c>
      <c r="BH14" s="680"/>
      <c r="BI14" s="680"/>
      <c r="BJ14" s="680"/>
      <c r="BK14" s="680"/>
      <c r="BL14" s="680"/>
      <c r="BM14" s="680"/>
      <c r="BN14" s="681"/>
      <c r="BO14" s="682">
        <v>4.2</v>
      </c>
      <c r="BP14" s="682"/>
      <c r="BQ14" s="682"/>
      <c r="BR14" s="682"/>
      <c r="BS14" s="688" t="s">
        <v>228</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360284</v>
      </c>
      <c r="CS14" s="680"/>
      <c r="CT14" s="680"/>
      <c r="CU14" s="680"/>
      <c r="CV14" s="680"/>
      <c r="CW14" s="680"/>
      <c r="CX14" s="680"/>
      <c r="CY14" s="681"/>
      <c r="CZ14" s="682">
        <v>5.3</v>
      </c>
      <c r="DA14" s="682"/>
      <c r="DB14" s="682"/>
      <c r="DC14" s="682"/>
      <c r="DD14" s="688">
        <v>20410</v>
      </c>
      <c r="DE14" s="680"/>
      <c r="DF14" s="680"/>
      <c r="DG14" s="680"/>
      <c r="DH14" s="680"/>
      <c r="DI14" s="680"/>
      <c r="DJ14" s="680"/>
      <c r="DK14" s="680"/>
      <c r="DL14" s="680"/>
      <c r="DM14" s="680"/>
      <c r="DN14" s="680"/>
      <c r="DO14" s="680"/>
      <c r="DP14" s="681"/>
      <c r="DQ14" s="688">
        <v>343668</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12993</v>
      </c>
      <c r="S15" s="680"/>
      <c r="T15" s="680"/>
      <c r="U15" s="680"/>
      <c r="V15" s="680"/>
      <c r="W15" s="680"/>
      <c r="X15" s="680"/>
      <c r="Y15" s="681"/>
      <c r="Z15" s="682">
        <v>0.2</v>
      </c>
      <c r="AA15" s="682"/>
      <c r="AB15" s="682"/>
      <c r="AC15" s="682"/>
      <c r="AD15" s="683">
        <v>12993</v>
      </c>
      <c r="AE15" s="683"/>
      <c r="AF15" s="683"/>
      <c r="AG15" s="683"/>
      <c r="AH15" s="683"/>
      <c r="AI15" s="683"/>
      <c r="AJ15" s="683"/>
      <c r="AK15" s="683"/>
      <c r="AL15" s="684">
        <v>0.3</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56965</v>
      </c>
      <c r="BH15" s="680"/>
      <c r="BI15" s="680"/>
      <c r="BJ15" s="680"/>
      <c r="BK15" s="680"/>
      <c r="BL15" s="680"/>
      <c r="BM15" s="680"/>
      <c r="BN15" s="681"/>
      <c r="BO15" s="682">
        <v>5.7</v>
      </c>
      <c r="BP15" s="682"/>
      <c r="BQ15" s="682"/>
      <c r="BR15" s="682"/>
      <c r="BS15" s="688" t="s">
        <v>228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536089</v>
      </c>
      <c r="CS15" s="680"/>
      <c r="CT15" s="680"/>
      <c r="CU15" s="680"/>
      <c r="CV15" s="680"/>
      <c r="CW15" s="680"/>
      <c r="CX15" s="680"/>
      <c r="CY15" s="681"/>
      <c r="CZ15" s="682">
        <v>7.9</v>
      </c>
      <c r="DA15" s="682"/>
      <c r="DB15" s="682"/>
      <c r="DC15" s="682"/>
      <c r="DD15" s="688">
        <v>78202</v>
      </c>
      <c r="DE15" s="680"/>
      <c r="DF15" s="680"/>
      <c r="DG15" s="680"/>
      <c r="DH15" s="680"/>
      <c r="DI15" s="680"/>
      <c r="DJ15" s="680"/>
      <c r="DK15" s="680"/>
      <c r="DL15" s="680"/>
      <c r="DM15" s="680"/>
      <c r="DN15" s="680"/>
      <c r="DO15" s="680"/>
      <c r="DP15" s="681"/>
      <c r="DQ15" s="688">
        <v>461595</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228</v>
      </c>
      <c r="S16" s="680"/>
      <c r="T16" s="680"/>
      <c r="U16" s="680"/>
      <c r="V16" s="680"/>
      <c r="W16" s="680"/>
      <c r="X16" s="680"/>
      <c r="Y16" s="681"/>
      <c r="Z16" s="682" t="s">
        <v>228</v>
      </c>
      <c r="AA16" s="682"/>
      <c r="AB16" s="682"/>
      <c r="AC16" s="682"/>
      <c r="AD16" s="683" t="s">
        <v>130</v>
      </c>
      <c r="AE16" s="683"/>
      <c r="AF16" s="683"/>
      <c r="AG16" s="683"/>
      <c r="AH16" s="683"/>
      <c r="AI16" s="683"/>
      <c r="AJ16" s="683"/>
      <c r="AK16" s="683"/>
      <c r="AL16" s="684" t="s">
        <v>228</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228</v>
      </c>
      <c r="BH16" s="680"/>
      <c r="BI16" s="680"/>
      <c r="BJ16" s="680"/>
      <c r="BK16" s="680"/>
      <c r="BL16" s="680"/>
      <c r="BM16" s="680"/>
      <c r="BN16" s="681"/>
      <c r="BO16" s="682" t="s">
        <v>228</v>
      </c>
      <c r="BP16" s="682"/>
      <c r="BQ16" s="682"/>
      <c r="BR16" s="682"/>
      <c r="BS16" s="688" t="s">
        <v>228</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22850</v>
      </c>
      <c r="CS16" s="680"/>
      <c r="CT16" s="680"/>
      <c r="CU16" s="680"/>
      <c r="CV16" s="680"/>
      <c r="CW16" s="680"/>
      <c r="CX16" s="680"/>
      <c r="CY16" s="681"/>
      <c r="CZ16" s="682">
        <v>0.3</v>
      </c>
      <c r="DA16" s="682"/>
      <c r="DB16" s="682"/>
      <c r="DC16" s="682"/>
      <c r="DD16" s="688" t="s">
        <v>228</v>
      </c>
      <c r="DE16" s="680"/>
      <c r="DF16" s="680"/>
      <c r="DG16" s="680"/>
      <c r="DH16" s="680"/>
      <c r="DI16" s="680"/>
      <c r="DJ16" s="680"/>
      <c r="DK16" s="680"/>
      <c r="DL16" s="680"/>
      <c r="DM16" s="680"/>
      <c r="DN16" s="680"/>
      <c r="DO16" s="680"/>
      <c r="DP16" s="681"/>
      <c r="DQ16" s="688">
        <v>9083</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2985</v>
      </c>
      <c r="S17" s="680"/>
      <c r="T17" s="680"/>
      <c r="U17" s="680"/>
      <c r="V17" s="680"/>
      <c r="W17" s="680"/>
      <c r="X17" s="680"/>
      <c r="Y17" s="681"/>
      <c r="Z17" s="682">
        <v>0</v>
      </c>
      <c r="AA17" s="682"/>
      <c r="AB17" s="682"/>
      <c r="AC17" s="682"/>
      <c r="AD17" s="683">
        <v>2985</v>
      </c>
      <c r="AE17" s="683"/>
      <c r="AF17" s="683"/>
      <c r="AG17" s="683"/>
      <c r="AH17" s="683"/>
      <c r="AI17" s="683"/>
      <c r="AJ17" s="683"/>
      <c r="AK17" s="683"/>
      <c r="AL17" s="684">
        <v>0.1</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228</v>
      </c>
      <c r="BH17" s="680"/>
      <c r="BI17" s="680"/>
      <c r="BJ17" s="680"/>
      <c r="BK17" s="680"/>
      <c r="BL17" s="680"/>
      <c r="BM17" s="680"/>
      <c r="BN17" s="681"/>
      <c r="BO17" s="682" t="s">
        <v>228</v>
      </c>
      <c r="BP17" s="682"/>
      <c r="BQ17" s="682"/>
      <c r="BR17" s="682"/>
      <c r="BS17" s="688" t="s">
        <v>130</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812075</v>
      </c>
      <c r="CS17" s="680"/>
      <c r="CT17" s="680"/>
      <c r="CU17" s="680"/>
      <c r="CV17" s="680"/>
      <c r="CW17" s="680"/>
      <c r="CX17" s="680"/>
      <c r="CY17" s="681"/>
      <c r="CZ17" s="682">
        <v>11.9</v>
      </c>
      <c r="DA17" s="682"/>
      <c r="DB17" s="682"/>
      <c r="DC17" s="682"/>
      <c r="DD17" s="688" t="s">
        <v>228</v>
      </c>
      <c r="DE17" s="680"/>
      <c r="DF17" s="680"/>
      <c r="DG17" s="680"/>
      <c r="DH17" s="680"/>
      <c r="DI17" s="680"/>
      <c r="DJ17" s="680"/>
      <c r="DK17" s="680"/>
      <c r="DL17" s="680"/>
      <c r="DM17" s="680"/>
      <c r="DN17" s="680"/>
      <c r="DO17" s="680"/>
      <c r="DP17" s="681"/>
      <c r="DQ17" s="688">
        <v>788329</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2717021</v>
      </c>
      <c r="S18" s="680"/>
      <c r="T18" s="680"/>
      <c r="U18" s="680"/>
      <c r="V18" s="680"/>
      <c r="W18" s="680"/>
      <c r="X18" s="680"/>
      <c r="Y18" s="681"/>
      <c r="Z18" s="682">
        <v>38.200000000000003</v>
      </c>
      <c r="AA18" s="682"/>
      <c r="AB18" s="682"/>
      <c r="AC18" s="682"/>
      <c r="AD18" s="683">
        <v>2419378</v>
      </c>
      <c r="AE18" s="683"/>
      <c r="AF18" s="683"/>
      <c r="AG18" s="683"/>
      <c r="AH18" s="683"/>
      <c r="AI18" s="683"/>
      <c r="AJ18" s="683"/>
      <c r="AK18" s="683"/>
      <c r="AL18" s="684">
        <v>63.8</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228</v>
      </c>
      <c r="BH18" s="680"/>
      <c r="BI18" s="680"/>
      <c r="BJ18" s="680"/>
      <c r="BK18" s="680"/>
      <c r="BL18" s="680"/>
      <c r="BM18" s="680"/>
      <c r="BN18" s="681"/>
      <c r="BO18" s="682" t="s">
        <v>130</v>
      </c>
      <c r="BP18" s="682"/>
      <c r="BQ18" s="682"/>
      <c r="BR18" s="682"/>
      <c r="BS18" s="688" t="s">
        <v>228</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175</v>
      </c>
      <c r="CS18" s="680"/>
      <c r="CT18" s="680"/>
      <c r="CU18" s="680"/>
      <c r="CV18" s="680"/>
      <c r="CW18" s="680"/>
      <c r="CX18" s="680"/>
      <c r="CY18" s="681"/>
      <c r="CZ18" s="682" t="s">
        <v>228</v>
      </c>
      <c r="DA18" s="682"/>
      <c r="DB18" s="682"/>
      <c r="DC18" s="682"/>
      <c r="DD18" s="688" t="s">
        <v>175</v>
      </c>
      <c r="DE18" s="680"/>
      <c r="DF18" s="680"/>
      <c r="DG18" s="680"/>
      <c r="DH18" s="680"/>
      <c r="DI18" s="680"/>
      <c r="DJ18" s="680"/>
      <c r="DK18" s="680"/>
      <c r="DL18" s="680"/>
      <c r="DM18" s="680"/>
      <c r="DN18" s="680"/>
      <c r="DO18" s="680"/>
      <c r="DP18" s="681"/>
      <c r="DQ18" s="688" t="s">
        <v>228</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2419378</v>
      </c>
      <c r="S19" s="680"/>
      <c r="T19" s="680"/>
      <c r="U19" s="680"/>
      <c r="V19" s="680"/>
      <c r="W19" s="680"/>
      <c r="X19" s="680"/>
      <c r="Y19" s="681"/>
      <c r="Z19" s="682">
        <v>34</v>
      </c>
      <c r="AA19" s="682"/>
      <c r="AB19" s="682"/>
      <c r="AC19" s="682"/>
      <c r="AD19" s="683">
        <v>2419378</v>
      </c>
      <c r="AE19" s="683"/>
      <c r="AF19" s="683"/>
      <c r="AG19" s="683"/>
      <c r="AH19" s="683"/>
      <c r="AI19" s="683"/>
      <c r="AJ19" s="683"/>
      <c r="AK19" s="683"/>
      <c r="AL19" s="684">
        <v>63.8</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229</v>
      </c>
      <c r="BH19" s="680"/>
      <c r="BI19" s="680"/>
      <c r="BJ19" s="680"/>
      <c r="BK19" s="680"/>
      <c r="BL19" s="680"/>
      <c r="BM19" s="680"/>
      <c r="BN19" s="681"/>
      <c r="BO19" s="682">
        <v>0</v>
      </c>
      <c r="BP19" s="682"/>
      <c r="BQ19" s="682"/>
      <c r="BR19" s="682"/>
      <c r="BS19" s="688" t="s">
        <v>130</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228</v>
      </c>
      <c r="DA19" s="682"/>
      <c r="DB19" s="682"/>
      <c r="DC19" s="682"/>
      <c r="DD19" s="688" t="s">
        <v>228</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297643</v>
      </c>
      <c r="S20" s="680"/>
      <c r="T20" s="680"/>
      <c r="U20" s="680"/>
      <c r="V20" s="680"/>
      <c r="W20" s="680"/>
      <c r="X20" s="680"/>
      <c r="Y20" s="681"/>
      <c r="Z20" s="682">
        <v>4.2</v>
      </c>
      <c r="AA20" s="682"/>
      <c r="AB20" s="682"/>
      <c r="AC20" s="682"/>
      <c r="AD20" s="683" t="s">
        <v>175</v>
      </c>
      <c r="AE20" s="683"/>
      <c r="AF20" s="683"/>
      <c r="AG20" s="683"/>
      <c r="AH20" s="683"/>
      <c r="AI20" s="683"/>
      <c r="AJ20" s="683"/>
      <c r="AK20" s="683"/>
      <c r="AL20" s="684" t="s">
        <v>228</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229</v>
      </c>
      <c r="BH20" s="680"/>
      <c r="BI20" s="680"/>
      <c r="BJ20" s="680"/>
      <c r="BK20" s="680"/>
      <c r="BL20" s="680"/>
      <c r="BM20" s="680"/>
      <c r="BN20" s="681"/>
      <c r="BO20" s="682">
        <v>0</v>
      </c>
      <c r="BP20" s="682"/>
      <c r="BQ20" s="682"/>
      <c r="BR20" s="682"/>
      <c r="BS20" s="688" t="s">
        <v>228</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6806814</v>
      </c>
      <c r="CS20" s="680"/>
      <c r="CT20" s="680"/>
      <c r="CU20" s="680"/>
      <c r="CV20" s="680"/>
      <c r="CW20" s="680"/>
      <c r="CX20" s="680"/>
      <c r="CY20" s="681"/>
      <c r="CZ20" s="682">
        <v>100</v>
      </c>
      <c r="DA20" s="682"/>
      <c r="DB20" s="682"/>
      <c r="DC20" s="682"/>
      <c r="DD20" s="688">
        <v>1208069</v>
      </c>
      <c r="DE20" s="680"/>
      <c r="DF20" s="680"/>
      <c r="DG20" s="680"/>
      <c r="DH20" s="680"/>
      <c r="DI20" s="680"/>
      <c r="DJ20" s="680"/>
      <c r="DK20" s="680"/>
      <c r="DL20" s="680"/>
      <c r="DM20" s="680"/>
      <c r="DN20" s="680"/>
      <c r="DO20" s="680"/>
      <c r="DP20" s="681"/>
      <c r="DQ20" s="688">
        <v>4685472</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228</v>
      </c>
      <c r="AA21" s="682"/>
      <c r="AB21" s="682"/>
      <c r="AC21" s="682"/>
      <c r="AD21" s="683" t="s">
        <v>228</v>
      </c>
      <c r="AE21" s="683"/>
      <c r="AF21" s="683"/>
      <c r="AG21" s="683"/>
      <c r="AH21" s="683"/>
      <c r="AI21" s="683"/>
      <c r="AJ21" s="683"/>
      <c r="AK21" s="683"/>
      <c r="AL21" s="684" t="s">
        <v>130</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229</v>
      </c>
      <c r="BH21" s="680"/>
      <c r="BI21" s="680"/>
      <c r="BJ21" s="680"/>
      <c r="BK21" s="680"/>
      <c r="BL21" s="680"/>
      <c r="BM21" s="680"/>
      <c r="BN21" s="681"/>
      <c r="BO21" s="682">
        <v>0</v>
      </c>
      <c r="BP21" s="682"/>
      <c r="BQ21" s="682"/>
      <c r="BR21" s="682"/>
      <c r="BS21" s="688" t="s">
        <v>228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4001095</v>
      </c>
      <c r="S22" s="680"/>
      <c r="T22" s="680"/>
      <c r="U22" s="680"/>
      <c r="V22" s="680"/>
      <c r="W22" s="680"/>
      <c r="X22" s="680"/>
      <c r="Y22" s="681"/>
      <c r="Z22" s="682">
        <v>56.3</v>
      </c>
      <c r="AA22" s="682"/>
      <c r="AB22" s="682"/>
      <c r="AC22" s="682"/>
      <c r="AD22" s="683">
        <v>3703452</v>
      </c>
      <c r="AE22" s="683"/>
      <c r="AF22" s="683"/>
      <c r="AG22" s="683"/>
      <c r="AH22" s="683"/>
      <c r="AI22" s="683"/>
      <c r="AJ22" s="683"/>
      <c r="AK22" s="683"/>
      <c r="AL22" s="684">
        <v>97.7</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228</v>
      </c>
      <c r="BP22" s="682"/>
      <c r="BQ22" s="682"/>
      <c r="BR22" s="682"/>
      <c r="BS22" s="688" t="s">
        <v>228</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1526</v>
      </c>
      <c r="S23" s="680"/>
      <c r="T23" s="680"/>
      <c r="U23" s="680"/>
      <c r="V23" s="680"/>
      <c r="W23" s="680"/>
      <c r="X23" s="680"/>
      <c r="Y23" s="681"/>
      <c r="Z23" s="682">
        <v>0</v>
      </c>
      <c r="AA23" s="682"/>
      <c r="AB23" s="682"/>
      <c r="AC23" s="682"/>
      <c r="AD23" s="683">
        <v>1526</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130</v>
      </c>
      <c r="BH23" s="680"/>
      <c r="BI23" s="680"/>
      <c r="BJ23" s="680"/>
      <c r="BK23" s="680"/>
      <c r="BL23" s="680"/>
      <c r="BM23" s="680"/>
      <c r="BN23" s="681"/>
      <c r="BO23" s="682" t="s">
        <v>228</v>
      </c>
      <c r="BP23" s="682"/>
      <c r="BQ23" s="682"/>
      <c r="BR23" s="682"/>
      <c r="BS23" s="688" t="s">
        <v>228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39794</v>
      </c>
      <c r="S24" s="680"/>
      <c r="T24" s="680"/>
      <c r="U24" s="680"/>
      <c r="V24" s="680"/>
      <c r="W24" s="680"/>
      <c r="X24" s="680"/>
      <c r="Y24" s="681"/>
      <c r="Z24" s="682">
        <v>0.6</v>
      </c>
      <c r="AA24" s="682"/>
      <c r="AB24" s="682"/>
      <c r="AC24" s="682"/>
      <c r="AD24" s="683" t="s">
        <v>130</v>
      </c>
      <c r="AE24" s="683"/>
      <c r="AF24" s="683"/>
      <c r="AG24" s="683"/>
      <c r="AH24" s="683"/>
      <c r="AI24" s="683"/>
      <c r="AJ24" s="683"/>
      <c r="AK24" s="683"/>
      <c r="AL24" s="684" t="s">
        <v>175</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228</v>
      </c>
      <c r="BH24" s="680"/>
      <c r="BI24" s="680"/>
      <c r="BJ24" s="680"/>
      <c r="BK24" s="680"/>
      <c r="BL24" s="680"/>
      <c r="BM24" s="680"/>
      <c r="BN24" s="681"/>
      <c r="BO24" s="682" t="s">
        <v>175</v>
      </c>
      <c r="BP24" s="682"/>
      <c r="BQ24" s="682"/>
      <c r="BR24" s="682"/>
      <c r="BS24" s="688" t="s">
        <v>130</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2838250</v>
      </c>
      <c r="CS24" s="669"/>
      <c r="CT24" s="669"/>
      <c r="CU24" s="669"/>
      <c r="CV24" s="669"/>
      <c r="CW24" s="669"/>
      <c r="CX24" s="669"/>
      <c r="CY24" s="670"/>
      <c r="CZ24" s="673">
        <v>41.7</v>
      </c>
      <c r="DA24" s="674"/>
      <c r="DB24" s="674"/>
      <c r="DC24" s="693"/>
      <c r="DD24" s="712">
        <v>2105785</v>
      </c>
      <c r="DE24" s="669"/>
      <c r="DF24" s="669"/>
      <c r="DG24" s="669"/>
      <c r="DH24" s="669"/>
      <c r="DI24" s="669"/>
      <c r="DJ24" s="669"/>
      <c r="DK24" s="670"/>
      <c r="DL24" s="712">
        <v>2080669</v>
      </c>
      <c r="DM24" s="669"/>
      <c r="DN24" s="669"/>
      <c r="DO24" s="669"/>
      <c r="DP24" s="669"/>
      <c r="DQ24" s="669"/>
      <c r="DR24" s="669"/>
      <c r="DS24" s="669"/>
      <c r="DT24" s="669"/>
      <c r="DU24" s="669"/>
      <c r="DV24" s="670"/>
      <c r="DW24" s="673">
        <v>52.8</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136139</v>
      </c>
      <c r="S25" s="680"/>
      <c r="T25" s="680"/>
      <c r="U25" s="680"/>
      <c r="V25" s="680"/>
      <c r="W25" s="680"/>
      <c r="X25" s="680"/>
      <c r="Y25" s="681"/>
      <c r="Z25" s="682">
        <v>1.9</v>
      </c>
      <c r="AA25" s="682"/>
      <c r="AB25" s="682"/>
      <c r="AC25" s="682"/>
      <c r="AD25" s="683">
        <v>3034</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228</v>
      </c>
      <c r="BH25" s="680"/>
      <c r="BI25" s="680"/>
      <c r="BJ25" s="680"/>
      <c r="BK25" s="680"/>
      <c r="BL25" s="680"/>
      <c r="BM25" s="680"/>
      <c r="BN25" s="681"/>
      <c r="BO25" s="682" t="s">
        <v>228</v>
      </c>
      <c r="BP25" s="682"/>
      <c r="BQ25" s="682"/>
      <c r="BR25" s="682"/>
      <c r="BS25" s="688" t="s">
        <v>175</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1129532</v>
      </c>
      <c r="CS25" s="715"/>
      <c r="CT25" s="715"/>
      <c r="CU25" s="715"/>
      <c r="CV25" s="715"/>
      <c r="CW25" s="715"/>
      <c r="CX25" s="715"/>
      <c r="CY25" s="716"/>
      <c r="CZ25" s="684">
        <v>16.600000000000001</v>
      </c>
      <c r="DA25" s="713"/>
      <c r="DB25" s="713"/>
      <c r="DC25" s="717"/>
      <c r="DD25" s="688">
        <v>1092206</v>
      </c>
      <c r="DE25" s="715"/>
      <c r="DF25" s="715"/>
      <c r="DG25" s="715"/>
      <c r="DH25" s="715"/>
      <c r="DI25" s="715"/>
      <c r="DJ25" s="715"/>
      <c r="DK25" s="716"/>
      <c r="DL25" s="688">
        <v>1074906</v>
      </c>
      <c r="DM25" s="715"/>
      <c r="DN25" s="715"/>
      <c r="DO25" s="715"/>
      <c r="DP25" s="715"/>
      <c r="DQ25" s="715"/>
      <c r="DR25" s="715"/>
      <c r="DS25" s="715"/>
      <c r="DT25" s="715"/>
      <c r="DU25" s="715"/>
      <c r="DV25" s="716"/>
      <c r="DW25" s="684">
        <v>27.3</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6150</v>
      </c>
      <c r="S26" s="680"/>
      <c r="T26" s="680"/>
      <c r="U26" s="680"/>
      <c r="V26" s="680"/>
      <c r="W26" s="680"/>
      <c r="X26" s="680"/>
      <c r="Y26" s="681"/>
      <c r="Z26" s="682">
        <v>0.1</v>
      </c>
      <c r="AA26" s="682"/>
      <c r="AB26" s="682"/>
      <c r="AC26" s="682"/>
      <c r="AD26" s="683" t="s">
        <v>228</v>
      </c>
      <c r="AE26" s="683"/>
      <c r="AF26" s="683"/>
      <c r="AG26" s="683"/>
      <c r="AH26" s="683"/>
      <c r="AI26" s="683"/>
      <c r="AJ26" s="683"/>
      <c r="AK26" s="683"/>
      <c r="AL26" s="684" t="s">
        <v>228</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130</v>
      </c>
      <c r="BP26" s="682"/>
      <c r="BQ26" s="682"/>
      <c r="BR26" s="682"/>
      <c r="BS26" s="688" t="s">
        <v>175</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669771</v>
      </c>
      <c r="CS26" s="680"/>
      <c r="CT26" s="680"/>
      <c r="CU26" s="680"/>
      <c r="CV26" s="680"/>
      <c r="CW26" s="680"/>
      <c r="CX26" s="680"/>
      <c r="CY26" s="681"/>
      <c r="CZ26" s="684">
        <v>9.8000000000000007</v>
      </c>
      <c r="DA26" s="713"/>
      <c r="DB26" s="713"/>
      <c r="DC26" s="717"/>
      <c r="DD26" s="688">
        <v>652267</v>
      </c>
      <c r="DE26" s="680"/>
      <c r="DF26" s="680"/>
      <c r="DG26" s="680"/>
      <c r="DH26" s="680"/>
      <c r="DI26" s="680"/>
      <c r="DJ26" s="680"/>
      <c r="DK26" s="681"/>
      <c r="DL26" s="688" t="s">
        <v>228</v>
      </c>
      <c r="DM26" s="680"/>
      <c r="DN26" s="680"/>
      <c r="DO26" s="680"/>
      <c r="DP26" s="680"/>
      <c r="DQ26" s="680"/>
      <c r="DR26" s="680"/>
      <c r="DS26" s="680"/>
      <c r="DT26" s="680"/>
      <c r="DU26" s="680"/>
      <c r="DV26" s="681"/>
      <c r="DW26" s="684" t="s">
        <v>228</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611110</v>
      </c>
      <c r="S27" s="680"/>
      <c r="T27" s="680"/>
      <c r="U27" s="680"/>
      <c r="V27" s="680"/>
      <c r="W27" s="680"/>
      <c r="X27" s="680"/>
      <c r="Y27" s="681"/>
      <c r="Z27" s="682">
        <v>8.6</v>
      </c>
      <c r="AA27" s="682"/>
      <c r="AB27" s="682"/>
      <c r="AC27" s="682"/>
      <c r="AD27" s="683" t="s">
        <v>228</v>
      </c>
      <c r="AE27" s="683"/>
      <c r="AF27" s="683"/>
      <c r="AG27" s="683"/>
      <c r="AH27" s="683"/>
      <c r="AI27" s="683"/>
      <c r="AJ27" s="683"/>
      <c r="AK27" s="683"/>
      <c r="AL27" s="684" t="s">
        <v>228</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1006009</v>
      </c>
      <c r="BH27" s="680"/>
      <c r="BI27" s="680"/>
      <c r="BJ27" s="680"/>
      <c r="BK27" s="680"/>
      <c r="BL27" s="680"/>
      <c r="BM27" s="680"/>
      <c r="BN27" s="681"/>
      <c r="BO27" s="682">
        <v>100</v>
      </c>
      <c r="BP27" s="682"/>
      <c r="BQ27" s="682"/>
      <c r="BR27" s="682"/>
      <c r="BS27" s="688" t="s">
        <v>228</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896643</v>
      </c>
      <c r="CS27" s="715"/>
      <c r="CT27" s="715"/>
      <c r="CU27" s="715"/>
      <c r="CV27" s="715"/>
      <c r="CW27" s="715"/>
      <c r="CX27" s="715"/>
      <c r="CY27" s="716"/>
      <c r="CZ27" s="684">
        <v>13.2</v>
      </c>
      <c r="DA27" s="713"/>
      <c r="DB27" s="713"/>
      <c r="DC27" s="717"/>
      <c r="DD27" s="688">
        <v>225250</v>
      </c>
      <c r="DE27" s="715"/>
      <c r="DF27" s="715"/>
      <c r="DG27" s="715"/>
      <c r="DH27" s="715"/>
      <c r="DI27" s="715"/>
      <c r="DJ27" s="715"/>
      <c r="DK27" s="716"/>
      <c r="DL27" s="688">
        <v>217434</v>
      </c>
      <c r="DM27" s="715"/>
      <c r="DN27" s="715"/>
      <c r="DO27" s="715"/>
      <c r="DP27" s="715"/>
      <c r="DQ27" s="715"/>
      <c r="DR27" s="715"/>
      <c r="DS27" s="715"/>
      <c r="DT27" s="715"/>
      <c r="DU27" s="715"/>
      <c r="DV27" s="716"/>
      <c r="DW27" s="684">
        <v>5.5</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v>2507</v>
      </c>
      <c r="S28" s="680"/>
      <c r="T28" s="680"/>
      <c r="U28" s="680"/>
      <c r="V28" s="680"/>
      <c r="W28" s="680"/>
      <c r="X28" s="680"/>
      <c r="Y28" s="681"/>
      <c r="Z28" s="682">
        <v>0</v>
      </c>
      <c r="AA28" s="682"/>
      <c r="AB28" s="682"/>
      <c r="AC28" s="682"/>
      <c r="AD28" s="683">
        <v>2507</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812075</v>
      </c>
      <c r="CS28" s="680"/>
      <c r="CT28" s="680"/>
      <c r="CU28" s="680"/>
      <c r="CV28" s="680"/>
      <c r="CW28" s="680"/>
      <c r="CX28" s="680"/>
      <c r="CY28" s="681"/>
      <c r="CZ28" s="684">
        <v>11.9</v>
      </c>
      <c r="DA28" s="713"/>
      <c r="DB28" s="713"/>
      <c r="DC28" s="717"/>
      <c r="DD28" s="688">
        <v>788329</v>
      </c>
      <c r="DE28" s="680"/>
      <c r="DF28" s="680"/>
      <c r="DG28" s="680"/>
      <c r="DH28" s="680"/>
      <c r="DI28" s="680"/>
      <c r="DJ28" s="680"/>
      <c r="DK28" s="681"/>
      <c r="DL28" s="688">
        <v>788329</v>
      </c>
      <c r="DM28" s="680"/>
      <c r="DN28" s="680"/>
      <c r="DO28" s="680"/>
      <c r="DP28" s="680"/>
      <c r="DQ28" s="680"/>
      <c r="DR28" s="680"/>
      <c r="DS28" s="680"/>
      <c r="DT28" s="680"/>
      <c r="DU28" s="680"/>
      <c r="DV28" s="681"/>
      <c r="DW28" s="684">
        <v>20</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512740</v>
      </c>
      <c r="S29" s="680"/>
      <c r="T29" s="680"/>
      <c r="U29" s="680"/>
      <c r="V29" s="680"/>
      <c r="W29" s="680"/>
      <c r="X29" s="680"/>
      <c r="Y29" s="681"/>
      <c r="Z29" s="682">
        <v>7.2</v>
      </c>
      <c r="AA29" s="682"/>
      <c r="AB29" s="682"/>
      <c r="AC29" s="682"/>
      <c r="AD29" s="683" t="s">
        <v>228</v>
      </c>
      <c r="AE29" s="683"/>
      <c r="AF29" s="683"/>
      <c r="AG29" s="683"/>
      <c r="AH29" s="683"/>
      <c r="AI29" s="683"/>
      <c r="AJ29" s="683"/>
      <c r="AK29" s="683"/>
      <c r="AL29" s="684" t="s">
        <v>228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812075</v>
      </c>
      <c r="CS29" s="715"/>
      <c r="CT29" s="715"/>
      <c r="CU29" s="715"/>
      <c r="CV29" s="715"/>
      <c r="CW29" s="715"/>
      <c r="CX29" s="715"/>
      <c r="CY29" s="716"/>
      <c r="CZ29" s="684">
        <v>11.9</v>
      </c>
      <c r="DA29" s="713"/>
      <c r="DB29" s="713"/>
      <c r="DC29" s="717"/>
      <c r="DD29" s="688">
        <v>788329</v>
      </c>
      <c r="DE29" s="715"/>
      <c r="DF29" s="715"/>
      <c r="DG29" s="715"/>
      <c r="DH29" s="715"/>
      <c r="DI29" s="715"/>
      <c r="DJ29" s="715"/>
      <c r="DK29" s="716"/>
      <c r="DL29" s="688">
        <v>788329</v>
      </c>
      <c r="DM29" s="715"/>
      <c r="DN29" s="715"/>
      <c r="DO29" s="715"/>
      <c r="DP29" s="715"/>
      <c r="DQ29" s="715"/>
      <c r="DR29" s="715"/>
      <c r="DS29" s="715"/>
      <c r="DT29" s="715"/>
      <c r="DU29" s="715"/>
      <c r="DV29" s="716"/>
      <c r="DW29" s="684">
        <v>20</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104131</v>
      </c>
      <c r="S30" s="680"/>
      <c r="T30" s="680"/>
      <c r="U30" s="680"/>
      <c r="V30" s="680"/>
      <c r="W30" s="680"/>
      <c r="X30" s="680"/>
      <c r="Y30" s="681"/>
      <c r="Z30" s="682">
        <v>1.5</v>
      </c>
      <c r="AA30" s="682"/>
      <c r="AB30" s="682"/>
      <c r="AC30" s="682"/>
      <c r="AD30" s="683">
        <v>81247</v>
      </c>
      <c r="AE30" s="683"/>
      <c r="AF30" s="683"/>
      <c r="AG30" s="683"/>
      <c r="AH30" s="683"/>
      <c r="AI30" s="683"/>
      <c r="AJ30" s="683"/>
      <c r="AK30" s="683"/>
      <c r="AL30" s="684">
        <v>2.1</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98.9</v>
      </c>
      <c r="BH30" s="740"/>
      <c r="BI30" s="740"/>
      <c r="BJ30" s="740"/>
      <c r="BK30" s="740"/>
      <c r="BL30" s="740"/>
      <c r="BM30" s="674">
        <v>95.4</v>
      </c>
      <c r="BN30" s="740"/>
      <c r="BO30" s="740"/>
      <c r="BP30" s="740"/>
      <c r="BQ30" s="741"/>
      <c r="BR30" s="739">
        <v>98.6</v>
      </c>
      <c r="BS30" s="740"/>
      <c r="BT30" s="740"/>
      <c r="BU30" s="740"/>
      <c r="BV30" s="740"/>
      <c r="BW30" s="740"/>
      <c r="BX30" s="674">
        <v>94.9</v>
      </c>
      <c r="BY30" s="740"/>
      <c r="BZ30" s="740"/>
      <c r="CA30" s="740"/>
      <c r="CB30" s="741"/>
      <c r="CD30" s="744"/>
      <c r="CE30" s="745"/>
      <c r="CF30" s="694" t="s">
        <v>311</v>
      </c>
      <c r="CG30" s="695"/>
      <c r="CH30" s="695"/>
      <c r="CI30" s="695"/>
      <c r="CJ30" s="695"/>
      <c r="CK30" s="695"/>
      <c r="CL30" s="695"/>
      <c r="CM30" s="695"/>
      <c r="CN30" s="695"/>
      <c r="CO30" s="695"/>
      <c r="CP30" s="695"/>
      <c r="CQ30" s="696"/>
      <c r="CR30" s="679">
        <v>749415</v>
      </c>
      <c r="CS30" s="680"/>
      <c r="CT30" s="680"/>
      <c r="CU30" s="680"/>
      <c r="CV30" s="680"/>
      <c r="CW30" s="680"/>
      <c r="CX30" s="680"/>
      <c r="CY30" s="681"/>
      <c r="CZ30" s="684">
        <v>11</v>
      </c>
      <c r="DA30" s="713"/>
      <c r="DB30" s="713"/>
      <c r="DC30" s="717"/>
      <c r="DD30" s="688">
        <v>727521</v>
      </c>
      <c r="DE30" s="680"/>
      <c r="DF30" s="680"/>
      <c r="DG30" s="680"/>
      <c r="DH30" s="680"/>
      <c r="DI30" s="680"/>
      <c r="DJ30" s="680"/>
      <c r="DK30" s="681"/>
      <c r="DL30" s="688">
        <v>727521</v>
      </c>
      <c r="DM30" s="680"/>
      <c r="DN30" s="680"/>
      <c r="DO30" s="680"/>
      <c r="DP30" s="680"/>
      <c r="DQ30" s="680"/>
      <c r="DR30" s="680"/>
      <c r="DS30" s="680"/>
      <c r="DT30" s="680"/>
      <c r="DU30" s="680"/>
      <c r="DV30" s="681"/>
      <c r="DW30" s="684">
        <v>18.399999999999999</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121799</v>
      </c>
      <c r="S31" s="680"/>
      <c r="T31" s="680"/>
      <c r="U31" s="680"/>
      <c r="V31" s="680"/>
      <c r="W31" s="680"/>
      <c r="X31" s="680"/>
      <c r="Y31" s="681"/>
      <c r="Z31" s="682">
        <v>1.7</v>
      </c>
      <c r="AA31" s="682"/>
      <c r="AB31" s="682"/>
      <c r="AC31" s="682"/>
      <c r="AD31" s="683" t="s">
        <v>228</v>
      </c>
      <c r="AE31" s="683"/>
      <c r="AF31" s="683"/>
      <c r="AG31" s="683"/>
      <c r="AH31" s="683"/>
      <c r="AI31" s="683"/>
      <c r="AJ31" s="683"/>
      <c r="AK31" s="683"/>
      <c r="AL31" s="684" t="s">
        <v>228</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v>
      </c>
      <c r="BH31" s="715"/>
      <c r="BI31" s="715"/>
      <c r="BJ31" s="715"/>
      <c r="BK31" s="715"/>
      <c r="BL31" s="715"/>
      <c r="BM31" s="685">
        <v>96.7</v>
      </c>
      <c r="BN31" s="737"/>
      <c r="BO31" s="737"/>
      <c r="BP31" s="737"/>
      <c r="BQ31" s="738"/>
      <c r="BR31" s="736">
        <v>98.3</v>
      </c>
      <c r="BS31" s="715"/>
      <c r="BT31" s="715"/>
      <c r="BU31" s="715"/>
      <c r="BV31" s="715"/>
      <c r="BW31" s="715"/>
      <c r="BX31" s="685">
        <v>95.7</v>
      </c>
      <c r="BY31" s="737"/>
      <c r="BZ31" s="737"/>
      <c r="CA31" s="737"/>
      <c r="CB31" s="738"/>
      <c r="CD31" s="744"/>
      <c r="CE31" s="745"/>
      <c r="CF31" s="694" t="s">
        <v>315</v>
      </c>
      <c r="CG31" s="695"/>
      <c r="CH31" s="695"/>
      <c r="CI31" s="695"/>
      <c r="CJ31" s="695"/>
      <c r="CK31" s="695"/>
      <c r="CL31" s="695"/>
      <c r="CM31" s="695"/>
      <c r="CN31" s="695"/>
      <c r="CO31" s="695"/>
      <c r="CP31" s="695"/>
      <c r="CQ31" s="696"/>
      <c r="CR31" s="679">
        <v>62660</v>
      </c>
      <c r="CS31" s="715"/>
      <c r="CT31" s="715"/>
      <c r="CU31" s="715"/>
      <c r="CV31" s="715"/>
      <c r="CW31" s="715"/>
      <c r="CX31" s="715"/>
      <c r="CY31" s="716"/>
      <c r="CZ31" s="684">
        <v>0.9</v>
      </c>
      <c r="DA31" s="713"/>
      <c r="DB31" s="713"/>
      <c r="DC31" s="717"/>
      <c r="DD31" s="688">
        <v>60808</v>
      </c>
      <c r="DE31" s="715"/>
      <c r="DF31" s="715"/>
      <c r="DG31" s="715"/>
      <c r="DH31" s="715"/>
      <c r="DI31" s="715"/>
      <c r="DJ31" s="715"/>
      <c r="DK31" s="716"/>
      <c r="DL31" s="688">
        <v>60808</v>
      </c>
      <c r="DM31" s="715"/>
      <c r="DN31" s="715"/>
      <c r="DO31" s="715"/>
      <c r="DP31" s="715"/>
      <c r="DQ31" s="715"/>
      <c r="DR31" s="715"/>
      <c r="DS31" s="715"/>
      <c r="DT31" s="715"/>
      <c r="DU31" s="715"/>
      <c r="DV31" s="716"/>
      <c r="DW31" s="684">
        <v>1.5</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463355</v>
      </c>
      <c r="S32" s="680"/>
      <c r="T32" s="680"/>
      <c r="U32" s="680"/>
      <c r="V32" s="680"/>
      <c r="W32" s="680"/>
      <c r="X32" s="680"/>
      <c r="Y32" s="681"/>
      <c r="Z32" s="682">
        <v>6.5</v>
      </c>
      <c r="AA32" s="682"/>
      <c r="AB32" s="682"/>
      <c r="AC32" s="682"/>
      <c r="AD32" s="683" t="s">
        <v>228</v>
      </c>
      <c r="AE32" s="683"/>
      <c r="AF32" s="683"/>
      <c r="AG32" s="683"/>
      <c r="AH32" s="683"/>
      <c r="AI32" s="683"/>
      <c r="AJ32" s="683"/>
      <c r="AK32" s="683"/>
      <c r="AL32" s="684" t="s">
        <v>228</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98.7</v>
      </c>
      <c r="BH32" s="749"/>
      <c r="BI32" s="749"/>
      <c r="BJ32" s="749"/>
      <c r="BK32" s="749"/>
      <c r="BL32" s="749"/>
      <c r="BM32" s="750">
        <v>94.2</v>
      </c>
      <c r="BN32" s="749"/>
      <c r="BO32" s="749"/>
      <c r="BP32" s="749"/>
      <c r="BQ32" s="751"/>
      <c r="BR32" s="748">
        <v>98.6</v>
      </c>
      <c r="BS32" s="749"/>
      <c r="BT32" s="749"/>
      <c r="BU32" s="749"/>
      <c r="BV32" s="749"/>
      <c r="BW32" s="749"/>
      <c r="BX32" s="750">
        <v>94</v>
      </c>
      <c r="BY32" s="749"/>
      <c r="BZ32" s="749"/>
      <c r="CA32" s="749"/>
      <c r="CB32" s="751"/>
      <c r="CD32" s="746"/>
      <c r="CE32" s="747"/>
      <c r="CF32" s="694" t="s">
        <v>318</v>
      </c>
      <c r="CG32" s="695"/>
      <c r="CH32" s="695"/>
      <c r="CI32" s="695"/>
      <c r="CJ32" s="695"/>
      <c r="CK32" s="695"/>
      <c r="CL32" s="695"/>
      <c r="CM32" s="695"/>
      <c r="CN32" s="695"/>
      <c r="CO32" s="695"/>
      <c r="CP32" s="695"/>
      <c r="CQ32" s="696"/>
      <c r="CR32" s="679" t="s">
        <v>175</v>
      </c>
      <c r="CS32" s="680"/>
      <c r="CT32" s="680"/>
      <c r="CU32" s="680"/>
      <c r="CV32" s="680"/>
      <c r="CW32" s="680"/>
      <c r="CX32" s="680"/>
      <c r="CY32" s="681"/>
      <c r="CZ32" s="684" t="s">
        <v>228</v>
      </c>
      <c r="DA32" s="713"/>
      <c r="DB32" s="713"/>
      <c r="DC32" s="717"/>
      <c r="DD32" s="688" t="s">
        <v>228</v>
      </c>
      <c r="DE32" s="680"/>
      <c r="DF32" s="680"/>
      <c r="DG32" s="680"/>
      <c r="DH32" s="680"/>
      <c r="DI32" s="680"/>
      <c r="DJ32" s="680"/>
      <c r="DK32" s="681"/>
      <c r="DL32" s="688" t="s">
        <v>228</v>
      </c>
      <c r="DM32" s="680"/>
      <c r="DN32" s="680"/>
      <c r="DO32" s="680"/>
      <c r="DP32" s="680"/>
      <c r="DQ32" s="680"/>
      <c r="DR32" s="680"/>
      <c r="DS32" s="680"/>
      <c r="DT32" s="680"/>
      <c r="DU32" s="680"/>
      <c r="DV32" s="681"/>
      <c r="DW32" s="684" t="s">
        <v>228</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303286</v>
      </c>
      <c r="S33" s="680"/>
      <c r="T33" s="680"/>
      <c r="U33" s="680"/>
      <c r="V33" s="680"/>
      <c r="W33" s="680"/>
      <c r="X33" s="680"/>
      <c r="Y33" s="681"/>
      <c r="Z33" s="682">
        <v>4.3</v>
      </c>
      <c r="AA33" s="682"/>
      <c r="AB33" s="682"/>
      <c r="AC33" s="682"/>
      <c r="AD33" s="683" t="s">
        <v>130</v>
      </c>
      <c r="AE33" s="683"/>
      <c r="AF33" s="683"/>
      <c r="AG33" s="683"/>
      <c r="AH33" s="683"/>
      <c r="AI33" s="683"/>
      <c r="AJ33" s="683"/>
      <c r="AK33" s="683"/>
      <c r="AL33" s="684" t="s">
        <v>228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2737645</v>
      </c>
      <c r="CS33" s="715"/>
      <c r="CT33" s="715"/>
      <c r="CU33" s="715"/>
      <c r="CV33" s="715"/>
      <c r="CW33" s="715"/>
      <c r="CX33" s="715"/>
      <c r="CY33" s="716"/>
      <c r="CZ33" s="684">
        <v>40.200000000000003</v>
      </c>
      <c r="DA33" s="713"/>
      <c r="DB33" s="713"/>
      <c r="DC33" s="717"/>
      <c r="DD33" s="688">
        <v>2053471</v>
      </c>
      <c r="DE33" s="715"/>
      <c r="DF33" s="715"/>
      <c r="DG33" s="715"/>
      <c r="DH33" s="715"/>
      <c r="DI33" s="715"/>
      <c r="DJ33" s="715"/>
      <c r="DK33" s="716"/>
      <c r="DL33" s="688">
        <v>1583062</v>
      </c>
      <c r="DM33" s="715"/>
      <c r="DN33" s="715"/>
      <c r="DO33" s="715"/>
      <c r="DP33" s="715"/>
      <c r="DQ33" s="715"/>
      <c r="DR33" s="715"/>
      <c r="DS33" s="715"/>
      <c r="DT33" s="715"/>
      <c r="DU33" s="715"/>
      <c r="DV33" s="716"/>
      <c r="DW33" s="684">
        <v>40.1</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81787</v>
      </c>
      <c r="S34" s="680"/>
      <c r="T34" s="680"/>
      <c r="U34" s="680"/>
      <c r="V34" s="680"/>
      <c r="W34" s="680"/>
      <c r="X34" s="680"/>
      <c r="Y34" s="681"/>
      <c r="Z34" s="682">
        <v>1.2</v>
      </c>
      <c r="AA34" s="682"/>
      <c r="AB34" s="682"/>
      <c r="AC34" s="682"/>
      <c r="AD34" s="683">
        <v>131</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801953</v>
      </c>
      <c r="CS34" s="680"/>
      <c r="CT34" s="680"/>
      <c r="CU34" s="680"/>
      <c r="CV34" s="680"/>
      <c r="CW34" s="680"/>
      <c r="CX34" s="680"/>
      <c r="CY34" s="681"/>
      <c r="CZ34" s="684">
        <v>11.8</v>
      </c>
      <c r="DA34" s="713"/>
      <c r="DB34" s="713"/>
      <c r="DC34" s="717"/>
      <c r="DD34" s="688">
        <v>536775</v>
      </c>
      <c r="DE34" s="680"/>
      <c r="DF34" s="680"/>
      <c r="DG34" s="680"/>
      <c r="DH34" s="680"/>
      <c r="DI34" s="680"/>
      <c r="DJ34" s="680"/>
      <c r="DK34" s="681"/>
      <c r="DL34" s="688">
        <v>499865</v>
      </c>
      <c r="DM34" s="680"/>
      <c r="DN34" s="680"/>
      <c r="DO34" s="680"/>
      <c r="DP34" s="680"/>
      <c r="DQ34" s="680"/>
      <c r="DR34" s="680"/>
      <c r="DS34" s="680"/>
      <c r="DT34" s="680"/>
      <c r="DU34" s="680"/>
      <c r="DV34" s="681"/>
      <c r="DW34" s="684">
        <v>12.7</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725425</v>
      </c>
      <c r="S35" s="680"/>
      <c r="T35" s="680"/>
      <c r="U35" s="680"/>
      <c r="V35" s="680"/>
      <c r="W35" s="680"/>
      <c r="X35" s="680"/>
      <c r="Y35" s="681"/>
      <c r="Z35" s="682">
        <v>10.199999999999999</v>
      </c>
      <c r="AA35" s="682"/>
      <c r="AB35" s="682"/>
      <c r="AC35" s="682"/>
      <c r="AD35" s="683" t="s">
        <v>228</v>
      </c>
      <c r="AE35" s="683"/>
      <c r="AF35" s="683"/>
      <c r="AG35" s="683"/>
      <c r="AH35" s="683"/>
      <c r="AI35" s="683"/>
      <c r="AJ35" s="683"/>
      <c r="AK35" s="683"/>
      <c r="AL35" s="684" t="s">
        <v>228</v>
      </c>
      <c r="AM35" s="685"/>
      <c r="AN35" s="685"/>
      <c r="AO35" s="686"/>
      <c r="AP35" s="234"/>
      <c r="AQ35" s="752" t="s">
        <v>326</v>
      </c>
      <c r="AR35" s="753"/>
      <c r="AS35" s="753"/>
      <c r="AT35" s="753"/>
      <c r="AU35" s="753"/>
      <c r="AV35" s="753"/>
      <c r="AW35" s="753"/>
      <c r="AX35" s="753"/>
      <c r="AY35" s="754"/>
      <c r="AZ35" s="668">
        <v>663298</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15115</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75360</v>
      </c>
      <c r="CS35" s="715"/>
      <c r="CT35" s="715"/>
      <c r="CU35" s="715"/>
      <c r="CV35" s="715"/>
      <c r="CW35" s="715"/>
      <c r="CX35" s="715"/>
      <c r="CY35" s="716"/>
      <c r="CZ35" s="684">
        <v>1.1000000000000001</v>
      </c>
      <c r="DA35" s="713"/>
      <c r="DB35" s="713"/>
      <c r="DC35" s="717"/>
      <c r="DD35" s="688">
        <v>59869</v>
      </c>
      <c r="DE35" s="715"/>
      <c r="DF35" s="715"/>
      <c r="DG35" s="715"/>
      <c r="DH35" s="715"/>
      <c r="DI35" s="715"/>
      <c r="DJ35" s="715"/>
      <c r="DK35" s="716"/>
      <c r="DL35" s="688">
        <v>43150</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228</v>
      </c>
      <c r="S36" s="680"/>
      <c r="T36" s="680"/>
      <c r="U36" s="680"/>
      <c r="V36" s="680"/>
      <c r="W36" s="680"/>
      <c r="X36" s="680"/>
      <c r="Y36" s="681"/>
      <c r="Z36" s="682" t="s">
        <v>228</v>
      </c>
      <c r="AA36" s="682"/>
      <c r="AB36" s="682"/>
      <c r="AC36" s="682"/>
      <c r="AD36" s="683" t="s">
        <v>228</v>
      </c>
      <c r="AE36" s="683"/>
      <c r="AF36" s="683"/>
      <c r="AG36" s="683"/>
      <c r="AH36" s="683"/>
      <c r="AI36" s="683"/>
      <c r="AJ36" s="683"/>
      <c r="AK36" s="683"/>
      <c r="AL36" s="684" t="s">
        <v>130</v>
      </c>
      <c r="AM36" s="685"/>
      <c r="AN36" s="685"/>
      <c r="AO36" s="686"/>
      <c r="AQ36" s="756" t="s">
        <v>330</v>
      </c>
      <c r="AR36" s="757"/>
      <c r="AS36" s="757"/>
      <c r="AT36" s="757"/>
      <c r="AU36" s="757"/>
      <c r="AV36" s="757"/>
      <c r="AW36" s="757"/>
      <c r="AX36" s="757"/>
      <c r="AY36" s="758"/>
      <c r="AZ36" s="679">
        <v>47857</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-9848</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960370</v>
      </c>
      <c r="CS36" s="680"/>
      <c r="CT36" s="680"/>
      <c r="CU36" s="680"/>
      <c r="CV36" s="680"/>
      <c r="CW36" s="680"/>
      <c r="CX36" s="680"/>
      <c r="CY36" s="681"/>
      <c r="CZ36" s="684">
        <v>14.1</v>
      </c>
      <c r="DA36" s="713"/>
      <c r="DB36" s="713"/>
      <c r="DC36" s="717"/>
      <c r="DD36" s="688">
        <v>697075</v>
      </c>
      <c r="DE36" s="680"/>
      <c r="DF36" s="680"/>
      <c r="DG36" s="680"/>
      <c r="DH36" s="680"/>
      <c r="DI36" s="680"/>
      <c r="DJ36" s="680"/>
      <c r="DK36" s="681"/>
      <c r="DL36" s="688">
        <v>551279</v>
      </c>
      <c r="DM36" s="680"/>
      <c r="DN36" s="680"/>
      <c r="DO36" s="680"/>
      <c r="DP36" s="680"/>
      <c r="DQ36" s="680"/>
      <c r="DR36" s="680"/>
      <c r="DS36" s="680"/>
      <c r="DT36" s="680"/>
      <c r="DU36" s="680"/>
      <c r="DV36" s="681"/>
      <c r="DW36" s="684">
        <v>14</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151325</v>
      </c>
      <c r="S37" s="680"/>
      <c r="T37" s="680"/>
      <c r="U37" s="680"/>
      <c r="V37" s="680"/>
      <c r="W37" s="680"/>
      <c r="X37" s="680"/>
      <c r="Y37" s="681"/>
      <c r="Z37" s="682">
        <v>2.1</v>
      </c>
      <c r="AA37" s="682"/>
      <c r="AB37" s="682"/>
      <c r="AC37" s="682"/>
      <c r="AD37" s="683" t="s">
        <v>228</v>
      </c>
      <c r="AE37" s="683"/>
      <c r="AF37" s="683"/>
      <c r="AG37" s="683"/>
      <c r="AH37" s="683"/>
      <c r="AI37" s="683"/>
      <c r="AJ37" s="683"/>
      <c r="AK37" s="683"/>
      <c r="AL37" s="684" t="s">
        <v>130</v>
      </c>
      <c r="AM37" s="685"/>
      <c r="AN37" s="685"/>
      <c r="AO37" s="686"/>
      <c r="AQ37" s="756" t="s">
        <v>334</v>
      </c>
      <c r="AR37" s="757"/>
      <c r="AS37" s="757"/>
      <c r="AT37" s="757"/>
      <c r="AU37" s="757"/>
      <c r="AV37" s="757"/>
      <c r="AW37" s="757"/>
      <c r="AX37" s="757"/>
      <c r="AY37" s="758"/>
      <c r="AZ37" s="679">
        <v>5</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1589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403153</v>
      </c>
      <c r="CS37" s="715"/>
      <c r="CT37" s="715"/>
      <c r="CU37" s="715"/>
      <c r="CV37" s="715"/>
      <c r="CW37" s="715"/>
      <c r="CX37" s="715"/>
      <c r="CY37" s="716"/>
      <c r="CZ37" s="684">
        <v>5.9</v>
      </c>
      <c r="DA37" s="713"/>
      <c r="DB37" s="713"/>
      <c r="DC37" s="717"/>
      <c r="DD37" s="688">
        <v>397780</v>
      </c>
      <c r="DE37" s="715"/>
      <c r="DF37" s="715"/>
      <c r="DG37" s="715"/>
      <c r="DH37" s="715"/>
      <c r="DI37" s="715"/>
      <c r="DJ37" s="715"/>
      <c r="DK37" s="716"/>
      <c r="DL37" s="688">
        <v>367465</v>
      </c>
      <c r="DM37" s="715"/>
      <c r="DN37" s="715"/>
      <c r="DO37" s="715"/>
      <c r="DP37" s="715"/>
      <c r="DQ37" s="715"/>
      <c r="DR37" s="715"/>
      <c r="DS37" s="715"/>
      <c r="DT37" s="715"/>
      <c r="DU37" s="715"/>
      <c r="DV37" s="716"/>
      <c r="DW37" s="684">
        <v>9.3000000000000007</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7110844</v>
      </c>
      <c r="S38" s="760"/>
      <c r="T38" s="760"/>
      <c r="U38" s="760"/>
      <c r="V38" s="760"/>
      <c r="W38" s="760"/>
      <c r="X38" s="760"/>
      <c r="Y38" s="761"/>
      <c r="Z38" s="762">
        <v>100</v>
      </c>
      <c r="AA38" s="762"/>
      <c r="AB38" s="762"/>
      <c r="AC38" s="762"/>
      <c r="AD38" s="763">
        <v>3791897</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228</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2465</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615441</v>
      </c>
      <c r="CS38" s="680"/>
      <c r="CT38" s="680"/>
      <c r="CU38" s="680"/>
      <c r="CV38" s="680"/>
      <c r="CW38" s="680"/>
      <c r="CX38" s="680"/>
      <c r="CY38" s="681"/>
      <c r="CZ38" s="684">
        <v>9</v>
      </c>
      <c r="DA38" s="713"/>
      <c r="DB38" s="713"/>
      <c r="DC38" s="717"/>
      <c r="DD38" s="688">
        <v>515383</v>
      </c>
      <c r="DE38" s="680"/>
      <c r="DF38" s="680"/>
      <c r="DG38" s="680"/>
      <c r="DH38" s="680"/>
      <c r="DI38" s="680"/>
      <c r="DJ38" s="680"/>
      <c r="DK38" s="681"/>
      <c r="DL38" s="688">
        <v>488768</v>
      </c>
      <c r="DM38" s="680"/>
      <c r="DN38" s="680"/>
      <c r="DO38" s="680"/>
      <c r="DP38" s="680"/>
      <c r="DQ38" s="680"/>
      <c r="DR38" s="680"/>
      <c r="DS38" s="680"/>
      <c r="DT38" s="680"/>
      <c r="DU38" s="680"/>
      <c r="DV38" s="681"/>
      <c r="DW38" s="684">
        <v>12.4</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228</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77</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281166</v>
      </c>
      <c r="CS39" s="715"/>
      <c r="CT39" s="715"/>
      <c r="CU39" s="715"/>
      <c r="CV39" s="715"/>
      <c r="CW39" s="715"/>
      <c r="CX39" s="715"/>
      <c r="CY39" s="716"/>
      <c r="CZ39" s="684">
        <v>4.0999999999999996</v>
      </c>
      <c r="DA39" s="713"/>
      <c r="DB39" s="713"/>
      <c r="DC39" s="717"/>
      <c r="DD39" s="688">
        <v>244369</v>
      </c>
      <c r="DE39" s="715"/>
      <c r="DF39" s="715"/>
      <c r="DG39" s="715"/>
      <c r="DH39" s="715"/>
      <c r="DI39" s="715"/>
      <c r="DJ39" s="715"/>
      <c r="DK39" s="716"/>
      <c r="DL39" s="688" t="s">
        <v>130</v>
      </c>
      <c r="DM39" s="715"/>
      <c r="DN39" s="715"/>
      <c r="DO39" s="715"/>
      <c r="DP39" s="715"/>
      <c r="DQ39" s="715"/>
      <c r="DR39" s="715"/>
      <c r="DS39" s="715"/>
      <c r="DT39" s="715"/>
      <c r="DU39" s="715"/>
      <c r="DV39" s="716"/>
      <c r="DW39" s="684" t="s">
        <v>228</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123414</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130</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3355</v>
      </c>
      <c r="CS40" s="680"/>
      <c r="CT40" s="680"/>
      <c r="CU40" s="680"/>
      <c r="CV40" s="680"/>
      <c r="CW40" s="680"/>
      <c r="CX40" s="680"/>
      <c r="CY40" s="681"/>
      <c r="CZ40" s="684">
        <v>0</v>
      </c>
      <c r="DA40" s="713"/>
      <c r="DB40" s="713"/>
      <c r="DC40" s="717"/>
      <c r="DD40" s="688" t="s">
        <v>175</v>
      </c>
      <c r="DE40" s="680"/>
      <c r="DF40" s="680"/>
      <c r="DG40" s="680"/>
      <c r="DH40" s="680"/>
      <c r="DI40" s="680"/>
      <c r="DJ40" s="680"/>
      <c r="DK40" s="681"/>
      <c r="DL40" s="688" t="s">
        <v>228</v>
      </c>
      <c r="DM40" s="680"/>
      <c r="DN40" s="680"/>
      <c r="DO40" s="680"/>
      <c r="DP40" s="680"/>
      <c r="DQ40" s="680"/>
      <c r="DR40" s="680"/>
      <c r="DS40" s="680"/>
      <c r="DT40" s="680"/>
      <c r="DU40" s="680"/>
      <c r="DV40" s="681"/>
      <c r="DW40" s="684" t="s">
        <v>228</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492022</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442</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228</v>
      </c>
      <c r="CS41" s="715"/>
      <c r="CT41" s="715"/>
      <c r="CU41" s="715"/>
      <c r="CV41" s="715"/>
      <c r="CW41" s="715"/>
      <c r="CX41" s="715"/>
      <c r="CY41" s="716"/>
      <c r="CZ41" s="684" t="s">
        <v>130</v>
      </c>
      <c r="DA41" s="713"/>
      <c r="DB41" s="713"/>
      <c r="DC41" s="717"/>
      <c r="DD41" s="688" t="s">
        <v>228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1230919</v>
      </c>
      <c r="CS42" s="680"/>
      <c r="CT42" s="680"/>
      <c r="CU42" s="680"/>
      <c r="CV42" s="680"/>
      <c r="CW42" s="680"/>
      <c r="CX42" s="680"/>
      <c r="CY42" s="681"/>
      <c r="CZ42" s="684">
        <v>18.100000000000001</v>
      </c>
      <c r="DA42" s="685"/>
      <c r="DB42" s="685"/>
      <c r="DC42" s="780"/>
      <c r="DD42" s="688">
        <v>526216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87683</v>
      </c>
      <c r="CS43" s="715"/>
      <c r="CT43" s="715"/>
      <c r="CU43" s="715"/>
      <c r="CV43" s="715"/>
      <c r="CW43" s="715"/>
      <c r="CX43" s="715"/>
      <c r="CY43" s="716"/>
      <c r="CZ43" s="684">
        <v>1.3</v>
      </c>
      <c r="DA43" s="713"/>
      <c r="DB43" s="713"/>
      <c r="DC43" s="717"/>
      <c r="DD43" s="688">
        <v>80658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1208069</v>
      </c>
      <c r="CS44" s="680"/>
      <c r="CT44" s="680"/>
      <c r="CU44" s="680"/>
      <c r="CV44" s="680"/>
      <c r="CW44" s="680"/>
      <c r="CX44" s="680"/>
      <c r="CY44" s="681"/>
      <c r="CZ44" s="684">
        <v>17.7</v>
      </c>
      <c r="DA44" s="685"/>
      <c r="DB44" s="685"/>
      <c r="DC44" s="780"/>
      <c r="DD44" s="688">
        <v>517133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276282</v>
      </c>
      <c r="CS45" s="715"/>
      <c r="CT45" s="715"/>
      <c r="CU45" s="715"/>
      <c r="CV45" s="715"/>
      <c r="CW45" s="715"/>
      <c r="CX45" s="715"/>
      <c r="CY45" s="716"/>
      <c r="CZ45" s="684">
        <v>4.0999999999999996</v>
      </c>
      <c r="DA45" s="713"/>
      <c r="DB45" s="713"/>
      <c r="DC45" s="717"/>
      <c r="DD45" s="688">
        <v>30856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895396</v>
      </c>
      <c r="CS46" s="680"/>
      <c r="CT46" s="680"/>
      <c r="CU46" s="680"/>
      <c r="CV46" s="680"/>
      <c r="CW46" s="680"/>
      <c r="CX46" s="680"/>
      <c r="CY46" s="681"/>
      <c r="CZ46" s="684">
        <v>13.2</v>
      </c>
      <c r="DA46" s="685"/>
      <c r="DB46" s="685"/>
      <c r="DC46" s="780"/>
      <c r="DD46" s="688">
        <v>471775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22850</v>
      </c>
      <c r="CS47" s="715"/>
      <c r="CT47" s="715"/>
      <c r="CU47" s="715"/>
      <c r="CV47" s="715"/>
      <c r="CW47" s="715"/>
      <c r="CX47" s="715"/>
      <c r="CY47" s="716"/>
      <c r="CZ47" s="684">
        <v>0.3</v>
      </c>
      <c r="DA47" s="713"/>
      <c r="DB47" s="713"/>
      <c r="DC47" s="717"/>
      <c r="DD47" s="688">
        <v>9083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130</v>
      </c>
      <c r="CS48" s="680"/>
      <c r="CT48" s="680"/>
      <c r="CU48" s="680"/>
      <c r="CV48" s="680"/>
      <c r="CW48" s="680"/>
      <c r="CX48" s="680"/>
      <c r="CY48" s="681"/>
      <c r="CZ48" s="684" t="s">
        <v>228</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6806814</v>
      </c>
      <c r="CS49" s="749"/>
      <c r="CT49" s="749"/>
      <c r="CU49" s="749"/>
      <c r="CV49" s="749"/>
      <c r="CW49" s="749"/>
      <c r="CX49" s="749"/>
      <c r="CY49" s="781"/>
      <c r="CZ49" s="764">
        <v>100</v>
      </c>
      <c r="DA49" s="782"/>
      <c r="DB49" s="782"/>
      <c r="DC49" s="783"/>
      <c r="DD49" s="784">
        <v>4685472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YFOLzb8eAXSczYoDcr2qyxHRUQuJQjgtL0dr6Ts84rEZCJX+d01HNCO4bT7C/nU5fjnO4vtkkx/X/CwPjtT6JA==" saltValue="N3mFTaBWrlyAIP0dPOnkH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7053</v>
      </c>
      <c r="R7" s="815"/>
      <c r="S7" s="815"/>
      <c r="T7" s="815"/>
      <c r="U7" s="815"/>
      <c r="V7" s="815">
        <v>6817</v>
      </c>
      <c r="W7" s="815"/>
      <c r="X7" s="815"/>
      <c r="Y7" s="815"/>
      <c r="Z7" s="815"/>
      <c r="AA7" s="815">
        <v>236</v>
      </c>
      <c r="AB7" s="815"/>
      <c r="AC7" s="815"/>
      <c r="AD7" s="815"/>
      <c r="AE7" s="816"/>
      <c r="AF7" s="817">
        <v>235</v>
      </c>
      <c r="AG7" s="818"/>
      <c r="AH7" s="818"/>
      <c r="AI7" s="818"/>
      <c r="AJ7" s="819"/>
      <c r="AK7" s="854">
        <v>463</v>
      </c>
      <c r="AL7" s="855"/>
      <c r="AM7" s="855"/>
      <c r="AN7" s="855"/>
      <c r="AO7" s="855"/>
      <c r="AP7" s="855">
        <v>8365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574</v>
      </c>
      <c r="BT7" s="859"/>
      <c r="BU7" s="859"/>
      <c r="BV7" s="859"/>
      <c r="BW7" s="859"/>
      <c r="BX7" s="859"/>
      <c r="BY7" s="859"/>
      <c r="BZ7" s="859"/>
      <c r="CA7" s="859"/>
      <c r="CB7" s="859"/>
      <c r="CC7" s="859"/>
      <c r="CD7" s="859"/>
      <c r="CE7" s="859"/>
      <c r="CF7" s="859"/>
      <c r="CG7" s="860"/>
      <c r="CH7" s="851" t="s">
        <v>585</v>
      </c>
      <c r="CI7" s="852"/>
      <c r="CJ7" s="852"/>
      <c r="CK7" s="852"/>
      <c r="CL7" s="853"/>
      <c r="CM7" s="851">
        <v>25</v>
      </c>
      <c r="CN7" s="852"/>
      <c r="CO7" s="852"/>
      <c r="CP7" s="852"/>
      <c r="CQ7" s="853"/>
      <c r="CR7" s="851">
        <v>5</v>
      </c>
      <c r="CS7" s="852"/>
      <c r="CT7" s="852"/>
      <c r="CU7" s="852"/>
      <c r="CV7" s="853"/>
      <c r="CW7" s="851" t="s">
        <v>584</v>
      </c>
      <c r="CX7" s="852"/>
      <c r="CY7" s="852"/>
      <c r="CZ7" s="852"/>
      <c r="DA7" s="853"/>
      <c r="DB7" s="851" t="s">
        <v>584</v>
      </c>
      <c r="DC7" s="852"/>
      <c r="DD7" s="852"/>
      <c r="DE7" s="852"/>
      <c r="DF7" s="853"/>
      <c r="DG7" s="851" t="s">
        <v>584</v>
      </c>
      <c r="DH7" s="852"/>
      <c r="DI7" s="852"/>
      <c r="DJ7" s="852"/>
      <c r="DK7" s="853"/>
      <c r="DL7" s="851" t="s">
        <v>584</v>
      </c>
      <c r="DM7" s="852"/>
      <c r="DN7" s="852"/>
      <c r="DO7" s="852"/>
      <c r="DP7" s="853"/>
      <c r="DQ7" s="851" t="s">
        <v>576</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7111</v>
      </c>
      <c r="R23" s="874"/>
      <c r="S23" s="874"/>
      <c r="T23" s="874"/>
      <c r="U23" s="874"/>
      <c r="V23" s="874">
        <v>6807</v>
      </c>
      <c r="W23" s="874"/>
      <c r="X23" s="874"/>
      <c r="Y23" s="874"/>
      <c r="Z23" s="874"/>
      <c r="AA23" s="874">
        <v>304</v>
      </c>
      <c r="AB23" s="874"/>
      <c r="AC23" s="874"/>
      <c r="AD23" s="874"/>
      <c r="AE23" s="875"/>
      <c r="AF23" s="876">
        <v>235</v>
      </c>
      <c r="AG23" s="874"/>
      <c r="AH23" s="874"/>
      <c r="AI23" s="874"/>
      <c r="AJ23" s="877"/>
      <c r="AK23" s="878"/>
      <c r="AL23" s="879"/>
      <c r="AM23" s="879"/>
      <c r="AN23" s="879"/>
      <c r="AO23" s="879"/>
      <c r="AP23" s="874">
        <v>8365</v>
      </c>
      <c r="AQ23" s="874"/>
      <c r="AR23" s="874"/>
      <c r="AS23" s="874"/>
      <c r="AT23" s="874"/>
      <c r="AU23" s="880"/>
      <c r="AV23" s="880"/>
      <c r="AW23" s="880"/>
      <c r="AX23" s="880"/>
      <c r="AY23" s="881"/>
      <c r="AZ23" s="889" t="s">
        <v>228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1451</v>
      </c>
      <c r="R28" s="903"/>
      <c r="S28" s="903"/>
      <c r="T28" s="903"/>
      <c r="U28" s="903"/>
      <c r="V28" s="903">
        <v>1436</v>
      </c>
      <c r="W28" s="903"/>
      <c r="X28" s="903"/>
      <c r="Y28" s="903"/>
      <c r="Z28" s="903"/>
      <c r="AA28" s="903">
        <v>15</v>
      </c>
      <c r="AB28" s="903"/>
      <c r="AC28" s="903"/>
      <c r="AD28" s="903"/>
      <c r="AE28" s="904"/>
      <c r="AF28" s="905">
        <v>15</v>
      </c>
      <c r="AG28" s="903"/>
      <c r="AH28" s="903"/>
      <c r="AI28" s="903"/>
      <c r="AJ28" s="906"/>
      <c r="AK28" s="907">
        <v>123</v>
      </c>
      <c r="AL28" s="898"/>
      <c r="AM28" s="898"/>
      <c r="AN28" s="898"/>
      <c r="AO28" s="898"/>
      <c r="AP28" s="898" t="s">
        <v>584</v>
      </c>
      <c r="AQ28" s="898"/>
      <c r="AR28" s="898"/>
      <c r="AS28" s="898"/>
      <c r="AT28" s="898"/>
      <c r="AU28" s="898" t="s">
        <v>584</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1463</v>
      </c>
      <c r="R29" s="839"/>
      <c r="S29" s="839"/>
      <c r="T29" s="839"/>
      <c r="U29" s="839"/>
      <c r="V29" s="839">
        <v>1405</v>
      </c>
      <c r="W29" s="839"/>
      <c r="X29" s="839"/>
      <c r="Y29" s="839"/>
      <c r="Z29" s="839"/>
      <c r="AA29" s="839">
        <v>58</v>
      </c>
      <c r="AB29" s="839"/>
      <c r="AC29" s="839"/>
      <c r="AD29" s="839"/>
      <c r="AE29" s="840"/>
      <c r="AF29" s="841">
        <v>58</v>
      </c>
      <c r="AG29" s="842"/>
      <c r="AH29" s="842"/>
      <c r="AI29" s="842"/>
      <c r="AJ29" s="843"/>
      <c r="AK29" s="910">
        <v>236</v>
      </c>
      <c r="AL29" s="911"/>
      <c r="AM29" s="911"/>
      <c r="AN29" s="911"/>
      <c r="AO29" s="911"/>
      <c r="AP29" s="911" t="s">
        <v>584</v>
      </c>
      <c r="AQ29" s="911"/>
      <c r="AR29" s="911"/>
      <c r="AS29" s="911"/>
      <c r="AT29" s="911"/>
      <c r="AU29" s="911" t="s">
        <v>584</v>
      </c>
      <c r="AV29" s="911"/>
      <c r="AW29" s="911"/>
      <c r="AX29" s="911"/>
      <c r="AY29" s="911"/>
      <c r="AZ29" s="912" t="s">
        <v>584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144</v>
      </c>
      <c r="R30" s="839"/>
      <c r="S30" s="839"/>
      <c r="T30" s="839"/>
      <c r="U30" s="839"/>
      <c r="V30" s="839">
        <v>143</v>
      </c>
      <c r="W30" s="839"/>
      <c r="X30" s="839"/>
      <c r="Y30" s="839"/>
      <c r="Z30" s="839"/>
      <c r="AA30" s="839">
        <v>1</v>
      </c>
      <c r="AB30" s="839"/>
      <c r="AC30" s="839"/>
      <c r="AD30" s="839"/>
      <c r="AE30" s="840"/>
      <c r="AF30" s="841">
        <v>1</v>
      </c>
      <c r="AG30" s="842"/>
      <c r="AH30" s="842"/>
      <c r="AI30" s="842"/>
      <c r="AJ30" s="843"/>
      <c r="AK30" s="910">
        <v>65</v>
      </c>
      <c r="AL30" s="911"/>
      <c r="AM30" s="911"/>
      <c r="AN30" s="911"/>
      <c r="AO30" s="911"/>
      <c r="AP30" s="911" t="s">
        <v>584</v>
      </c>
      <c r="AQ30" s="911"/>
      <c r="AR30" s="911"/>
      <c r="AS30" s="911"/>
      <c r="AT30" s="911"/>
      <c r="AU30" s="911" t="s">
        <v>584</v>
      </c>
      <c r="AV30" s="911"/>
      <c r="AW30" s="911"/>
      <c r="AX30" s="911"/>
      <c r="AY30" s="911"/>
      <c r="AZ30" s="912" t="s">
        <v>584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211</v>
      </c>
      <c r="R31" s="839"/>
      <c r="S31" s="839"/>
      <c r="T31" s="839"/>
      <c r="U31" s="839"/>
      <c r="V31" s="839">
        <v>208</v>
      </c>
      <c r="W31" s="839"/>
      <c r="X31" s="839"/>
      <c r="Y31" s="839"/>
      <c r="Z31" s="839"/>
      <c r="AA31" s="839">
        <v>3</v>
      </c>
      <c r="AB31" s="839"/>
      <c r="AC31" s="839"/>
      <c r="AD31" s="839"/>
      <c r="AE31" s="840"/>
      <c r="AF31" s="841">
        <v>571</v>
      </c>
      <c r="AG31" s="842"/>
      <c r="AH31" s="842"/>
      <c r="AI31" s="842"/>
      <c r="AJ31" s="843"/>
      <c r="AK31" s="910">
        <v>48</v>
      </c>
      <c r="AL31" s="911"/>
      <c r="AM31" s="911"/>
      <c r="AN31" s="911"/>
      <c r="AO31" s="911"/>
      <c r="AP31" s="911">
        <v>911</v>
      </c>
      <c r="AQ31" s="911"/>
      <c r="AR31" s="911"/>
      <c r="AS31" s="911"/>
      <c r="AT31" s="911"/>
      <c r="AU31" s="911">
        <v>557</v>
      </c>
      <c r="AV31" s="911"/>
      <c r="AW31" s="911"/>
      <c r="AX31" s="911"/>
      <c r="AY31" s="911"/>
      <c r="AZ31" s="912" t="s">
        <v>584</v>
      </c>
      <c r="BA31" s="912"/>
      <c r="BB31" s="912"/>
      <c r="BC31" s="912"/>
      <c r="BD31" s="912"/>
      <c r="BE31" s="908" t="s">
        <v>402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f>SUM(AF28:AJ62)</f>
        <v>645</v>
      </c>
      <c r="AG63" s="922"/>
      <c r="AH63" s="922"/>
      <c r="AI63" s="922"/>
      <c r="AJ63" s="923"/>
      <c r="AK63" s="924"/>
      <c r="AL63" s="919"/>
      <c r="AM63" s="919"/>
      <c r="AN63" s="919"/>
      <c r="AO63" s="919"/>
      <c r="AP63" s="922">
        <f>SUM(AP28:AT62)</f>
        <v>911</v>
      </c>
      <c r="AQ63" s="922"/>
      <c r="AR63" s="922"/>
      <c r="AS63" s="922"/>
      <c r="AT63" s="922"/>
      <c r="AU63" s="922">
        <f>SUM(AU28:AY62)</f>
        <v>557</v>
      </c>
      <c r="AV63" s="922"/>
      <c r="AW63" s="922"/>
      <c r="AX63" s="922"/>
      <c r="AY63" s="922"/>
      <c r="AZ63" s="926"/>
      <c r="BA63" s="926"/>
      <c r="BB63" s="926"/>
      <c r="BC63" s="926"/>
      <c r="BD63" s="926"/>
      <c r="BE63" s="927"/>
      <c r="BF63" s="927"/>
      <c r="BG63" s="927"/>
      <c r="BH63" s="927"/>
      <c r="BI63" s="928"/>
      <c r="BJ63" s="929" t="s">
        <v>228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390</v>
      </c>
      <c r="R66" s="798"/>
      <c r="S66" s="798"/>
      <c r="T66" s="798"/>
      <c r="U66" s="799"/>
      <c r="V66" s="797" t="s">
        <v>391</v>
      </c>
      <c r="W66" s="798"/>
      <c r="X66" s="798"/>
      <c r="Y66" s="798"/>
      <c r="Z66" s="799"/>
      <c r="AA66" s="797" t="s">
        <v>407</v>
      </c>
      <c r="AB66" s="798"/>
      <c r="AC66" s="798"/>
      <c r="AD66" s="798"/>
      <c r="AE66" s="799"/>
      <c r="AF66" s="932" t="s">
        <v>408</v>
      </c>
      <c r="AG66" s="893"/>
      <c r="AH66" s="893"/>
      <c r="AI66" s="893"/>
      <c r="AJ66" s="933"/>
      <c r="AK66" s="797" t="s">
        <v>394</v>
      </c>
      <c r="AL66" s="821"/>
      <c r="AM66" s="821"/>
      <c r="AN66" s="821"/>
      <c r="AO66" s="822"/>
      <c r="AP66" s="797" t="s">
        <v>409</v>
      </c>
      <c r="AQ66" s="798"/>
      <c r="AR66" s="798"/>
      <c r="AS66" s="798"/>
      <c r="AT66" s="799"/>
      <c r="AU66" s="797" t="s">
        <v>410</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566</v>
      </c>
      <c r="C68" s="950"/>
      <c r="D68" s="950"/>
      <c r="E68" s="950"/>
      <c r="F68" s="950"/>
      <c r="G68" s="950"/>
      <c r="H68" s="950"/>
      <c r="I68" s="950"/>
      <c r="J68" s="950"/>
      <c r="K68" s="950"/>
      <c r="L68" s="950"/>
      <c r="M68" s="950"/>
      <c r="N68" s="950"/>
      <c r="O68" s="950"/>
      <c r="P68" s="951"/>
      <c r="Q68" s="952">
        <v>13006</v>
      </c>
      <c r="R68" s="946"/>
      <c r="S68" s="946"/>
      <c r="T68" s="946"/>
      <c r="U68" s="946"/>
      <c r="V68" s="946">
        <v>12626</v>
      </c>
      <c r="W68" s="946"/>
      <c r="X68" s="946"/>
      <c r="Y68" s="946"/>
      <c r="Z68" s="946"/>
      <c r="AA68" s="946">
        <v>379</v>
      </c>
      <c r="AB68" s="946"/>
      <c r="AC68" s="946"/>
      <c r="AD68" s="946"/>
      <c r="AE68" s="946"/>
      <c r="AF68" s="946">
        <v>379</v>
      </c>
      <c r="AG68" s="946"/>
      <c r="AH68" s="946"/>
      <c r="AI68" s="946"/>
      <c r="AJ68" s="946"/>
      <c r="AK68" s="946">
        <v>300</v>
      </c>
      <c r="AL68" s="946"/>
      <c r="AM68" s="946"/>
      <c r="AN68" s="946"/>
      <c r="AO68" s="946"/>
      <c r="AP68" s="946" t="s">
        <v>575</v>
      </c>
      <c r="AQ68" s="946"/>
      <c r="AR68" s="946"/>
      <c r="AS68" s="946"/>
      <c r="AT68" s="946"/>
      <c r="AU68" s="946" t="s">
        <v>576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567</v>
      </c>
      <c r="C69" s="954"/>
      <c r="D69" s="954"/>
      <c r="E69" s="954"/>
      <c r="F69" s="954"/>
      <c r="G69" s="954"/>
      <c r="H69" s="954"/>
      <c r="I69" s="954"/>
      <c r="J69" s="954"/>
      <c r="K69" s="954"/>
      <c r="L69" s="954"/>
      <c r="M69" s="954"/>
      <c r="N69" s="954"/>
      <c r="O69" s="954"/>
      <c r="P69" s="955"/>
      <c r="Q69" s="956">
        <v>845</v>
      </c>
      <c r="R69" s="911"/>
      <c r="S69" s="911"/>
      <c r="T69" s="911"/>
      <c r="U69" s="911"/>
      <c r="V69" s="911">
        <v>831</v>
      </c>
      <c r="W69" s="911"/>
      <c r="X69" s="911"/>
      <c r="Y69" s="911"/>
      <c r="Z69" s="911"/>
      <c r="AA69" s="911">
        <f>Q69-V69</f>
        <v>14</v>
      </c>
      <c r="AB69" s="911"/>
      <c r="AC69" s="911"/>
      <c r="AD69" s="911"/>
      <c r="AE69" s="911"/>
      <c r="AF69" s="911">
        <v>14</v>
      </c>
      <c r="AG69" s="911"/>
      <c r="AH69" s="911"/>
      <c r="AI69" s="911"/>
      <c r="AJ69" s="911"/>
      <c r="AK69" s="911" t="s">
        <v>584</v>
      </c>
      <c r="AL69" s="911"/>
      <c r="AM69" s="911"/>
      <c r="AN69" s="911"/>
      <c r="AO69" s="911"/>
      <c r="AP69" s="911" t="s">
        <v>576</v>
      </c>
      <c r="AQ69" s="911"/>
      <c r="AR69" s="911"/>
      <c r="AS69" s="911"/>
      <c r="AT69" s="911"/>
      <c r="AU69" s="911" t="s">
        <v>576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568</v>
      </c>
      <c r="C70" s="954"/>
      <c r="D70" s="954"/>
      <c r="E70" s="954"/>
      <c r="F70" s="954"/>
      <c r="G70" s="954"/>
      <c r="H70" s="954"/>
      <c r="I70" s="954"/>
      <c r="J70" s="954"/>
      <c r="K70" s="954"/>
      <c r="L70" s="954"/>
      <c r="M70" s="954"/>
      <c r="N70" s="954"/>
      <c r="O70" s="954"/>
      <c r="P70" s="955"/>
      <c r="Q70" s="956">
        <v>634</v>
      </c>
      <c r="R70" s="911"/>
      <c r="S70" s="911"/>
      <c r="T70" s="911"/>
      <c r="U70" s="911"/>
      <c r="V70" s="911">
        <v>609</v>
      </c>
      <c r="W70" s="911"/>
      <c r="X70" s="911"/>
      <c r="Y70" s="911"/>
      <c r="Z70" s="911"/>
      <c r="AA70" s="911">
        <v>24</v>
      </c>
      <c r="AB70" s="911"/>
      <c r="AC70" s="911"/>
      <c r="AD70" s="911"/>
      <c r="AE70" s="911"/>
      <c r="AF70" s="911">
        <v>24</v>
      </c>
      <c r="AG70" s="911"/>
      <c r="AH70" s="911"/>
      <c r="AI70" s="911"/>
      <c r="AJ70" s="911"/>
      <c r="AK70" s="911" t="s">
        <v>584</v>
      </c>
      <c r="AL70" s="911"/>
      <c r="AM70" s="911"/>
      <c r="AN70" s="911"/>
      <c r="AO70" s="911"/>
      <c r="AP70" s="911" t="s">
        <v>584</v>
      </c>
      <c r="AQ70" s="911"/>
      <c r="AR70" s="911"/>
      <c r="AS70" s="911"/>
      <c r="AT70" s="911"/>
      <c r="AU70" s="911" t="s">
        <v>576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569</v>
      </c>
      <c r="C71" s="954"/>
      <c r="D71" s="954"/>
      <c r="E71" s="954"/>
      <c r="F71" s="954"/>
      <c r="G71" s="954"/>
      <c r="H71" s="954"/>
      <c r="I71" s="954"/>
      <c r="J71" s="954"/>
      <c r="K71" s="954"/>
      <c r="L71" s="954"/>
      <c r="M71" s="954"/>
      <c r="N71" s="954"/>
      <c r="O71" s="954"/>
      <c r="P71" s="955"/>
      <c r="Q71" s="956">
        <v>47</v>
      </c>
      <c r="R71" s="911"/>
      <c r="S71" s="911"/>
      <c r="T71" s="911"/>
      <c r="U71" s="911"/>
      <c r="V71" s="911">
        <v>42</v>
      </c>
      <c r="W71" s="911"/>
      <c r="X71" s="911"/>
      <c r="Y71" s="911"/>
      <c r="Z71" s="911"/>
      <c r="AA71" s="911">
        <f t="shared" ref="AA71:AA74" si="0">Q71-V71</f>
        <v>5</v>
      </c>
      <c r="AB71" s="911"/>
      <c r="AC71" s="911"/>
      <c r="AD71" s="911"/>
      <c r="AE71" s="911"/>
      <c r="AF71" s="911">
        <v>5</v>
      </c>
      <c r="AG71" s="911"/>
      <c r="AH71" s="911"/>
      <c r="AI71" s="911"/>
      <c r="AJ71" s="911"/>
      <c r="AK71" s="911">
        <v>5</v>
      </c>
      <c r="AL71" s="911"/>
      <c r="AM71" s="911"/>
      <c r="AN71" s="911"/>
      <c r="AO71" s="911"/>
      <c r="AP71" s="911" t="s">
        <v>584</v>
      </c>
      <c r="AQ71" s="911"/>
      <c r="AR71" s="911"/>
      <c r="AS71" s="911"/>
      <c r="AT71" s="911"/>
      <c r="AU71" s="911" t="s">
        <v>576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570</v>
      </c>
      <c r="C72" s="954"/>
      <c r="D72" s="954"/>
      <c r="E72" s="954"/>
      <c r="F72" s="954"/>
      <c r="G72" s="954"/>
      <c r="H72" s="954"/>
      <c r="I72" s="954"/>
      <c r="J72" s="954"/>
      <c r="K72" s="954"/>
      <c r="L72" s="954"/>
      <c r="M72" s="954"/>
      <c r="N72" s="954"/>
      <c r="O72" s="954"/>
      <c r="P72" s="955"/>
      <c r="Q72" s="956">
        <v>130</v>
      </c>
      <c r="R72" s="911"/>
      <c r="S72" s="911"/>
      <c r="T72" s="911"/>
      <c r="U72" s="911"/>
      <c r="V72" s="911">
        <v>98</v>
      </c>
      <c r="W72" s="911"/>
      <c r="X72" s="911"/>
      <c r="Y72" s="911"/>
      <c r="Z72" s="911"/>
      <c r="AA72" s="911">
        <f t="shared" si="0"/>
        <v>32</v>
      </c>
      <c r="AB72" s="911"/>
      <c r="AC72" s="911"/>
      <c r="AD72" s="911"/>
      <c r="AE72" s="911"/>
      <c r="AF72" s="911">
        <v>32</v>
      </c>
      <c r="AG72" s="911"/>
      <c r="AH72" s="911"/>
      <c r="AI72" s="911"/>
      <c r="AJ72" s="911"/>
      <c r="AK72" s="911" t="s">
        <v>576</v>
      </c>
      <c r="AL72" s="911"/>
      <c r="AM72" s="911"/>
      <c r="AN72" s="911"/>
      <c r="AO72" s="911"/>
      <c r="AP72" s="911" t="s">
        <v>576</v>
      </c>
      <c r="AQ72" s="911"/>
      <c r="AR72" s="911"/>
      <c r="AS72" s="911"/>
      <c r="AT72" s="911"/>
      <c r="AU72" s="911" t="s">
        <v>576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571</v>
      </c>
      <c r="C73" s="954"/>
      <c r="D73" s="954"/>
      <c r="E73" s="954"/>
      <c r="F73" s="954"/>
      <c r="G73" s="954"/>
      <c r="H73" s="954"/>
      <c r="I73" s="954"/>
      <c r="J73" s="954"/>
      <c r="K73" s="954"/>
      <c r="L73" s="954"/>
      <c r="M73" s="954"/>
      <c r="N73" s="954"/>
      <c r="O73" s="954"/>
      <c r="P73" s="955"/>
      <c r="Q73" s="956">
        <v>1507</v>
      </c>
      <c r="R73" s="911"/>
      <c r="S73" s="911"/>
      <c r="T73" s="911"/>
      <c r="U73" s="911"/>
      <c r="V73" s="911">
        <v>1503</v>
      </c>
      <c r="W73" s="911"/>
      <c r="X73" s="911"/>
      <c r="Y73" s="911"/>
      <c r="Z73" s="911"/>
      <c r="AA73" s="911">
        <f t="shared" si="0"/>
        <v>4</v>
      </c>
      <c r="AB73" s="911"/>
      <c r="AC73" s="911"/>
      <c r="AD73" s="911"/>
      <c r="AE73" s="911"/>
      <c r="AF73" s="911">
        <v>4</v>
      </c>
      <c r="AG73" s="911"/>
      <c r="AH73" s="911"/>
      <c r="AI73" s="911"/>
      <c r="AJ73" s="911"/>
      <c r="AK73" s="911">
        <v>1</v>
      </c>
      <c r="AL73" s="911"/>
      <c r="AM73" s="911"/>
      <c r="AN73" s="911"/>
      <c r="AO73" s="911"/>
      <c r="AP73" s="911" t="s">
        <v>576</v>
      </c>
      <c r="AQ73" s="911"/>
      <c r="AR73" s="911"/>
      <c r="AS73" s="911"/>
      <c r="AT73" s="911"/>
      <c r="AU73" s="911" t="s">
        <v>576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572</v>
      </c>
      <c r="C74" s="954"/>
      <c r="D74" s="954"/>
      <c r="E74" s="954"/>
      <c r="F74" s="954"/>
      <c r="G74" s="954"/>
      <c r="H74" s="954"/>
      <c r="I74" s="954"/>
      <c r="J74" s="954"/>
      <c r="K74" s="954"/>
      <c r="L74" s="954"/>
      <c r="M74" s="954"/>
      <c r="N74" s="954"/>
      <c r="O74" s="954"/>
      <c r="P74" s="955"/>
      <c r="Q74" s="956">
        <v>282568</v>
      </c>
      <c r="R74" s="911"/>
      <c r="S74" s="911"/>
      <c r="T74" s="911"/>
      <c r="U74" s="911"/>
      <c r="V74" s="911">
        <v>273461</v>
      </c>
      <c r="W74" s="911"/>
      <c r="X74" s="911"/>
      <c r="Y74" s="911"/>
      <c r="Z74" s="911"/>
      <c r="AA74" s="911">
        <f t="shared" si="0"/>
        <v>9107</v>
      </c>
      <c r="AB74" s="911"/>
      <c r="AC74" s="911"/>
      <c r="AD74" s="911"/>
      <c r="AE74" s="911"/>
      <c r="AF74" s="911">
        <v>9107</v>
      </c>
      <c r="AG74" s="911"/>
      <c r="AH74" s="911"/>
      <c r="AI74" s="911"/>
      <c r="AJ74" s="911"/>
      <c r="AK74" s="911">
        <v>1429</v>
      </c>
      <c r="AL74" s="911"/>
      <c r="AM74" s="911"/>
      <c r="AN74" s="911"/>
      <c r="AO74" s="911"/>
      <c r="AP74" s="911" t="s">
        <v>576</v>
      </c>
      <c r="AQ74" s="911"/>
      <c r="AR74" s="911"/>
      <c r="AS74" s="911"/>
      <c r="AT74" s="911"/>
      <c r="AU74" s="911" t="s">
        <v>576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573</v>
      </c>
      <c r="C75" s="954"/>
      <c r="D75" s="954"/>
      <c r="E75" s="954"/>
      <c r="F75" s="954"/>
      <c r="G75" s="954"/>
      <c r="H75" s="954"/>
      <c r="I75" s="954"/>
      <c r="J75" s="954"/>
      <c r="K75" s="954"/>
      <c r="L75" s="954"/>
      <c r="M75" s="954"/>
      <c r="N75" s="954"/>
      <c r="O75" s="954"/>
      <c r="P75" s="955"/>
      <c r="Q75" s="959">
        <v>1</v>
      </c>
      <c r="R75" s="960"/>
      <c r="S75" s="960"/>
      <c r="T75" s="960"/>
      <c r="U75" s="910"/>
      <c r="V75" s="961">
        <v>1</v>
      </c>
      <c r="W75" s="960"/>
      <c r="X75" s="960"/>
      <c r="Y75" s="960"/>
      <c r="Z75" s="910"/>
      <c r="AA75" s="911">
        <v>2</v>
      </c>
      <c r="AB75" s="911"/>
      <c r="AC75" s="911"/>
      <c r="AD75" s="911"/>
      <c r="AE75" s="911"/>
      <c r="AF75" s="961">
        <v>2</v>
      </c>
      <c r="AG75" s="960"/>
      <c r="AH75" s="960"/>
      <c r="AI75" s="960"/>
      <c r="AJ75" s="910"/>
      <c r="AK75" s="911">
        <v>8</v>
      </c>
      <c r="AL75" s="911"/>
      <c r="AM75" s="911"/>
      <c r="AN75" s="911"/>
      <c r="AO75" s="911"/>
      <c r="AP75" s="911" t="s">
        <v>576</v>
      </c>
      <c r="AQ75" s="911"/>
      <c r="AR75" s="911"/>
      <c r="AS75" s="911"/>
      <c r="AT75" s="911"/>
      <c r="AU75" s="911" t="s">
        <v>576</v>
      </c>
      <c r="AV75" s="911"/>
      <c r="AW75" s="911"/>
      <c r="AX75" s="911"/>
      <c r="AY75" s="911"/>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9567</v>
      </c>
      <c r="AG88" s="922"/>
      <c r="AH88" s="922"/>
      <c r="AI88" s="922"/>
      <c r="AJ88" s="922"/>
      <c r="AK88" s="919"/>
      <c r="AL88" s="919"/>
      <c r="AM88" s="919"/>
      <c r="AN88" s="919"/>
      <c r="AO88" s="919"/>
      <c r="AP88" s="922" t="s">
        <v>584</v>
      </c>
      <c r="AQ88" s="922"/>
      <c r="AR88" s="922"/>
      <c r="AS88" s="922"/>
      <c r="AT88" s="922"/>
      <c r="AU88" s="922" t="s">
        <v>584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t="s">
        <v>584</v>
      </c>
      <c r="CX102" s="930"/>
      <c r="CY102" s="930"/>
      <c r="CZ102" s="930"/>
      <c r="DA102" s="973"/>
      <c r="DB102" s="972" t="s">
        <v>584</v>
      </c>
      <c r="DC102" s="930"/>
      <c r="DD102" s="930"/>
      <c r="DE102" s="930"/>
      <c r="DF102" s="973"/>
      <c r="DG102" s="972" t="s">
        <v>584</v>
      </c>
      <c r="DH102" s="930"/>
      <c r="DI102" s="930"/>
      <c r="DJ102" s="930"/>
      <c r="DK102" s="973"/>
      <c r="DL102" s="972" t="s">
        <v>584</v>
      </c>
      <c r="DM102" s="930"/>
      <c r="DN102" s="930"/>
      <c r="DO102" s="930"/>
      <c r="DP102" s="973"/>
      <c r="DQ102" s="972" t="s">
        <v>584</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305</v>
      </c>
      <c r="AG109" s="975"/>
      <c r="AH109" s="975"/>
      <c r="AI109" s="975"/>
      <c r="AJ109" s="976"/>
      <c r="AK109" s="974" t="s">
        <v>304</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305</v>
      </c>
      <c r="BW109" s="975"/>
      <c r="BX109" s="975"/>
      <c r="BY109" s="975"/>
      <c r="BZ109" s="976"/>
      <c r="CA109" s="974" t="s">
        <v>304</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305</v>
      </c>
      <c r="DM109" s="975"/>
      <c r="DN109" s="975"/>
      <c r="DO109" s="975"/>
      <c r="DP109" s="976"/>
      <c r="DQ109" s="974" t="s">
        <v>304</v>
      </c>
      <c r="DR109" s="975"/>
      <c r="DS109" s="975"/>
      <c r="DT109" s="975"/>
      <c r="DU109" s="976"/>
      <c r="DV109" s="974" t="s">
        <v>421</v>
      </c>
      <c r="DW109" s="975"/>
      <c r="DX109" s="975"/>
      <c r="DY109" s="975"/>
      <c r="DZ109" s="977"/>
    </row>
    <row r="110" spans="1:131" s="246" customFormat="1" ht="26.25" customHeight="1" x14ac:dyDescent="0.15">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804759</v>
      </c>
      <c r="AB110" s="982"/>
      <c r="AC110" s="982"/>
      <c r="AD110" s="982"/>
      <c r="AE110" s="983"/>
      <c r="AF110" s="984">
        <v>838986</v>
      </c>
      <c r="AG110" s="982"/>
      <c r="AH110" s="982"/>
      <c r="AI110" s="982"/>
      <c r="AJ110" s="983"/>
      <c r="AK110" s="984">
        <v>812075</v>
      </c>
      <c r="AL110" s="982"/>
      <c r="AM110" s="982"/>
      <c r="AN110" s="982"/>
      <c r="AO110" s="983"/>
      <c r="AP110" s="985">
        <v>23.6</v>
      </c>
      <c r="AQ110" s="986"/>
      <c r="AR110" s="986"/>
      <c r="AS110" s="986"/>
      <c r="AT110" s="987"/>
      <c r="AU110" s="988" t="s">
        <v>73</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8549127</v>
      </c>
      <c r="BR110" s="1017"/>
      <c r="BS110" s="1017"/>
      <c r="BT110" s="1017"/>
      <c r="BU110" s="1017"/>
      <c r="BV110" s="1017">
        <v>8388577</v>
      </c>
      <c r="BW110" s="1017"/>
      <c r="BX110" s="1017"/>
      <c r="BY110" s="1017"/>
      <c r="BZ110" s="1017"/>
      <c r="CA110" s="1017">
        <v>8364587</v>
      </c>
      <c r="CB110" s="1017"/>
      <c r="CC110" s="1017"/>
      <c r="CD110" s="1017"/>
      <c r="CE110" s="1017"/>
      <c r="CF110" s="1031">
        <v>242.8</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427</v>
      </c>
      <c r="DH110" s="1017"/>
      <c r="DI110" s="1017"/>
      <c r="DJ110" s="1017"/>
      <c r="DK110" s="1017"/>
      <c r="DL110" s="1017" t="s">
        <v>427</v>
      </c>
      <c r="DM110" s="1017"/>
      <c r="DN110" s="1017"/>
      <c r="DO110" s="1017"/>
      <c r="DP110" s="1017"/>
      <c r="DQ110" s="1017" t="s">
        <v>428</v>
      </c>
      <c r="DR110" s="1017"/>
      <c r="DS110" s="1017"/>
      <c r="DT110" s="1017"/>
      <c r="DU110" s="1017"/>
      <c r="DV110" s="1018" t="s">
        <v>228</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428</v>
      </c>
      <c r="AB111" s="1024"/>
      <c r="AC111" s="1024"/>
      <c r="AD111" s="1024"/>
      <c r="AE111" s="1025"/>
      <c r="AF111" s="1026" t="s">
        <v>428</v>
      </c>
      <c r="AG111" s="1024"/>
      <c r="AH111" s="1024"/>
      <c r="AI111" s="1024"/>
      <c r="AJ111" s="1025"/>
      <c r="AK111" s="1026" t="s">
        <v>228</v>
      </c>
      <c r="AL111" s="1024"/>
      <c r="AM111" s="1024"/>
      <c r="AN111" s="1024"/>
      <c r="AO111" s="1025"/>
      <c r="AP111" s="1027" t="s">
        <v>427</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t="s">
        <v>427</v>
      </c>
      <c r="BR111" s="1010"/>
      <c r="BS111" s="1010"/>
      <c r="BT111" s="1010"/>
      <c r="BU111" s="1010"/>
      <c r="BV111" s="1010" t="s">
        <v>427</v>
      </c>
      <c r="BW111" s="1010"/>
      <c r="BX111" s="1010"/>
      <c r="BY111" s="1010"/>
      <c r="BZ111" s="1010"/>
      <c r="CA111" s="1010" t="s">
        <v>427</v>
      </c>
      <c r="CB111" s="1010"/>
      <c r="CC111" s="1010"/>
      <c r="CD111" s="1010"/>
      <c r="CE111" s="1010"/>
      <c r="CF111" s="1004" t="s">
        <v>427</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432</v>
      </c>
      <c r="DH111" s="1010"/>
      <c r="DI111" s="1010"/>
      <c r="DJ111" s="1010"/>
      <c r="DK111" s="1010"/>
      <c r="DL111" s="1010" t="s">
        <v>427</v>
      </c>
      <c r="DM111" s="1010"/>
      <c r="DN111" s="1010"/>
      <c r="DO111" s="1010"/>
      <c r="DP111" s="1010"/>
      <c r="DQ111" s="1010" t="s">
        <v>428</v>
      </c>
      <c r="DR111" s="1010"/>
      <c r="DS111" s="1010"/>
      <c r="DT111" s="1010"/>
      <c r="DU111" s="1010"/>
      <c r="DV111" s="1011" t="s">
        <v>427</v>
      </c>
      <c r="DW111" s="1011"/>
      <c r="DX111" s="1011"/>
      <c r="DY111" s="1011"/>
      <c r="DZ111" s="1012"/>
    </row>
    <row r="112" spans="1:131" s="246" customFormat="1" ht="26.25" customHeight="1" x14ac:dyDescent="0.15">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228</v>
      </c>
      <c r="AB112" s="1049"/>
      <c r="AC112" s="1049"/>
      <c r="AD112" s="1049"/>
      <c r="AE112" s="1050"/>
      <c r="AF112" s="1051" t="s">
        <v>427</v>
      </c>
      <c r="AG112" s="1049"/>
      <c r="AH112" s="1049"/>
      <c r="AI112" s="1049"/>
      <c r="AJ112" s="1050"/>
      <c r="AK112" s="1051" t="s">
        <v>427</v>
      </c>
      <c r="AL112" s="1049"/>
      <c r="AM112" s="1049"/>
      <c r="AN112" s="1049"/>
      <c r="AO112" s="1050"/>
      <c r="AP112" s="1052" t="s">
        <v>428</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412653</v>
      </c>
      <c r="BR112" s="1010"/>
      <c r="BS112" s="1010"/>
      <c r="BT112" s="1010"/>
      <c r="BU112" s="1010"/>
      <c r="BV112" s="1010">
        <v>513879</v>
      </c>
      <c r="BW112" s="1010"/>
      <c r="BX112" s="1010"/>
      <c r="BY112" s="1010"/>
      <c r="BZ112" s="1010"/>
      <c r="CA112" s="1010">
        <v>556827</v>
      </c>
      <c r="CB112" s="1010"/>
      <c r="CC112" s="1010"/>
      <c r="CD112" s="1010"/>
      <c r="CE112" s="1010"/>
      <c r="CF112" s="1004">
        <v>16.2</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228</v>
      </c>
      <c r="DH112" s="1010"/>
      <c r="DI112" s="1010"/>
      <c r="DJ112" s="1010"/>
      <c r="DK112" s="1010"/>
      <c r="DL112" s="1010" t="s">
        <v>428</v>
      </c>
      <c r="DM112" s="1010"/>
      <c r="DN112" s="1010"/>
      <c r="DO112" s="1010"/>
      <c r="DP112" s="1010"/>
      <c r="DQ112" s="1010" t="s">
        <v>428</v>
      </c>
      <c r="DR112" s="1010"/>
      <c r="DS112" s="1010"/>
      <c r="DT112" s="1010"/>
      <c r="DU112" s="1010"/>
      <c r="DV112" s="1011" t="s">
        <v>228</v>
      </c>
      <c r="DW112" s="1011"/>
      <c r="DX112" s="1011"/>
      <c r="DY112" s="1011"/>
      <c r="DZ112" s="1012"/>
    </row>
    <row r="113" spans="1:130" s="246" customFormat="1" ht="26.25" customHeight="1" x14ac:dyDescent="0.15">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47352</v>
      </c>
      <c r="AB113" s="1024"/>
      <c r="AC113" s="1024"/>
      <c r="AD113" s="1024"/>
      <c r="AE113" s="1025"/>
      <c r="AF113" s="1026">
        <v>48404</v>
      </c>
      <c r="AG113" s="1024"/>
      <c r="AH113" s="1024"/>
      <c r="AI113" s="1024"/>
      <c r="AJ113" s="1025"/>
      <c r="AK113" s="1026">
        <v>40751</v>
      </c>
      <c r="AL113" s="1024"/>
      <c r="AM113" s="1024"/>
      <c r="AN113" s="1024"/>
      <c r="AO113" s="1025"/>
      <c r="AP113" s="1027">
        <v>1.2</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v>27780</v>
      </c>
      <c r="BR113" s="1010"/>
      <c r="BS113" s="1010"/>
      <c r="BT113" s="1010"/>
      <c r="BU113" s="1010"/>
      <c r="BV113" s="1010" t="s">
        <v>427</v>
      </c>
      <c r="BW113" s="1010"/>
      <c r="BX113" s="1010"/>
      <c r="BY113" s="1010"/>
      <c r="BZ113" s="1010"/>
      <c r="CA113" s="1010">
        <v>9936</v>
      </c>
      <c r="CB113" s="1010"/>
      <c r="CC113" s="1010"/>
      <c r="CD113" s="1010"/>
      <c r="CE113" s="1010"/>
      <c r="CF113" s="1004">
        <v>0.3</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432</v>
      </c>
      <c r="DH113" s="1049"/>
      <c r="DI113" s="1049"/>
      <c r="DJ113" s="1049"/>
      <c r="DK113" s="1050"/>
      <c r="DL113" s="1051" t="s">
        <v>427</v>
      </c>
      <c r="DM113" s="1049"/>
      <c r="DN113" s="1049"/>
      <c r="DO113" s="1049"/>
      <c r="DP113" s="1050"/>
      <c r="DQ113" s="1051" t="s">
        <v>427</v>
      </c>
      <c r="DR113" s="1049"/>
      <c r="DS113" s="1049"/>
      <c r="DT113" s="1049"/>
      <c r="DU113" s="1050"/>
      <c r="DV113" s="1052" t="s">
        <v>228</v>
      </c>
      <c r="DW113" s="1053"/>
      <c r="DX113" s="1053"/>
      <c r="DY113" s="1053"/>
      <c r="DZ113" s="1054"/>
    </row>
    <row r="114" spans="1:130" s="246" customFormat="1" ht="26.25" customHeight="1" x14ac:dyDescent="0.15">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70746</v>
      </c>
      <c r="AB114" s="1049"/>
      <c r="AC114" s="1049"/>
      <c r="AD114" s="1049"/>
      <c r="AE114" s="1050"/>
      <c r="AF114" s="1051">
        <v>40926</v>
      </c>
      <c r="AG114" s="1049"/>
      <c r="AH114" s="1049"/>
      <c r="AI114" s="1049"/>
      <c r="AJ114" s="1050"/>
      <c r="AK114" s="1051">
        <v>981</v>
      </c>
      <c r="AL114" s="1049"/>
      <c r="AM114" s="1049"/>
      <c r="AN114" s="1049"/>
      <c r="AO114" s="1050"/>
      <c r="AP114" s="1052">
        <v>0</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1385241</v>
      </c>
      <c r="BR114" s="1010"/>
      <c r="BS114" s="1010"/>
      <c r="BT114" s="1010"/>
      <c r="BU114" s="1010"/>
      <c r="BV114" s="1010">
        <v>1326090</v>
      </c>
      <c r="BW114" s="1010"/>
      <c r="BX114" s="1010"/>
      <c r="BY114" s="1010"/>
      <c r="BZ114" s="1010"/>
      <c r="CA114" s="1010">
        <v>1211865</v>
      </c>
      <c r="CB114" s="1010"/>
      <c r="CC114" s="1010"/>
      <c r="CD114" s="1010"/>
      <c r="CE114" s="1010"/>
      <c r="CF114" s="1004">
        <v>35.200000000000003</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228</v>
      </c>
      <c r="DH114" s="1049"/>
      <c r="DI114" s="1049"/>
      <c r="DJ114" s="1049"/>
      <c r="DK114" s="1050"/>
      <c r="DL114" s="1051" t="s">
        <v>427</v>
      </c>
      <c r="DM114" s="1049"/>
      <c r="DN114" s="1049"/>
      <c r="DO114" s="1049"/>
      <c r="DP114" s="1050"/>
      <c r="DQ114" s="1051" t="s">
        <v>228</v>
      </c>
      <c r="DR114" s="1049"/>
      <c r="DS114" s="1049"/>
      <c r="DT114" s="1049"/>
      <c r="DU114" s="1050"/>
      <c r="DV114" s="1052" t="s">
        <v>228</v>
      </c>
      <c r="DW114" s="1053"/>
      <c r="DX114" s="1053"/>
      <c r="DY114" s="1053"/>
      <c r="DZ114" s="1054"/>
    </row>
    <row r="115" spans="1:130" s="246" customFormat="1" ht="26.25" customHeight="1" x14ac:dyDescent="0.15">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428</v>
      </c>
      <c r="AB115" s="1024"/>
      <c r="AC115" s="1024"/>
      <c r="AD115" s="1024"/>
      <c r="AE115" s="1025"/>
      <c r="AF115" s="1026" t="s">
        <v>432</v>
      </c>
      <c r="AG115" s="1024"/>
      <c r="AH115" s="1024"/>
      <c r="AI115" s="1024"/>
      <c r="AJ115" s="1025"/>
      <c r="AK115" s="1026" t="s">
        <v>228</v>
      </c>
      <c r="AL115" s="1024"/>
      <c r="AM115" s="1024"/>
      <c r="AN115" s="1024"/>
      <c r="AO115" s="1025"/>
      <c r="AP115" s="1027" t="s">
        <v>228</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t="s">
        <v>427</v>
      </c>
      <c r="BR115" s="1010"/>
      <c r="BS115" s="1010"/>
      <c r="BT115" s="1010"/>
      <c r="BU115" s="1010"/>
      <c r="BV115" s="1010" t="s">
        <v>427</v>
      </c>
      <c r="BW115" s="1010"/>
      <c r="BX115" s="1010"/>
      <c r="BY115" s="1010"/>
      <c r="BZ115" s="1010"/>
      <c r="CA115" s="1010" t="s">
        <v>427</v>
      </c>
      <c r="CB115" s="1010"/>
      <c r="CC115" s="1010"/>
      <c r="CD115" s="1010"/>
      <c r="CE115" s="1010"/>
      <c r="CF115" s="1004" t="s">
        <v>228</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228</v>
      </c>
      <c r="DH115" s="1049"/>
      <c r="DI115" s="1049"/>
      <c r="DJ115" s="1049"/>
      <c r="DK115" s="1050"/>
      <c r="DL115" s="1051" t="s">
        <v>228</v>
      </c>
      <c r="DM115" s="1049"/>
      <c r="DN115" s="1049"/>
      <c r="DO115" s="1049"/>
      <c r="DP115" s="1050"/>
      <c r="DQ115" s="1051" t="s">
        <v>228</v>
      </c>
      <c r="DR115" s="1049"/>
      <c r="DS115" s="1049"/>
      <c r="DT115" s="1049"/>
      <c r="DU115" s="1050"/>
      <c r="DV115" s="1052" t="s">
        <v>428</v>
      </c>
      <c r="DW115" s="1053"/>
      <c r="DX115" s="1053"/>
      <c r="DY115" s="1053"/>
      <c r="DZ115" s="1054"/>
    </row>
    <row r="116" spans="1:130" s="246" customFormat="1" ht="26.25" customHeight="1" x14ac:dyDescent="0.15">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427</v>
      </c>
      <c r="AB116" s="1049"/>
      <c r="AC116" s="1049"/>
      <c r="AD116" s="1049"/>
      <c r="AE116" s="1050"/>
      <c r="AF116" s="1051" t="s">
        <v>427</v>
      </c>
      <c r="AG116" s="1049"/>
      <c r="AH116" s="1049"/>
      <c r="AI116" s="1049"/>
      <c r="AJ116" s="1050"/>
      <c r="AK116" s="1051" t="s">
        <v>228</v>
      </c>
      <c r="AL116" s="1049"/>
      <c r="AM116" s="1049"/>
      <c r="AN116" s="1049"/>
      <c r="AO116" s="1050"/>
      <c r="AP116" s="1052" t="s">
        <v>228</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228</v>
      </c>
      <c r="BR116" s="1010"/>
      <c r="BS116" s="1010"/>
      <c r="BT116" s="1010"/>
      <c r="BU116" s="1010"/>
      <c r="BV116" s="1010" t="s">
        <v>427</v>
      </c>
      <c r="BW116" s="1010"/>
      <c r="BX116" s="1010"/>
      <c r="BY116" s="1010"/>
      <c r="BZ116" s="1010"/>
      <c r="CA116" s="1010" t="s">
        <v>228</v>
      </c>
      <c r="CB116" s="1010"/>
      <c r="CC116" s="1010"/>
      <c r="CD116" s="1010"/>
      <c r="CE116" s="1010"/>
      <c r="CF116" s="1004" t="s">
        <v>427</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427</v>
      </c>
      <c r="DH116" s="1049"/>
      <c r="DI116" s="1049"/>
      <c r="DJ116" s="1049"/>
      <c r="DK116" s="1050"/>
      <c r="DL116" s="1051" t="s">
        <v>228</v>
      </c>
      <c r="DM116" s="1049"/>
      <c r="DN116" s="1049"/>
      <c r="DO116" s="1049"/>
      <c r="DP116" s="1050"/>
      <c r="DQ116" s="1051" t="s">
        <v>428</v>
      </c>
      <c r="DR116" s="1049"/>
      <c r="DS116" s="1049"/>
      <c r="DT116" s="1049"/>
      <c r="DU116" s="1050"/>
      <c r="DV116" s="1052" t="s">
        <v>432</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922857</v>
      </c>
      <c r="AB117" s="1067"/>
      <c r="AC117" s="1067"/>
      <c r="AD117" s="1067"/>
      <c r="AE117" s="1068"/>
      <c r="AF117" s="1069">
        <v>928316</v>
      </c>
      <c r="AG117" s="1067"/>
      <c r="AH117" s="1067"/>
      <c r="AI117" s="1067"/>
      <c r="AJ117" s="1068"/>
      <c r="AK117" s="1069">
        <v>853807</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428</v>
      </c>
      <c r="BR117" s="1010"/>
      <c r="BS117" s="1010"/>
      <c r="BT117" s="1010"/>
      <c r="BU117" s="1010"/>
      <c r="BV117" s="1010" t="s">
        <v>228</v>
      </c>
      <c r="BW117" s="1010"/>
      <c r="BX117" s="1010"/>
      <c r="BY117" s="1010"/>
      <c r="BZ117" s="1010"/>
      <c r="CA117" s="1010" t="s">
        <v>427</v>
      </c>
      <c r="CB117" s="1010"/>
      <c r="CC117" s="1010"/>
      <c r="CD117" s="1010"/>
      <c r="CE117" s="1010"/>
      <c r="CF117" s="1004" t="s">
        <v>228</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228</v>
      </c>
      <c r="DH117" s="1049"/>
      <c r="DI117" s="1049"/>
      <c r="DJ117" s="1049"/>
      <c r="DK117" s="1050"/>
      <c r="DL117" s="1051" t="s">
        <v>228</v>
      </c>
      <c r="DM117" s="1049"/>
      <c r="DN117" s="1049"/>
      <c r="DO117" s="1049"/>
      <c r="DP117" s="1050"/>
      <c r="DQ117" s="1051" t="s">
        <v>228</v>
      </c>
      <c r="DR117" s="1049"/>
      <c r="DS117" s="1049"/>
      <c r="DT117" s="1049"/>
      <c r="DU117" s="1050"/>
      <c r="DV117" s="1052" t="s">
        <v>428</v>
      </c>
      <c r="DW117" s="1053"/>
      <c r="DX117" s="1053"/>
      <c r="DY117" s="1053"/>
      <c r="DZ117" s="1054"/>
    </row>
    <row r="118" spans="1:130" s="246" customFormat="1" ht="26.25" customHeight="1" x14ac:dyDescent="0.15">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305</v>
      </c>
      <c r="AG118" s="975"/>
      <c r="AH118" s="975"/>
      <c r="AI118" s="975"/>
      <c r="AJ118" s="976"/>
      <c r="AK118" s="974" t="s">
        <v>304</v>
      </c>
      <c r="AL118" s="975"/>
      <c r="AM118" s="975"/>
      <c r="AN118" s="975"/>
      <c r="AO118" s="976"/>
      <c r="AP118" s="1061" t="s">
        <v>421</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427</v>
      </c>
      <c r="BR118" s="1088"/>
      <c r="BS118" s="1088"/>
      <c r="BT118" s="1088"/>
      <c r="BU118" s="1088"/>
      <c r="BV118" s="1088" t="s">
        <v>427</v>
      </c>
      <c r="BW118" s="1088"/>
      <c r="BX118" s="1088"/>
      <c r="BY118" s="1088"/>
      <c r="BZ118" s="1088"/>
      <c r="CA118" s="1088" t="s">
        <v>228</v>
      </c>
      <c r="CB118" s="1088"/>
      <c r="CC118" s="1088"/>
      <c r="CD118" s="1088"/>
      <c r="CE118" s="1088"/>
      <c r="CF118" s="1004" t="s">
        <v>427</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228</v>
      </c>
      <c r="DH118" s="1049"/>
      <c r="DI118" s="1049"/>
      <c r="DJ118" s="1049"/>
      <c r="DK118" s="1050"/>
      <c r="DL118" s="1051" t="s">
        <v>228</v>
      </c>
      <c r="DM118" s="1049"/>
      <c r="DN118" s="1049"/>
      <c r="DO118" s="1049"/>
      <c r="DP118" s="1050"/>
      <c r="DQ118" s="1051" t="s">
        <v>428</v>
      </c>
      <c r="DR118" s="1049"/>
      <c r="DS118" s="1049"/>
      <c r="DT118" s="1049"/>
      <c r="DU118" s="1050"/>
      <c r="DV118" s="1052" t="s">
        <v>228</v>
      </c>
      <c r="DW118" s="1053"/>
      <c r="DX118" s="1053"/>
      <c r="DY118" s="1053"/>
      <c r="DZ118" s="1054"/>
    </row>
    <row r="119" spans="1:130" s="246" customFormat="1" ht="26.25" customHeight="1" x14ac:dyDescent="0.15">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228</v>
      </c>
      <c r="AB119" s="982"/>
      <c r="AC119" s="982"/>
      <c r="AD119" s="982"/>
      <c r="AE119" s="983"/>
      <c r="AF119" s="984" t="s">
        <v>427</v>
      </c>
      <c r="AG119" s="982"/>
      <c r="AH119" s="982"/>
      <c r="AI119" s="982"/>
      <c r="AJ119" s="983"/>
      <c r="AK119" s="984" t="s">
        <v>427</v>
      </c>
      <c r="AL119" s="982"/>
      <c r="AM119" s="982"/>
      <c r="AN119" s="982"/>
      <c r="AO119" s="983"/>
      <c r="AP119" s="985" t="s">
        <v>428</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454</v>
      </c>
      <c r="BP119" s="1096"/>
      <c r="BQ119" s="1087">
        <v>10374801</v>
      </c>
      <c r="BR119" s="1088"/>
      <c r="BS119" s="1088"/>
      <c r="BT119" s="1088"/>
      <c r="BU119" s="1088"/>
      <c r="BV119" s="1088">
        <v>10228546</v>
      </c>
      <c r="BW119" s="1088"/>
      <c r="BX119" s="1088"/>
      <c r="BY119" s="1088"/>
      <c r="BZ119" s="1088"/>
      <c r="CA119" s="1088">
        <v>10143215</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427</v>
      </c>
      <c r="DH119" s="1074"/>
      <c r="DI119" s="1074"/>
      <c r="DJ119" s="1074"/>
      <c r="DK119" s="1075"/>
      <c r="DL119" s="1073" t="s">
        <v>427</v>
      </c>
      <c r="DM119" s="1074"/>
      <c r="DN119" s="1074"/>
      <c r="DO119" s="1074"/>
      <c r="DP119" s="1075"/>
      <c r="DQ119" s="1073" t="s">
        <v>427</v>
      </c>
      <c r="DR119" s="1074"/>
      <c r="DS119" s="1074"/>
      <c r="DT119" s="1074"/>
      <c r="DU119" s="1075"/>
      <c r="DV119" s="1076" t="s">
        <v>228</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228</v>
      </c>
      <c r="AB120" s="1049"/>
      <c r="AC120" s="1049"/>
      <c r="AD120" s="1049"/>
      <c r="AE120" s="1050"/>
      <c r="AF120" s="1051" t="s">
        <v>427</v>
      </c>
      <c r="AG120" s="1049"/>
      <c r="AH120" s="1049"/>
      <c r="AI120" s="1049"/>
      <c r="AJ120" s="1050"/>
      <c r="AK120" s="1051" t="s">
        <v>427</v>
      </c>
      <c r="AL120" s="1049"/>
      <c r="AM120" s="1049"/>
      <c r="AN120" s="1049"/>
      <c r="AO120" s="1050"/>
      <c r="AP120" s="1052" t="s">
        <v>228</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3212075</v>
      </c>
      <c r="BR120" s="1017"/>
      <c r="BS120" s="1017"/>
      <c r="BT120" s="1017"/>
      <c r="BU120" s="1017"/>
      <c r="BV120" s="1017">
        <v>3113587</v>
      </c>
      <c r="BW120" s="1017"/>
      <c r="BX120" s="1017"/>
      <c r="BY120" s="1017"/>
      <c r="BZ120" s="1017"/>
      <c r="CA120" s="1017">
        <v>2969334</v>
      </c>
      <c r="CB120" s="1017"/>
      <c r="CC120" s="1017"/>
      <c r="CD120" s="1017"/>
      <c r="CE120" s="1017"/>
      <c r="CF120" s="1031">
        <v>86.2</v>
      </c>
      <c r="CG120" s="1032"/>
      <c r="CH120" s="1032"/>
      <c r="CI120" s="1032"/>
      <c r="CJ120" s="1032"/>
      <c r="CK120" s="1097" t="s">
        <v>458</v>
      </c>
      <c r="CL120" s="1098"/>
      <c r="CM120" s="1098"/>
      <c r="CN120" s="1098"/>
      <c r="CO120" s="1099"/>
      <c r="CP120" s="1105" t="s">
        <v>459</v>
      </c>
      <c r="CQ120" s="1106"/>
      <c r="CR120" s="1106"/>
      <c r="CS120" s="1106"/>
      <c r="CT120" s="1106"/>
      <c r="CU120" s="1106"/>
      <c r="CV120" s="1106"/>
      <c r="CW120" s="1106"/>
      <c r="CX120" s="1106"/>
      <c r="CY120" s="1106"/>
      <c r="CZ120" s="1106"/>
      <c r="DA120" s="1106"/>
      <c r="DB120" s="1106"/>
      <c r="DC120" s="1106"/>
      <c r="DD120" s="1106"/>
      <c r="DE120" s="1106"/>
      <c r="DF120" s="1107"/>
      <c r="DG120" s="1016">
        <v>412653</v>
      </c>
      <c r="DH120" s="1017"/>
      <c r="DI120" s="1017"/>
      <c r="DJ120" s="1017"/>
      <c r="DK120" s="1017"/>
      <c r="DL120" s="1017">
        <v>513879</v>
      </c>
      <c r="DM120" s="1017"/>
      <c r="DN120" s="1017"/>
      <c r="DO120" s="1017"/>
      <c r="DP120" s="1017"/>
      <c r="DQ120" s="1017">
        <v>556827</v>
      </c>
      <c r="DR120" s="1017"/>
      <c r="DS120" s="1017"/>
      <c r="DT120" s="1017"/>
      <c r="DU120" s="1017"/>
      <c r="DV120" s="1018">
        <v>16.2</v>
      </c>
      <c r="DW120" s="1018"/>
      <c r="DX120" s="1018"/>
      <c r="DY120" s="1018"/>
      <c r="DZ120" s="1019"/>
    </row>
    <row r="121" spans="1:130" s="246" customFormat="1" ht="26.25" customHeight="1" x14ac:dyDescent="0.15">
      <c r="A121" s="1149"/>
      <c r="B121" s="1036"/>
      <c r="C121" s="1057" t="s">
        <v>460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427</v>
      </c>
      <c r="AB121" s="1049"/>
      <c r="AC121" s="1049"/>
      <c r="AD121" s="1049"/>
      <c r="AE121" s="1050"/>
      <c r="AF121" s="1051" t="s">
        <v>228</v>
      </c>
      <c r="AG121" s="1049"/>
      <c r="AH121" s="1049"/>
      <c r="AI121" s="1049"/>
      <c r="AJ121" s="1050"/>
      <c r="AK121" s="1051" t="s">
        <v>427</v>
      </c>
      <c r="AL121" s="1049"/>
      <c r="AM121" s="1049"/>
      <c r="AN121" s="1049"/>
      <c r="AO121" s="1050"/>
      <c r="AP121" s="1052" t="s">
        <v>427</v>
      </c>
      <c r="AQ121" s="1053"/>
      <c r="AR121" s="1053"/>
      <c r="AS121" s="1053"/>
      <c r="AT121" s="1054"/>
      <c r="AU121" s="1082"/>
      <c r="AV121" s="1083"/>
      <c r="AW121" s="1083"/>
      <c r="AX121" s="1083"/>
      <c r="AY121" s="1084"/>
      <c r="AZ121" s="1039" t="s">
        <v>461</v>
      </c>
      <c r="BA121" s="1040"/>
      <c r="BB121" s="1040"/>
      <c r="BC121" s="1040"/>
      <c r="BD121" s="1040"/>
      <c r="BE121" s="1040"/>
      <c r="BF121" s="1040"/>
      <c r="BG121" s="1040"/>
      <c r="BH121" s="1040"/>
      <c r="BI121" s="1040"/>
      <c r="BJ121" s="1040"/>
      <c r="BK121" s="1040"/>
      <c r="BL121" s="1040"/>
      <c r="BM121" s="1040"/>
      <c r="BN121" s="1040"/>
      <c r="BO121" s="1040"/>
      <c r="BP121" s="1041"/>
      <c r="BQ121" s="1009">
        <v>140205</v>
      </c>
      <c r="BR121" s="1010"/>
      <c r="BS121" s="1010"/>
      <c r="BT121" s="1010"/>
      <c r="BU121" s="1010"/>
      <c r="BV121" s="1010">
        <v>144804</v>
      </c>
      <c r="BW121" s="1010"/>
      <c r="BX121" s="1010"/>
      <c r="BY121" s="1010"/>
      <c r="BZ121" s="1010"/>
      <c r="CA121" s="1010">
        <v>142910</v>
      </c>
      <c r="CB121" s="1010"/>
      <c r="CC121" s="1010"/>
      <c r="CD121" s="1010"/>
      <c r="CE121" s="1010"/>
      <c r="CF121" s="1004">
        <v>4.0999999999999996</v>
      </c>
      <c r="CG121" s="1005"/>
      <c r="CH121" s="1005"/>
      <c r="CI121" s="1005"/>
      <c r="CJ121" s="1005"/>
      <c r="CK121" s="1100"/>
      <c r="CL121" s="1101"/>
      <c r="CM121" s="1101"/>
      <c r="CN121" s="1101"/>
      <c r="CO121" s="1102"/>
      <c r="CP121" s="1110" t="s">
        <v>399</v>
      </c>
      <c r="CQ121" s="1111"/>
      <c r="CR121" s="1111"/>
      <c r="CS121" s="1111"/>
      <c r="CT121" s="1111"/>
      <c r="CU121" s="1111"/>
      <c r="CV121" s="1111"/>
      <c r="CW121" s="1111"/>
      <c r="CX121" s="1111"/>
      <c r="CY121" s="1111"/>
      <c r="CZ121" s="1111"/>
      <c r="DA121" s="1111"/>
      <c r="DB121" s="1111"/>
      <c r="DC121" s="1111"/>
      <c r="DD121" s="1111"/>
      <c r="DE121" s="1111"/>
      <c r="DF121" s="1112"/>
      <c r="DG121" s="1009" t="s">
        <v>228</v>
      </c>
      <c r="DH121" s="1010"/>
      <c r="DI121" s="1010"/>
      <c r="DJ121" s="1010"/>
      <c r="DK121" s="1010"/>
      <c r="DL121" s="1010" t="s">
        <v>427</v>
      </c>
      <c r="DM121" s="1010"/>
      <c r="DN121" s="1010"/>
      <c r="DO121" s="1010"/>
      <c r="DP121" s="1010"/>
      <c r="DQ121" s="1010" t="s">
        <v>427</v>
      </c>
      <c r="DR121" s="1010"/>
      <c r="DS121" s="1010"/>
      <c r="DT121" s="1010"/>
      <c r="DU121" s="1010"/>
      <c r="DV121" s="1011" t="s">
        <v>228</v>
      </c>
      <c r="DW121" s="1011"/>
      <c r="DX121" s="1011"/>
      <c r="DY121" s="1011"/>
      <c r="DZ121" s="1012"/>
    </row>
    <row r="122" spans="1:130" s="246" customFormat="1" ht="26.25" customHeight="1" x14ac:dyDescent="0.15">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427</v>
      </c>
      <c r="AB122" s="1049"/>
      <c r="AC122" s="1049"/>
      <c r="AD122" s="1049"/>
      <c r="AE122" s="1050"/>
      <c r="AF122" s="1051" t="s">
        <v>228</v>
      </c>
      <c r="AG122" s="1049"/>
      <c r="AH122" s="1049"/>
      <c r="AI122" s="1049"/>
      <c r="AJ122" s="1050"/>
      <c r="AK122" s="1051" t="s">
        <v>228</v>
      </c>
      <c r="AL122" s="1049"/>
      <c r="AM122" s="1049"/>
      <c r="AN122" s="1049"/>
      <c r="AO122" s="1050"/>
      <c r="AP122" s="1052" t="s">
        <v>427</v>
      </c>
      <c r="AQ122" s="1053"/>
      <c r="AR122" s="1053"/>
      <c r="AS122" s="1053"/>
      <c r="AT122" s="1054"/>
      <c r="AU122" s="1082"/>
      <c r="AV122" s="1083"/>
      <c r="AW122" s="1083"/>
      <c r="AX122" s="1083"/>
      <c r="AY122" s="1084"/>
      <c r="AZ122" s="1064" t="s">
        <v>462</v>
      </c>
      <c r="BA122" s="1055"/>
      <c r="BB122" s="1055"/>
      <c r="BC122" s="1055"/>
      <c r="BD122" s="1055"/>
      <c r="BE122" s="1055"/>
      <c r="BF122" s="1055"/>
      <c r="BG122" s="1055"/>
      <c r="BH122" s="1055"/>
      <c r="BI122" s="1055"/>
      <c r="BJ122" s="1055"/>
      <c r="BK122" s="1055"/>
      <c r="BL122" s="1055"/>
      <c r="BM122" s="1055"/>
      <c r="BN122" s="1055"/>
      <c r="BO122" s="1055"/>
      <c r="BP122" s="1056"/>
      <c r="BQ122" s="1087">
        <v>6135926</v>
      </c>
      <c r="BR122" s="1088"/>
      <c r="BS122" s="1088"/>
      <c r="BT122" s="1088"/>
      <c r="BU122" s="1088"/>
      <c r="BV122" s="1088">
        <v>6021344</v>
      </c>
      <c r="BW122" s="1088"/>
      <c r="BX122" s="1088"/>
      <c r="BY122" s="1088"/>
      <c r="BZ122" s="1088"/>
      <c r="CA122" s="1088">
        <v>6002854</v>
      </c>
      <c r="CB122" s="1088"/>
      <c r="CC122" s="1088"/>
      <c r="CD122" s="1088"/>
      <c r="CE122" s="1088"/>
      <c r="CF122" s="1108">
        <v>174.2</v>
      </c>
      <c r="CG122" s="1109"/>
      <c r="CH122" s="1109"/>
      <c r="CI122" s="1109"/>
      <c r="CJ122" s="1109"/>
      <c r="CK122" s="1100"/>
      <c r="CL122" s="1101"/>
      <c r="CM122" s="1101"/>
      <c r="CN122" s="1101"/>
      <c r="CO122" s="1102"/>
      <c r="CP122" s="1110" t="s">
        <v>400</v>
      </c>
      <c r="CQ122" s="1111"/>
      <c r="CR122" s="1111"/>
      <c r="CS122" s="1111"/>
      <c r="CT122" s="1111"/>
      <c r="CU122" s="1111"/>
      <c r="CV122" s="1111"/>
      <c r="CW122" s="1111"/>
      <c r="CX122" s="1111"/>
      <c r="CY122" s="1111"/>
      <c r="CZ122" s="1111"/>
      <c r="DA122" s="1111"/>
      <c r="DB122" s="1111"/>
      <c r="DC122" s="1111"/>
      <c r="DD122" s="1111"/>
      <c r="DE122" s="1111"/>
      <c r="DF122" s="1112"/>
      <c r="DG122" s="1009" t="s">
        <v>228</v>
      </c>
      <c r="DH122" s="1010"/>
      <c r="DI122" s="1010"/>
      <c r="DJ122" s="1010"/>
      <c r="DK122" s="1010"/>
      <c r="DL122" s="1010" t="s">
        <v>427</v>
      </c>
      <c r="DM122" s="1010"/>
      <c r="DN122" s="1010"/>
      <c r="DO122" s="1010"/>
      <c r="DP122" s="1010"/>
      <c r="DQ122" s="1010" t="s">
        <v>228</v>
      </c>
      <c r="DR122" s="1010"/>
      <c r="DS122" s="1010"/>
      <c r="DT122" s="1010"/>
      <c r="DU122" s="1010"/>
      <c r="DV122" s="1011" t="s">
        <v>228</v>
      </c>
      <c r="DW122" s="1011"/>
      <c r="DX122" s="1011"/>
      <c r="DY122" s="1011"/>
      <c r="DZ122" s="1012"/>
    </row>
    <row r="123" spans="1:130" s="246" customFormat="1" ht="26.25" customHeight="1" x14ac:dyDescent="0.15">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228</v>
      </c>
      <c r="AB123" s="1049"/>
      <c r="AC123" s="1049"/>
      <c r="AD123" s="1049"/>
      <c r="AE123" s="1050"/>
      <c r="AF123" s="1051" t="s">
        <v>228</v>
      </c>
      <c r="AG123" s="1049"/>
      <c r="AH123" s="1049"/>
      <c r="AI123" s="1049"/>
      <c r="AJ123" s="1050"/>
      <c r="AK123" s="1051" t="s">
        <v>228</v>
      </c>
      <c r="AL123" s="1049"/>
      <c r="AM123" s="1049"/>
      <c r="AN123" s="1049"/>
      <c r="AO123" s="1050"/>
      <c r="AP123" s="1052" t="s">
        <v>427</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463</v>
      </c>
      <c r="BP123" s="1096"/>
      <c r="BQ123" s="1155">
        <v>9488206</v>
      </c>
      <c r="BR123" s="1156"/>
      <c r="BS123" s="1156"/>
      <c r="BT123" s="1156"/>
      <c r="BU123" s="1156"/>
      <c r="BV123" s="1156">
        <v>9279735</v>
      </c>
      <c r="BW123" s="1156"/>
      <c r="BX123" s="1156"/>
      <c r="BY123" s="1156"/>
      <c r="BZ123" s="1156"/>
      <c r="CA123" s="1156">
        <v>9115098</v>
      </c>
      <c r="CB123" s="1156"/>
      <c r="CC123" s="1156"/>
      <c r="CD123" s="1156"/>
      <c r="CE123" s="1156"/>
      <c r="CF123" s="1089"/>
      <c r="CG123" s="1090"/>
      <c r="CH123" s="1090"/>
      <c r="CI123" s="1090"/>
      <c r="CJ123" s="1091"/>
      <c r="CK123" s="1100"/>
      <c r="CL123" s="1101"/>
      <c r="CM123" s="1101"/>
      <c r="CN123" s="1101"/>
      <c r="CO123" s="1102"/>
      <c r="CP123" s="1110" t="s">
        <v>398</v>
      </c>
      <c r="CQ123" s="1111"/>
      <c r="CR123" s="1111"/>
      <c r="CS123" s="1111"/>
      <c r="CT123" s="1111"/>
      <c r="CU123" s="1111"/>
      <c r="CV123" s="1111"/>
      <c r="CW123" s="1111"/>
      <c r="CX123" s="1111"/>
      <c r="CY123" s="1111"/>
      <c r="CZ123" s="1111"/>
      <c r="DA123" s="1111"/>
      <c r="DB123" s="1111"/>
      <c r="DC123" s="1111"/>
      <c r="DD123" s="1111"/>
      <c r="DE123" s="1111"/>
      <c r="DF123" s="1112"/>
      <c r="DG123" s="1048" t="s">
        <v>228</v>
      </c>
      <c r="DH123" s="1049"/>
      <c r="DI123" s="1049"/>
      <c r="DJ123" s="1049"/>
      <c r="DK123" s="1050"/>
      <c r="DL123" s="1051" t="s">
        <v>228</v>
      </c>
      <c r="DM123" s="1049"/>
      <c r="DN123" s="1049"/>
      <c r="DO123" s="1049"/>
      <c r="DP123" s="1050"/>
      <c r="DQ123" s="1051" t="s">
        <v>228</v>
      </c>
      <c r="DR123" s="1049"/>
      <c r="DS123" s="1049"/>
      <c r="DT123" s="1049"/>
      <c r="DU123" s="1050"/>
      <c r="DV123" s="1052" t="s">
        <v>228</v>
      </c>
      <c r="DW123" s="1053"/>
      <c r="DX123" s="1053"/>
      <c r="DY123" s="1053"/>
      <c r="DZ123" s="1054"/>
    </row>
    <row r="124" spans="1:130" s="246" customFormat="1" ht="26.25" customHeight="1" thickBot="1" x14ac:dyDescent="0.2">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228</v>
      </c>
      <c r="AB124" s="1049"/>
      <c r="AC124" s="1049"/>
      <c r="AD124" s="1049"/>
      <c r="AE124" s="1050"/>
      <c r="AF124" s="1051" t="s">
        <v>464</v>
      </c>
      <c r="AG124" s="1049"/>
      <c r="AH124" s="1049"/>
      <c r="AI124" s="1049"/>
      <c r="AJ124" s="1050"/>
      <c r="AK124" s="1051" t="s">
        <v>464</v>
      </c>
      <c r="AL124" s="1049"/>
      <c r="AM124" s="1049"/>
      <c r="AN124" s="1049"/>
      <c r="AO124" s="1050"/>
      <c r="AP124" s="1052" t="s">
        <v>228</v>
      </c>
      <c r="AQ124" s="1053"/>
      <c r="AR124" s="1053"/>
      <c r="AS124" s="1053"/>
      <c r="AT124" s="1054"/>
      <c r="AU124" s="1151" t="s">
        <v>465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24.5</v>
      </c>
      <c r="BR124" s="1118"/>
      <c r="BS124" s="1118"/>
      <c r="BT124" s="1118"/>
      <c r="BU124" s="1118"/>
      <c r="BV124" s="1118">
        <v>27.2</v>
      </c>
      <c r="BW124" s="1118"/>
      <c r="BX124" s="1118"/>
      <c r="BY124" s="1118"/>
      <c r="BZ124" s="1118"/>
      <c r="CA124" s="1118">
        <v>29.8</v>
      </c>
      <c r="CB124" s="1118"/>
      <c r="CC124" s="1118"/>
      <c r="CD124" s="1118"/>
      <c r="CE124" s="1118"/>
      <c r="CF124" s="1119"/>
      <c r="CG124" s="1120"/>
      <c r="CH124" s="1120"/>
      <c r="CI124" s="1120"/>
      <c r="CJ124" s="1121"/>
      <c r="CK124" s="1103"/>
      <c r="CL124" s="1103"/>
      <c r="CM124" s="1103"/>
      <c r="CN124" s="1103"/>
      <c r="CO124" s="1104"/>
      <c r="CP124" s="1110" t="s">
        <v>466</v>
      </c>
      <c r="CQ124" s="1111"/>
      <c r="CR124" s="1111"/>
      <c r="CS124" s="1111"/>
      <c r="CT124" s="1111"/>
      <c r="CU124" s="1111"/>
      <c r="CV124" s="1111"/>
      <c r="CW124" s="1111"/>
      <c r="CX124" s="1111"/>
      <c r="CY124" s="1111"/>
      <c r="CZ124" s="1111"/>
      <c r="DA124" s="1111"/>
      <c r="DB124" s="1111"/>
      <c r="DC124" s="1111"/>
      <c r="DD124" s="1111"/>
      <c r="DE124" s="1111"/>
      <c r="DF124" s="1112"/>
      <c r="DG124" s="1095" t="s">
        <v>228</v>
      </c>
      <c r="DH124" s="1074"/>
      <c r="DI124" s="1074"/>
      <c r="DJ124" s="1074"/>
      <c r="DK124" s="1075"/>
      <c r="DL124" s="1073" t="s">
        <v>228</v>
      </c>
      <c r="DM124" s="1074"/>
      <c r="DN124" s="1074"/>
      <c r="DO124" s="1074"/>
      <c r="DP124" s="1075"/>
      <c r="DQ124" s="1073" t="s">
        <v>228</v>
      </c>
      <c r="DR124" s="1074"/>
      <c r="DS124" s="1074"/>
      <c r="DT124" s="1074"/>
      <c r="DU124" s="1075"/>
      <c r="DV124" s="1076" t="s">
        <v>464</v>
      </c>
      <c r="DW124" s="1077"/>
      <c r="DX124" s="1077"/>
      <c r="DY124" s="1077"/>
      <c r="DZ124" s="1078"/>
    </row>
    <row r="125" spans="1:130" s="246" customFormat="1" ht="26.25" customHeight="1" x14ac:dyDescent="0.15">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228</v>
      </c>
      <c r="AB125" s="1049"/>
      <c r="AC125" s="1049"/>
      <c r="AD125" s="1049"/>
      <c r="AE125" s="1050"/>
      <c r="AF125" s="1051" t="s">
        <v>228</v>
      </c>
      <c r="AG125" s="1049"/>
      <c r="AH125" s="1049"/>
      <c r="AI125" s="1049"/>
      <c r="AJ125" s="1050"/>
      <c r="AK125" s="1051" t="s">
        <v>228</v>
      </c>
      <c r="AL125" s="1049"/>
      <c r="AM125" s="1049"/>
      <c r="AN125" s="1049"/>
      <c r="AO125" s="1050"/>
      <c r="AP125" s="1052" t="s">
        <v>467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468</v>
      </c>
      <c r="CL125" s="1098"/>
      <c r="CM125" s="1098"/>
      <c r="CN125" s="1098"/>
      <c r="CO125" s="1099"/>
      <c r="CP125" s="1030" t="s">
        <v>469</v>
      </c>
      <c r="CQ125" s="979"/>
      <c r="CR125" s="979"/>
      <c r="CS125" s="979"/>
      <c r="CT125" s="979"/>
      <c r="CU125" s="979"/>
      <c r="CV125" s="979"/>
      <c r="CW125" s="979"/>
      <c r="CX125" s="979"/>
      <c r="CY125" s="979"/>
      <c r="CZ125" s="979"/>
      <c r="DA125" s="979"/>
      <c r="DB125" s="979"/>
      <c r="DC125" s="979"/>
      <c r="DD125" s="979"/>
      <c r="DE125" s="979"/>
      <c r="DF125" s="980"/>
      <c r="DG125" s="1016" t="s">
        <v>228</v>
      </c>
      <c r="DH125" s="1017"/>
      <c r="DI125" s="1017"/>
      <c r="DJ125" s="1017"/>
      <c r="DK125" s="1017"/>
      <c r="DL125" s="1017" t="s">
        <v>228</v>
      </c>
      <c r="DM125" s="1017"/>
      <c r="DN125" s="1017"/>
      <c r="DO125" s="1017"/>
      <c r="DP125" s="1017"/>
      <c r="DQ125" s="1017" t="s">
        <v>467</v>
      </c>
      <c r="DR125" s="1017"/>
      <c r="DS125" s="1017"/>
      <c r="DT125" s="1017"/>
      <c r="DU125" s="1017"/>
      <c r="DV125" s="1018" t="s">
        <v>228</v>
      </c>
      <c r="DW125" s="1018"/>
      <c r="DX125" s="1018"/>
      <c r="DY125" s="1018"/>
      <c r="DZ125" s="1019"/>
    </row>
    <row r="126" spans="1:130" s="246" customFormat="1" ht="26.25" customHeight="1" thickBot="1" x14ac:dyDescent="0.2">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464</v>
      </c>
      <c r="AB126" s="1049"/>
      <c r="AC126" s="1049"/>
      <c r="AD126" s="1049"/>
      <c r="AE126" s="1050"/>
      <c r="AF126" s="1051" t="s">
        <v>228</v>
      </c>
      <c r="AG126" s="1049"/>
      <c r="AH126" s="1049"/>
      <c r="AI126" s="1049"/>
      <c r="AJ126" s="1050"/>
      <c r="AK126" s="1051" t="s">
        <v>228</v>
      </c>
      <c r="AL126" s="1049"/>
      <c r="AM126" s="1049"/>
      <c r="AN126" s="1049"/>
      <c r="AO126" s="1050"/>
      <c r="AP126" s="1052" t="s">
        <v>228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470</v>
      </c>
      <c r="CQ126" s="1040"/>
      <c r="CR126" s="1040"/>
      <c r="CS126" s="1040"/>
      <c r="CT126" s="1040"/>
      <c r="CU126" s="1040"/>
      <c r="CV126" s="1040"/>
      <c r="CW126" s="1040"/>
      <c r="CX126" s="1040"/>
      <c r="CY126" s="1040"/>
      <c r="CZ126" s="1040"/>
      <c r="DA126" s="1040"/>
      <c r="DB126" s="1040"/>
      <c r="DC126" s="1040"/>
      <c r="DD126" s="1040"/>
      <c r="DE126" s="1040"/>
      <c r="DF126" s="1041"/>
      <c r="DG126" s="1009" t="s">
        <v>464</v>
      </c>
      <c r="DH126" s="1010"/>
      <c r="DI126" s="1010"/>
      <c r="DJ126" s="1010"/>
      <c r="DK126" s="1010"/>
      <c r="DL126" s="1010" t="s">
        <v>228</v>
      </c>
      <c r="DM126" s="1010"/>
      <c r="DN126" s="1010"/>
      <c r="DO126" s="1010"/>
      <c r="DP126" s="1010"/>
      <c r="DQ126" s="1010" t="s">
        <v>228</v>
      </c>
      <c r="DR126" s="1010"/>
      <c r="DS126" s="1010"/>
      <c r="DT126" s="1010"/>
      <c r="DU126" s="1010"/>
      <c r="DV126" s="1011" t="s">
        <v>228</v>
      </c>
      <c r="DW126" s="1011"/>
      <c r="DX126" s="1011"/>
      <c r="DY126" s="1011"/>
      <c r="DZ126" s="1012"/>
    </row>
    <row r="127" spans="1:130" s="246" customFormat="1" ht="26.25" customHeight="1" x14ac:dyDescent="0.15">
      <c r="A127" s="1150"/>
      <c r="B127" s="1038"/>
      <c r="C127" s="1092" t="s">
        <v>471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467</v>
      </c>
      <c r="AB127" s="1049"/>
      <c r="AC127" s="1049"/>
      <c r="AD127" s="1049"/>
      <c r="AE127" s="1050"/>
      <c r="AF127" s="1051" t="s">
        <v>228</v>
      </c>
      <c r="AG127" s="1049"/>
      <c r="AH127" s="1049"/>
      <c r="AI127" s="1049"/>
      <c r="AJ127" s="1050"/>
      <c r="AK127" s="1051" t="s">
        <v>228</v>
      </c>
      <c r="AL127" s="1049"/>
      <c r="AM127" s="1049"/>
      <c r="AN127" s="1049"/>
      <c r="AO127" s="1050"/>
      <c r="AP127" s="1052" t="s">
        <v>228</v>
      </c>
      <c r="AQ127" s="1053"/>
      <c r="AR127" s="1053"/>
      <c r="AS127" s="1053"/>
      <c r="AT127" s="1054"/>
      <c r="AU127" s="282"/>
      <c r="AV127" s="282"/>
      <c r="AW127" s="282"/>
      <c r="AX127" s="1122" t="s">
        <v>472</v>
      </c>
      <c r="AY127" s="1123"/>
      <c r="AZ127" s="1123"/>
      <c r="BA127" s="1123"/>
      <c r="BB127" s="1123"/>
      <c r="BC127" s="1123"/>
      <c r="BD127" s="1123"/>
      <c r="BE127" s="1124"/>
      <c r="BF127" s="1125" t="s">
        <v>473</v>
      </c>
      <c r="BG127" s="1123"/>
      <c r="BH127" s="1123"/>
      <c r="BI127" s="1123"/>
      <c r="BJ127" s="1123"/>
      <c r="BK127" s="1123"/>
      <c r="BL127" s="1124"/>
      <c r="BM127" s="1125" t="s">
        <v>474</v>
      </c>
      <c r="BN127" s="1123"/>
      <c r="BO127" s="1123"/>
      <c r="BP127" s="1123"/>
      <c r="BQ127" s="1123"/>
      <c r="BR127" s="1123"/>
      <c r="BS127" s="1124"/>
      <c r="BT127" s="1125" t="s">
        <v>475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476</v>
      </c>
      <c r="CQ127" s="1040"/>
      <c r="CR127" s="1040"/>
      <c r="CS127" s="1040"/>
      <c r="CT127" s="1040"/>
      <c r="CU127" s="1040"/>
      <c r="CV127" s="1040"/>
      <c r="CW127" s="1040"/>
      <c r="CX127" s="1040"/>
      <c r="CY127" s="1040"/>
      <c r="CZ127" s="1040"/>
      <c r="DA127" s="1040"/>
      <c r="DB127" s="1040"/>
      <c r="DC127" s="1040"/>
      <c r="DD127" s="1040"/>
      <c r="DE127" s="1040"/>
      <c r="DF127" s="1041"/>
      <c r="DG127" s="1009" t="s">
        <v>228</v>
      </c>
      <c r="DH127" s="1010"/>
      <c r="DI127" s="1010"/>
      <c r="DJ127" s="1010"/>
      <c r="DK127" s="1010"/>
      <c r="DL127" s="1010" t="s">
        <v>228</v>
      </c>
      <c r="DM127" s="1010"/>
      <c r="DN127" s="1010"/>
      <c r="DO127" s="1010"/>
      <c r="DP127" s="1010"/>
      <c r="DQ127" s="1010" t="s">
        <v>477</v>
      </c>
      <c r="DR127" s="1010"/>
      <c r="DS127" s="1010"/>
      <c r="DT127" s="1010"/>
      <c r="DU127" s="1010"/>
      <c r="DV127" s="1011" t="s">
        <v>464</v>
      </c>
      <c r="DW127" s="1011"/>
      <c r="DX127" s="1011"/>
      <c r="DY127" s="1011"/>
      <c r="DZ127" s="1012"/>
    </row>
    <row r="128" spans="1:130" s="246" customFormat="1" ht="26.25" customHeight="1" thickBot="1" x14ac:dyDescent="0.2">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35024</v>
      </c>
      <c r="AB128" s="1138"/>
      <c r="AC128" s="1138"/>
      <c r="AD128" s="1138"/>
      <c r="AE128" s="1139"/>
      <c r="AF128" s="1140">
        <v>25772</v>
      </c>
      <c r="AG128" s="1138"/>
      <c r="AH128" s="1138"/>
      <c r="AI128" s="1138"/>
      <c r="AJ128" s="1139"/>
      <c r="AK128" s="1140">
        <v>23747</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228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t="s">
        <v>228</v>
      </c>
      <c r="DH128" s="1130"/>
      <c r="DI128" s="1130"/>
      <c r="DJ128" s="1130"/>
      <c r="DK128" s="1130"/>
      <c r="DL128" s="1130" t="s">
        <v>228</v>
      </c>
      <c r="DM128" s="1130"/>
      <c r="DN128" s="1130"/>
      <c r="DO128" s="1130"/>
      <c r="DP128" s="1130"/>
      <c r="DQ128" s="1130" t="s">
        <v>228</v>
      </c>
      <c r="DR128" s="1130"/>
      <c r="DS128" s="1130"/>
      <c r="DT128" s="1130"/>
      <c r="DU128" s="1130"/>
      <c r="DV128" s="1131" t="s">
        <v>228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4209623</v>
      </c>
      <c r="AB129" s="1049"/>
      <c r="AC129" s="1049"/>
      <c r="AD129" s="1049"/>
      <c r="AE129" s="1050"/>
      <c r="AF129" s="1051">
        <v>4097082</v>
      </c>
      <c r="AG129" s="1049"/>
      <c r="AH129" s="1049"/>
      <c r="AI129" s="1049"/>
      <c r="AJ129" s="1050"/>
      <c r="AK129" s="1051">
        <v>4009655</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228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594607</v>
      </c>
      <c r="AB130" s="1049"/>
      <c r="AC130" s="1049"/>
      <c r="AD130" s="1049"/>
      <c r="AE130" s="1050"/>
      <c r="AF130" s="1051">
        <v>612788</v>
      </c>
      <c r="AG130" s="1049"/>
      <c r="AH130" s="1049"/>
      <c r="AI130" s="1049"/>
      <c r="AJ130" s="1050"/>
      <c r="AK130" s="1051">
        <v>563956</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3615016</v>
      </c>
      <c r="AB131" s="1074"/>
      <c r="AC131" s="1074"/>
      <c r="AD131" s="1074"/>
      <c r="AE131" s="1075"/>
      <c r="AF131" s="1073">
        <v>3484294</v>
      </c>
      <c r="AG131" s="1074"/>
      <c r="AH131" s="1074"/>
      <c r="AI131" s="1074"/>
      <c r="AJ131" s="1075"/>
      <c r="AK131" s="1073">
        <v>3445699</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v>29.8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8.1113333940000008</v>
      </c>
      <c r="AB132" s="1190"/>
      <c r="AC132" s="1190"/>
      <c r="AD132" s="1190"/>
      <c r="AE132" s="1191"/>
      <c r="AF132" s="1192">
        <v>8.3160605850000007</v>
      </c>
      <c r="AG132" s="1190"/>
      <c r="AH132" s="1190"/>
      <c r="AI132" s="1190"/>
      <c r="AJ132" s="1191"/>
      <c r="AK132" s="1192">
        <v>7.7227871620000004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7.4</v>
      </c>
      <c r="AB133" s="1173"/>
      <c r="AC133" s="1173"/>
      <c r="AD133" s="1173"/>
      <c r="AE133" s="1174"/>
      <c r="AF133" s="1172">
        <v>7.7</v>
      </c>
      <c r="AG133" s="1173"/>
      <c r="AH133" s="1173"/>
      <c r="AI133" s="1173"/>
      <c r="AJ133" s="1174"/>
      <c r="AK133" s="1172">
        <v>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GDWpakAPRuJLXR+xJ7JIbs02ctjNoFA9UoKcB2gcFQ/zUE5/Nl+1DsH7748TSSPIyf4RvhTU598lNDBuZ6inA==" saltValue="7Q55T+ZEneM4kgduTfmVD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8YxliGl+cjj1mXtRBgcvHf+Q/zJsX1/YMapTm164MqCDVixX1SvdaBDzAGaCEWymxFhUR3xNkViLYVAN/dnLA==" saltValue="eaPJeIlddKDYqTcMKhMd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M/STun4S7tcc9rJ8OlDTyeYp5EDwUE4aGR099EteM+0S8cYvqcS9MOoarz2OAqZ9++C4Fmkz8xFtuuP9peyhg==" saltValue="CXnK20KQobt06vmqP6Kf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1129532</v>
      </c>
      <c r="AP9" s="312">
        <v>120176</v>
      </c>
      <c r="AQ9" s="313">
        <v>87631</v>
      </c>
      <c r="AR9" s="314">
        <v>37.1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94948</v>
      </c>
      <c r="AP10" s="315">
        <v>10102</v>
      </c>
      <c r="AQ10" s="316">
        <v>8917</v>
      </c>
      <c r="AR10" s="317">
        <v>13.3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233426</v>
      </c>
      <c r="AP11" s="315">
        <v>24835</v>
      </c>
      <c r="AQ11" s="316">
        <v>14700</v>
      </c>
      <c r="AR11" s="317">
        <v>68.900000000000006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t="s">
        <v>504</v>
      </c>
      <c r="AP12" s="315" t="s">
        <v>504</v>
      </c>
      <c r="AQ12" s="316">
        <v>667</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505</v>
      </c>
      <c r="AL13" s="1213"/>
      <c r="AM13" s="1213"/>
      <c r="AN13" s="1214"/>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68866</v>
      </c>
      <c r="AP14" s="315">
        <v>7327</v>
      </c>
      <c r="AQ14" s="316">
        <v>4134</v>
      </c>
      <c r="AR14" s="317">
        <v>77.2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87683</v>
      </c>
      <c r="AP15" s="315">
        <v>9329</v>
      </c>
      <c r="AQ15" s="316">
        <v>2222</v>
      </c>
      <c r="AR15" s="317">
        <v>319.8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-155917</v>
      </c>
      <c r="AP16" s="315">
        <v>-16589</v>
      </c>
      <c r="AQ16" s="316">
        <v>-8178</v>
      </c>
      <c r="AR16" s="317">
        <v>102.8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1458538</v>
      </c>
      <c r="AP17" s="315">
        <v>155180</v>
      </c>
      <c r="AQ17" s="316">
        <v>110093</v>
      </c>
      <c r="AR17" s="317">
        <v>41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13.83</v>
      </c>
      <c r="AP21" s="328">
        <v>10.38</v>
      </c>
      <c r="AQ21" s="329">
        <v>3.45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97.7</v>
      </c>
      <c r="AP22" s="333">
        <v>96.6</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812075</v>
      </c>
      <c r="AP32" s="342">
        <v>86400</v>
      </c>
      <c r="AQ32" s="343">
        <v>55141</v>
      </c>
      <c r="AR32" s="344">
        <v>56.7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504</v>
      </c>
      <c r="AP34" s="342" t="s">
        <v>504</v>
      </c>
      <c r="AQ34" s="343">
        <v>3</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40751</v>
      </c>
      <c r="AP35" s="342">
        <v>4336</v>
      </c>
      <c r="AQ35" s="343">
        <v>21916</v>
      </c>
      <c r="AR35" s="344">
        <v>-80.2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981</v>
      </c>
      <c r="AP36" s="342">
        <v>104</v>
      </c>
      <c r="AQ36" s="343">
        <v>3784</v>
      </c>
      <c r="AR36" s="344">
        <v>-97.3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t="s">
        <v>504</v>
      </c>
      <c r="AP37" s="342" t="s">
        <v>504</v>
      </c>
      <c r="AQ37" s="343">
        <v>1115</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504</v>
      </c>
      <c r="AP38" s="345" t="s">
        <v>504</v>
      </c>
      <c r="AQ38" s="346">
        <v>2</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-23747</v>
      </c>
      <c r="AP39" s="342">
        <v>-2527</v>
      </c>
      <c r="AQ39" s="343">
        <v>-1435</v>
      </c>
      <c r="AR39" s="344">
        <v>76.099999999999994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-563956</v>
      </c>
      <c r="AP40" s="342">
        <v>-60002</v>
      </c>
      <c r="AQ40" s="343">
        <v>-54229</v>
      </c>
      <c r="AR40" s="344">
        <v>10.6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266104</v>
      </c>
      <c r="AP41" s="342">
        <v>28312</v>
      </c>
      <c r="AQ41" s="343">
        <v>26298</v>
      </c>
      <c r="AR41" s="344">
        <v>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1236563</v>
      </c>
      <c r="AN51" s="364">
        <v>120066</v>
      </c>
      <c r="AO51" s="365">
        <v>-2.8</v>
      </c>
      <c r="AP51" s="366">
        <v>91837</v>
      </c>
      <c r="AQ51" s="367">
        <v>11</v>
      </c>
      <c r="AR51" s="368">
        <v>-13.8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773773</v>
      </c>
      <c r="AN52" s="372">
        <v>75131</v>
      </c>
      <c r="AO52" s="373">
        <v>0.1</v>
      </c>
      <c r="AP52" s="374">
        <v>54439</v>
      </c>
      <c r="AQ52" s="375">
        <v>21.7</v>
      </c>
      <c r="AR52" s="376">
        <v>-21.6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1240725</v>
      </c>
      <c r="AN53" s="364">
        <v>123320</v>
      </c>
      <c r="AO53" s="365">
        <v>2.7</v>
      </c>
      <c r="AP53" s="366">
        <v>106092</v>
      </c>
      <c r="AQ53" s="367">
        <v>15.5</v>
      </c>
      <c r="AR53" s="368">
        <v>-12.8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834940</v>
      </c>
      <c r="AN54" s="372">
        <v>82988</v>
      </c>
      <c r="AO54" s="373">
        <v>10.5</v>
      </c>
      <c r="AP54" s="374">
        <v>44299</v>
      </c>
      <c r="AQ54" s="375">
        <v>-18.600000000000001</v>
      </c>
      <c r="AR54" s="376">
        <v>29.1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1288512</v>
      </c>
      <c r="AN55" s="364">
        <v>131026</v>
      </c>
      <c r="AO55" s="365">
        <v>6.2</v>
      </c>
      <c r="AP55" s="366">
        <v>78903</v>
      </c>
      <c r="AQ55" s="367">
        <v>-25.6</v>
      </c>
      <c r="AR55" s="368">
        <v>31.8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855873</v>
      </c>
      <c r="AN56" s="372">
        <v>87032</v>
      </c>
      <c r="AO56" s="373">
        <v>4.9000000000000004</v>
      </c>
      <c r="AP56" s="374">
        <v>49201</v>
      </c>
      <c r="AQ56" s="375">
        <v>11.1</v>
      </c>
      <c r="AR56" s="376">
        <v>-6.2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1396802</v>
      </c>
      <c r="AN57" s="364">
        <v>144791</v>
      </c>
      <c r="AO57" s="365">
        <v>10.5</v>
      </c>
      <c r="AP57" s="366">
        <v>82993</v>
      </c>
      <c r="AQ57" s="367">
        <v>5.2</v>
      </c>
      <c r="AR57" s="368">
        <v>5.3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762166</v>
      </c>
      <c r="AN58" s="372">
        <v>79005</v>
      </c>
      <c r="AO58" s="373">
        <v>-9.1999999999999993</v>
      </c>
      <c r="AP58" s="374">
        <v>46787</v>
      </c>
      <c r="AQ58" s="375">
        <v>-4.9000000000000004</v>
      </c>
      <c r="AR58" s="376">
        <v>-4.3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1208069</v>
      </c>
      <c r="AN59" s="364">
        <v>128532</v>
      </c>
      <c r="AO59" s="365">
        <v>-11.2</v>
      </c>
      <c r="AP59" s="366">
        <v>108252</v>
      </c>
      <c r="AQ59" s="367">
        <v>30.4</v>
      </c>
      <c r="AR59" s="368">
        <v>-41.6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895396</v>
      </c>
      <c r="AN60" s="372">
        <v>95265</v>
      </c>
      <c r="AO60" s="373">
        <v>20.6</v>
      </c>
      <c r="AP60" s="374">
        <v>50321</v>
      </c>
      <c r="AQ60" s="375">
        <v>7.6</v>
      </c>
      <c r="AR60" s="376">
        <v>13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1274134</v>
      </c>
      <c r="AN61" s="379">
        <v>129547</v>
      </c>
      <c r="AO61" s="380">
        <v>1.1000000000000001</v>
      </c>
      <c r="AP61" s="381">
        <v>93615</v>
      </c>
      <c r="AQ61" s="382">
        <v>7.3</v>
      </c>
      <c r="AR61" s="368">
        <v>-6.2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824430</v>
      </c>
      <c r="AN62" s="372">
        <v>83884</v>
      </c>
      <c r="AO62" s="373">
        <v>5.4</v>
      </c>
      <c r="AP62" s="374">
        <v>49009</v>
      </c>
      <c r="AQ62" s="375">
        <v>3.4</v>
      </c>
      <c r="AR62" s="376">
        <v>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1sE6jQUqmsNDrYXCIZjD0eA5qesO5LVq4Cr/Fl9uBTq05PS0Mi2O8YN7ap0tlGuAQXXcdMB/QexrqjH6+opSQ==" saltValue="m4EJ+oLAkT4wyN4LwGn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KgYInyHiLk015AmxNxkzFqTe0WXipNwI53VVXQaQv5rsJwRzYuecSC/hJuXGgUGqzq8BTBx84YN2IrDX3+WUw==" saltValue="6RwnWWFthjmrs/IE++Z7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NUtZ+T75MI/tNOx3kqgyQEd4B0cQ9QLAOaqQhdbhl0oNOjuaWoutwnT1yetEoZ5SJx3fEZOLVHMZUpq7FcZkg==" saltValue="l1m/WUdJqQbOrqiM+dqq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27.48</v>
      </c>
      <c r="G47" s="12">
        <v>29.01</v>
      </c>
      <c r="H47" s="12">
        <v>30.32</v>
      </c>
      <c r="I47" s="12">
        <v>29.79</v>
      </c>
      <c r="J47" s="13">
        <v>26.92</v>
      </c>
    </row>
    <row r="48" spans="2:10" ht="57.75" customHeight="1" x14ac:dyDescent="0.15">
      <c r="B48" s="14"/>
      <c r="C48" s="1234" t="s">
        <v>4</v>
      </c>
      <c r="D48" s="1234"/>
      <c r="E48" s="1235"/>
      <c r="F48" s="15">
        <v>6.87</v>
      </c>
      <c r="G48" s="16">
        <v>8.09</v>
      </c>
      <c r="H48" s="16">
        <v>7</v>
      </c>
      <c r="I48" s="16">
        <v>7.21</v>
      </c>
      <c r="J48" s="17">
        <v>7.55</v>
      </c>
    </row>
    <row r="49" spans="2:10" ht="57.75" customHeight="1" thickBot="1" x14ac:dyDescent="0.2">
      <c r="B49" s="18"/>
      <c r="C49" s="1236" t="s">
        <v>5</v>
      </c>
      <c r="D49" s="1236"/>
      <c r="E49" s="1237"/>
      <c r="F49" s="19">
        <v>2.36</v>
      </c>
      <c r="G49" s="20">
        <v>3.14</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kCm7zip/Q8R0OFjDumRQH6BBMxdXwyHT9dMU0Y0UNBJXgPnJtz4kAdd036Blu9WVZ9ijCcpKxiqXQDwsW7tGw==" saltValue="zhH7ivnhCMv5nzaASHPI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2020-09-23T06:04:00Z</cp:lastPrinted>
  <dcterms:created xsi:type="dcterms:W3CDTF">2020-02-10T06:32:00Z</dcterms:created>
  <dcterms:modified xsi:type="dcterms:W3CDTF">2020-09-23T06:04:53Z</dcterms:modified>
  <cp:category/>
</cp:coreProperties>
</file>