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0" windowWidth="15360" windowHeight="7635" tabRatio="86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U88" i="12"/>
  <c r="AP88" i="12"/>
  <c r="AF88"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U34" i="10"/>
  <c r="U35" i="10" s="1"/>
  <c r="U36" i="10" s="1"/>
  <c r="C34" i="10"/>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alcChain>
</file>

<file path=xl/sharedStrings.xml><?xml version="1.0" encoding="utf-8"?>
<sst xmlns="http://schemas.openxmlformats.org/spreadsheetml/2006/main" count="1124" uniqueCount="602">
  <si>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</si>
  <si>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</si>
  <si>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</si>
  <si>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</si>
  <si>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</si>
  <si>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</si>
  <si>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</si>
  <si>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</si>
  <si>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</si>
  <si>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</si>
  <si>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</si>
  <si>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</si>
  <si>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</si>
  <si>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</si>
  <si>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</si>
  <si>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</si>
  <si>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</si>
  <si>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</si>
  <si>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</si>
  <si>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</si>
  <si>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</si>
  <si>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</si>
  <si>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</si>
  <si>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</si>
  <si>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</si>
  <si>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</si>
  <si>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</si>
  <si>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</si>
  <si>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</si>
  <si>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</si>
  <si>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</si>
  <si>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</si>
  <si>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</si>
  <si>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</si>
  <si>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</si>
  <si>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</si>
  <si>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</si>
  <si>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</si>
  <si>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</si>
  <si>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</si>
  <si>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</si>
  <si>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</si>
  <si>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</si>
  <si>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</si>
  <si>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</si>
  <si>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</si>
  <si>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</si>
  <si>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</si>
  <si>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</si>
  <si>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</si>
  <si>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</si>
  <si>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</si>
  <si>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</si>
  <si>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</si>
  <si>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</si>
  <si>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</si>
  <si>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</si>
  <si>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</si>
  <si>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</si>
  <si>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</si>
  <si>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</si>
  <si>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</si>
  <si>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</si>
  <si>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</si>
  <si>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</si>
  <si>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</si>
  <si>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</si>
  <si>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</si>
  <si>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</si>
  <si>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</si>
  <si>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</si>
  <si>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</si>
  <si>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</si>
  <si>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</si>
  <si>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</si>
  <si>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</si>
  <si>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</si>
  <si>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</si>
  <si>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</si>
  <si>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</si>
  <si>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</si>
  <si>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</si>
  <si>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</si>
  <si>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</si>
  <si>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</si>
  <si>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</si>
  <si>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</si>
  <si>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</si>
  <si>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</si>
  <si>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</si>
  <si>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</si>
  <si>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</si>
  <si>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</si>
  <si>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</si>
  <si>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</si>
  <si>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</si>
  <si>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</si>
  <si>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</si>
  <si>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</si>
  <si>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</si>
  <si>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</si>
  <si>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</si>
  <si>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</si>
  <si>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</si>
  <si>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</si>
  <si>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</si>
  <si>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</si>
  <si>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</si>
  <si>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</si>
  <si>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</si>
  <si>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</si>
  <si>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</si>
  <si>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</si>
  <si>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</si>
  <si>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</si>
  <si>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</si>
  <si>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</si>
  <si>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</si>
  <si>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</si>
  <si>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</si>
  <si>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</si>
  <si>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</si>
  <si>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</si>
  <si>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</si>
  <si>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</si>
  <si>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</si>
  <si>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</si>
  <si>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</si>
  <si>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</si>
  <si>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</si>
  <si>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</si>
  <si>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</si>
  <si>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</si>
  <si>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</si>
  <si>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</si>
  <si>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</si>
  <si>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</si>
  <si>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</si>
  <si>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</si>
  <si>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</si>
  <si>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</si>
  <si>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</si>
  <si>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</si>
  <si>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</si>
  <si>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</si>
  <si>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</si>
  <si>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</si>
  <si>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</si>
  <si>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</si>
  <si>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</si>
  <si>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</si>
  <si>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</si>
  <si>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</si>
  <si>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</si>
  <si>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</si>
  <si>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</si>
  <si>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</si>
  <si>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</si>
  <si>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</si>
  <si>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</si>
  <si>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</si>
  <si>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</si>
  <si>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</si>
  <si>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</si>
  <si>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</si>
  <si>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</si>
  <si>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</si>
  <si>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</si>
  <si>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</si>
  <si>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</si>
  <si>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</si>
  <si>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</si>
  <si>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</si>
  <si>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</si>
  <si>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</si>
  <si>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</si>
  <si>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</si>
  <si>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</si>
  <si>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</si>
  <si>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</si>
  <si>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</si>
  <si>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</si>
  <si>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</si>
  <si>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</si>
  <si>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</si>
  <si>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</si>
  <si>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</si>
  <si>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</si>
  <si>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</si>
  <si>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</si>
  <si>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</si>
  <si>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</si>
  <si>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</si>
  <si>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</si>
  <si>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</si>
  <si>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</si>
  <si>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</si>
  <si>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</si>
  <si>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</si>
  <si>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</si>
  <si>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</si>
  <si>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</si>
  <si>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</si>
  <si>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</si>
  <si>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</si>
  <si>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</si>
  <si>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</si>
  <si>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</si>
  <si>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</si>
  <si>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</si>
  <si>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</si>
  <si>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</si>
  <si>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</si>
  <si>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</si>
  <si>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</si>
  <si>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鹿児島県大崎町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</si>
  <si>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</si>
  <si>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</si>
  <si>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</si>
  <si>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</si>
  <si>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</si>
  <si>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</si>
  <si>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</si>
  <si>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</si>
  <si>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</si>
  <si>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</si>
  <si>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</si>
  <si>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</si>
  <si>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</si>
  <si>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</si>
  <si>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</si>
  <si>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</si>
  <si>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</si>
  <si>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</si>
  <si>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</si>
  <si>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</si>
  <si>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</si>
  <si>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</si>
  <si>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</si>
  <si>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</si>
  <si>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</si>
  <si>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</si>
  <si>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</si>
  <si>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</si>
  <si>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</si>
  <si>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</si>
  <si>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</si>
  <si>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</si>
  <si>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</si>
  <si>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</si>
  <si>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</si>
  <si>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</si>
  <si>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</si>
  <si>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</si>
  <si>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</si>
  <si>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</si>
  <si>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</si>
  <si>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</si>
  <si>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</si>
  <si>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</si>
  <si>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</si>
  <si>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</si>
  <si>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</si>
  <si>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</si>
  <si>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</si>
  <si>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</si>
  <si>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</si>
  <si>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</si>
  <si>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</si>
  <si>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</si>
  <si>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</si>
  <si>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</si>
  <si>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</si>
  <si>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</si>
  <si>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</si>
  <si>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</si>
  <si>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</si>
  <si>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</si>
  <si>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</si>
  <si>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</si>
  <si>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</si>
  <si>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</si>
  <si>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</si>
  <si>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</si>
  <si>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</si>
  <si>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</si>
  <si>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</si>
  <si>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</si>
  <si>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</si>
  <si>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</si>
  <si>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</si>
  <si>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</si>
  <si>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</si>
  <si>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</si>
  <si>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</si>
  <si>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</si>
  <si>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</si>
  <si>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</si>
  <si>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</si>
  <si>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</si>
  <si>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</si>
  <si>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</si>
  <si>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</si>
  <si>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</si>
  <si>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</si>
  <si>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</si>
  <si>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</si>
  <si>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</si>
  <si>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</si>
  <si>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</si>
  <si>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</si>
  <si>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</si>
  <si>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</si>
  <si>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</si>
  <si>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</si>
  <si>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</si>
  <si>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</si>
  <si>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</si>
  <si>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</si>
  <si>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</si>
  <si>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</si>
  <si>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</si>
  <si>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</si>
  <si>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</si>
  <si>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</si>
  <si>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</si>
  <si>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</si>
  <si>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</si>
  <si>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</si>
  <si>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</si>
  <si>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</si>
  <si>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</si>
  <si>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</si>
  <si>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</si>
  <si>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</si>
  <si>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</si>
  <si>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</si>
  <si>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</si>
  <si>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</si>
  <si>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</si>
  <si>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</si>
  <si>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</si>
  <si>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</si>
  <si>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</si>
  <si>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</si>
  <si>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</si>
  <si>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</si>
  <si>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</si>
  <si>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</si>
  <si>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</si>
  <si>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</si>
  <si>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</si>
  <si>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</si>
  <si>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</si>
  <si>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</si>
  <si>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</si>
  <si>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</si>
  <si>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</si>
  <si>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</si>
  <si>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</si>
  <si>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</si>
  <si>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</si>
  <si>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</si>
  <si>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</si>
  <si>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</si>
  <si>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鹿児島県大崎町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</si>
  <si>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</si>
  <si>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</si>
  <si>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</si>
  <si>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</si>
  <si>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</si>
  <si>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</si>
  <si>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</si>
  <si>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</si>
  <si>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</si>
  <si>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</si>
  <si>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</si>
  <si>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</si>
  <si>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</si>
  <si>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</si>
  <si>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</si>
  <si>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</si>
  <si>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</si>
  <si>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</si>
  <si>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</si>
  <si>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</si>
  <si>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</si>
  <si>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</si>
  <si>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</si>
  <si>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</si>
  <si>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</si>
  <si>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</si>
  <si>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</si>
  <si>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</si>
  <si>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</si>
  <si>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</si>
  <si>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</si>
  <si>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</si>
  <si>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</si>
  <si>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</si>
  <si>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</si>
  <si>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</si>
  <si>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</si>
  <si>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大崎町水道事業会計</t>
    <phoneticPr fontId="5"/>
  </si>
  <si>
    <t>法適用企業</t>
    <phoneticPr fontId="5"/>
  </si>
  <si>
    <t>大崎町公共下水道事業特別会計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</si>
  <si>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</si>
  <si>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</si>
  <si>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</si>
  <si>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</si>
  <si>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</si>
  <si>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</si>
  <si>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</si>
  <si>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</si>
  <si>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</si>
  <si>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</si>
  <si>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</si>
  <si>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</si>
  <si>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</si>
  <si>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</si>
  <si>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</si>
  <si>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</si>
  <si>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</si>
  <si>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</si>
  <si>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</si>
  <si>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</si>
  <si>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</si>
  <si>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</si>
  <si>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</si>
  <si>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</si>
  <si>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</si>
  <si>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</si>
  <si>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</si>
  <si>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</si>
  <si>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</si>
  <si>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</si>
  <si>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</si>
  <si>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</si>
  <si>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</si>
  <si>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</si>
  <si>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</si>
  <si>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</si>
  <si>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</si>
  <si>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</si>
  <si>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</si>
  <si>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</si>
  <si>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</si>
  <si>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</si>
  <si>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</si>
  <si>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</si>
  <si>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</si>
  <si>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</si>
  <si>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</si>
  <si>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</si>
  <si>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</si>
  <si>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</si>
  <si>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</si>
  <si>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</si>
  <si>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</si>
  <si>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</si>
  <si>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</si>
  <si>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</si>
  <si>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</si>
  <si>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</si>
  <si>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</si>
  <si>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</si>
  <si>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</si>
  <si>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</si>
  <si>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</si>
  <si>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</si>
  <si>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</si>
  <si>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</si>
  <si>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</si>
  <si>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</si>
  <si>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</si>
  <si>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</si>
  <si>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</si>
  <si>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</si>
  <si>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</si>
  <si>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</si>
  <si>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</si>
  <si>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</si>
  <si>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</si>
  <si>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</si>
  <si>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</si>
  <si>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</si>
  <si>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</si>
  <si>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</si>
  <si>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</si>
  <si>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</si>
  <si>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</si>
  <si>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</si>
  <si>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</si>
  <si>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</si>
  <si>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</si>
  <si>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</si>
  <si>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</si>
  <si>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</si>
  <si>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</si>
  <si>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</si>
  <si>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</si>
  <si>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</si>
  <si>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</si>
  <si>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</si>
  <si>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</si>
  <si>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</si>
  <si>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</si>
  <si>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</si>
  <si>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</si>
  <si>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</si>
  <si>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</si>
  <si>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</si>
  <si>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</si>
  <si>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</si>
  <si>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</si>
  <si>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</si>
  <si>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</si>
  <si>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</si>
  <si>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</si>
  <si>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</si>
  <si>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</si>
  <si>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</si>
  <si>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</si>
  <si>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</si>
  <si>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</si>
  <si>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</si>
  <si>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</si>
  <si>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</si>
  <si>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</si>
  <si>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</si>
  <si>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</si>
  <si>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</si>
  <si>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</si>
  <si>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</si>
  <si>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</si>
  <si>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</si>
  <si>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</si>
  <si>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</si>
  <si>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</si>
  <si>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</si>
  <si>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</si>
  <si>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</si>
  <si>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</si>
  <si>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</si>
  <si>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</si>
  <si>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</si>
  <si>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</si>
  <si>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</si>
  <si>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</si>
  <si>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</si>
  <si>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</si>
  <si>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</si>
  <si>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</si>
  <si>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4.39</t>
  </si>
  <si>
    <t>▲ 3.15</t>
  </si>
  <si>
    <t>▲ 0.70</t>
  </si>
  <si>
    <t>▲ 0.24</t>
  </si>
  <si>
    <t>大崎町水道事業会計</t>
  </si>
  <si>
    <t>一般会計</t>
  </si>
  <si>
    <t>介護保険事業特別会計</t>
  </si>
  <si>
    <t>国民健康保険事業特別会計</t>
  </si>
  <si>
    <t>後期高齢者医療特別会計</t>
  </si>
  <si>
    <t>大崎町公共下水道事業特別会計</t>
  </si>
  <si>
    <t>その他会計（赤字）</t>
  </si>
  <si>
    <t>その他会計（黒字）</t>
  </si>
  <si>
    <t>H25末</t>
    <phoneticPr fontId="5"/>
  </si>
  <si>
    <t>H26末</t>
    <phoneticPr fontId="5"/>
  </si>
  <si>
    <t>H27末</t>
    <phoneticPr fontId="5"/>
  </si>
  <si>
    <t>H28末</t>
    <phoneticPr fontId="5"/>
  </si>
  <si>
    <t>H29末</t>
    <phoneticPr fontId="5"/>
  </si>
  <si>
    <t>大崎町ふるさと応援基金</t>
    <rPh sb="0" eb="3">
      <t>オオサキマチ</t>
    </rPh>
    <rPh sb="7" eb="9">
      <t>オウエン</t>
    </rPh>
    <rPh sb="9" eb="11">
      <t>キキン</t>
    </rPh>
    <phoneticPr fontId="37"/>
  </si>
  <si>
    <t>大崎町施設整備事業基金</t>
    <rPh sb="0" eb="3">
      <t>オオサキマチ</t>
    </rPh>
    <rPh sb="3" eb="5">
      <t>シセツ</t>
    </rPh>
    <rPh sb="5" eb="7">
      <t>セイビ</t>
    </rPh>
    <rPh sb="7" eb="9">
      <t>ジギョウ</t>
    </rPh>
    <rPh sb="9" eb="11">
      <t>キキン</t>
    </rPh>
    <phoneticPr fontId="37"/>
  </si>
  <si>
    <t>鹿児島市町村総合事務組合</t>
    <rPh sb="0" eb="3">
      <t>カゴシマ</t>
    </rPh>
    <rPh sb="3" eb="6">
      <t>シチョウソン</t>
    </rPh>
    <rPh sb="6" eb="8">
      <t>ソウゴウ</t>
    </rPh>
    <rPh sb="8" eb="10">
      <t>ジム</t>
    </rPh>
    <rPh sb="10" eb="12">
      <t>クミアイ</t>
    </rPh>
    <phoneticPr fontId="5"/>
  </si>
  <si>
    <t>大隅曽於地区消防組合</t>
    <rPh sb="0" eb="2">
      <t>オオスミ</t>
    </rPh>
    <rPh sb="2" eb="4">
      <t>ソオ</t>
    </rPh>
    <rPh sb="4" eb="6">
      <t>チク</t>
    </rPh>
    <rPh sb="6" eb="8">
      <t>ショウボウ</t>
    </rPh>
    <rPh sb="8" eb="10">
      <t>クミアイ</t>
    </rPh>
    <phoneticPr fontId="5"/>
  </si>
  <si>
    <t>曽於南部厚生事務組合</t>
    <rPh sb="0" eb="2">
      <t>ソオ</t>
    </rPh>
    <rPh sb="2" eb="4">
      <t>ナンブ</t>
    </rPh>
    <rPh sb="4" eb="6">
      <t>コウセイ</t>
    </rPh>
    <rPh sb="6" eb="8">
      <t>ジム</t>
    </rPh>
    <rPh sb="8" eb="10">
      <t>クミアイ</t>
    </rPh>
    <phoneticPr fontId="5"/>
  </si>
  <si>
    <t>曽於地区介護保険組合</t>
    <rPh sb="0" eb="2">
      <t>ソオ</t>
    </rPh>
    <rPh sb="2" eb="4">
      <t>チク</t>
    </rPh>
    <rPh sb="4" eb="6">
      <t>カイゴ</t>
    </rPh>
    <rPh sb="6" eb="8">
      <t>ホケン</t>
    </rPh>
    <rPh sb="8" eb="10">
      <t>クミアイ</t>
    </rPh>
    <phoneticPr fontId="5"/>
  </si>
  <si>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5"/>
  </si>
  <si>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5"/>
  </si>
  <si>
    <t>株式会社あすぱる大崎</t>
    <rPh sb="0" eb="2">
      <t>カブシキ</t>
    </rPh>
    <rPh sb="2" eb="3">
      <t>カイ</t>
    </rPh>
    <rPh sb="3" eb="4">
      <t>シャ</t>
    </rPh>
    <rPh sb="8" eb="10">
      <t>オオサキ</t>
    </rPh>
    <phoneticPr fontId="5"/>
  </si>
  <si>
    <t>-</t>
    <phoneticPr fontId="2"/>
  </si>
  <si>
    <t>-</t>
    <phoneticPr fontId="2"/>
  </si>
  <si>
    <t>-</t>
    <phoneticPr fontId="2"/>
  </si>
  <si>
    <t>-</t>
    <phoneticPr fontId="2"/>
  </si>
  <si>
    <t>大崎町消防賞じゆつ基金及び殉職者特別賞じゆつ基金</t>
    <rPh sb="0" eb="3">
      <t>オオサキチョウ</t>
    </rPh>
    <rPh sb="3" eb="5">
      <t>ショウボウ</t>
    </rPh>
    <rPh sb="5" eb="6">
      <t>ショウ</t>
    </rPh>
    <rPh sb="9" eb="11">
      <t>キキン</t>
    </rPh>
    <rPh sb="11" eb="12">
      <t>オヨ</t>
    </rPh>
    <rPh sb="13" eb="16">
      <t>ジュンショクシャ</t>
    </rPh>
    <rPh sb="16" eb="19">
      <t>トクベツショウ</t>
    </rPh>
    <rPh sb="22" eb="24">
      <t>キキン</t>
    </rPh>
    <phoneticPr fontId="37"/>
  </si>
  <si>
    <t>大崎町人材育成基金</t>
    <rPh sb="0" eb="3">
      <t>オオサキチョウ</t>
    </rPh>
    <rPh sb="3" eb="5">
      <t>ジンザイ</t>
    </rPh>
    <rPh sb="5" eb="7">
      <t>イクセイ</t>
    </rPh>
    <rPh sb="7" eb="9">
      <t>キキン</t>
    </rPh>
    <phoneticPr fontId="37"/>
  </si>
  <si>
    <t>大崎町リサイクル未来創生奨学基金</t>
    <rPh sb="0" eb="3">
      <t>オオサキチョウ</t>
    </rPh>
    <rPh sb="8" eb="10">
      <t>ミライ</t>
    </rPh>
    <rPh sb="10" eb="12">
      <t>ソウセイ</t>
    </rPh>
    <rPh sb="12" eb="14">
      <t>ショウガク</t>
    </rPh>
    <rPh sb="14" eb="16">
      <t>キキン</t>
    </rPh>
    <phoneticPr fontId="37"/>
  </si>
  <si>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</si>
  <si>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</si>
  <si>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</si>
  <si>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</si>
  <si>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３年連続で発生しなかった。将来負担比率の分子を構成する充当可能基金の増（H28：3,892百万円→H29：4,254百万円→H30：4,275百万円）と一般会計等に係る地方債の現在高の減（H28：7,756百万円→H29：7,539百万円→7,144百万円）が大きな要因である。また，有形固定資産減価償却率が類似団体より高い水準にあることから，公共施設等を含めた将来負担は比較的高い水準にもあるものと考えられる。今後も公共施設等総合管理計画並びに個別計画に沿った総量・更新費用の圧縮に努め老朽化対策を継続して行う。</t>
    <rPh sb="10" eb="11">
      <t>ネン</t>
    </rPh>
    <rPh sb="11" eb="13">
      <t>レンゾク</t>
    </rPh>
    <rPh sb="80" eb="83">
      <t>ヒャクマンエン</t>
    </rPh>
    <rPh sb="134" eb="137">
      <t>ヒャクマンエン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</si>
  <si>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</si>
  <si>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</si>
  <si>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</si>
  <si>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</si>
  <si>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</si>
  <si>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</si>
  <si>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</si>
  <si>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充当可能基金の増（H28：3,892百万円→H29：4,254百万円→H30：4,275百万円）と一般会計等に係る地方債の現在高の減（H28：7,756百万円→H29：7,539百万円→H30：7,144百万円）により，数値改善となっている。前年までの実質公債費比率は3年連続悪化となっていたが，今回0.5ポイント改善した。これまで元利償還金等が上昇傾向にあったこと（H28：982百万円→H29：1,007百万円→H30：913百万円）や平成27年度からの債務負担行為に基づく支出が61百万円ずつ発生していることが要因となり実質公債費比率は悪化していたが，H9借入分の償還終了に伴いH30の償還額が減少したことから，今回改善に転じた。更に債務負担行為に基づく支出は令和元年度で終了予定のため，今後数年間は改善傾向になると見込んでいる。今後も充当可能基金の有効活用のみならず，起債対象事業の適切な取捨選択を行い，実質公債費比率の抑制を図りたい。</t>
    <rPh sb="53" eb="56">
      <t>ヒャクマンエン</t>
    </rPh>
    <rPh sb="111" eb="114">
      <t>ヒャクマンエン</t>
    </rPh>
    <rPh sb="130" eb="132">
      <t>ゼンネン</t>
    </rPh>
    <rPh sb="157" eb="159">
      <t>コンカイ</t>
    </rPh>
    <rPh sb="166" eb="168">
      <t>カイゼン</t>
    </rPh>
    <rPh sb="224" eb="227">
      <t>ヒャクマンエン</t>
    </rPh>
    <rPh sb="272" eb="274">
      <t>ジッシツ</t>
    </rPh>
    <rPh sb="274" eb="277">
      <t>コウサイヒ</t>
    </rPh>
    <rPh sb="277" eb="279">
      <t>ヒリツ</t>
    </rPh>
    <rPh sb="280" eb="282">
      <t>アッカ</t>
    </rPh>
    <rPh sb="290" eb="292">
      <t>カリイレ</t>
    </rPh>
    <rPh sb="292" eb="293">
      <t>ブン</t>
    </rPh>
    <rPh sb="294" eb="296">
      <t>ショウカン</t>
    </rPh>
    <rPh sb="296" eb="298">
      <t>シュウリョウ</t>
    </rPh>
    <rPh sb="299" eb="300">
      <t>トモナ</t>
    </rPh>
    <rPh sb="305" eb="307">
      <t>ショウカン</t>
    </rPh>
    <rPh sb="307" eb="308">
      <t>ガク</t>
    </rPh>
    <rPh sb="309" eb="311">
      <t>ゲンショウ</t>
    </rPh>
    <rPh sb="318" eb="320">
      <t>コンカイ</t>
    </rPh>
    <rPh sb="320" eb="322">
      <t>カイゼン</t>
    </rPh>
    <rPh sb="323" eb="324">
      <t>テン</t>
    </rPh>
    <rPh sb="327" eb="328">
      <t>サラ</t>
    </rPh>
    <rPh sb="342" eb="343">
      <t>レイ</t>
    </rPh>
    <rPh sb="343" eb="344">
      <t>ワ</t>
    </rPh>
    <rPh sb="344" eb="346">
      <t>ガンネン</t>
    </rPh>
    <rPh sb="348" eb="350">
      <t>シュウリョウ</t>
    </rPh>
    <rPh sb="350" eb="352">
      <t>ヨテイ</t>
    </rPh>
    <rPh sb="356" eb="358">
      <t>コンゴ</t>
    </rPh>
    <rPh sb="358" eb="360">
      <t>スウネン</t>
    </rPh>
    <rPh sb="360" eb="361">
      <t>カン</t>
    </rPh>
    <rPh sb="362" eb="364">
      <t>カイゼン</t>
    </rPh>
    <rPh sb="364" eb="366">
      <t>ケイコウ</t>
    </rPh>
    <rPh sb="370" eb="372">
      <t>ミコ</t>
    </rPh>
    <rPh sb="377" eb="379">
      <t>コンゴ</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</si>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</sst>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游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6" xfId="12" quotePrefix="1"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0" fontId="1" fillId="0" borderId="0" xfId="16" applyFont="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c:ext xmlns:c16="http://schemas.microsoft.com/office/drawing/2014/chart" uri="{C3380CC4-5D6E-409C-BE32-E72D297353CC}">
              <c16:uniqueId val="{00000000-F4F9-4D15-B849-7A97BB5E14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92238</c:v>
                </c:pt>
                <c:pt idx="1">
                  <c:v>54775</c:v>
                </c:pt>
                <c:pt idx="2">
                  <c:v>81564</c:v>
                </c:pt>
                <c:pt idx="3">
                  <c:v>129203</c:v>
                </c:pt>
                <c:pt idx="4">
                  <c:v>134644</c:v>
                </c:pt>
              </c:numCache>
            </c:numRef>
          </c:val>
          <c:smooth val="0"/>
          <c:extLst>
            <c:ext xmlns:c16="http://schemas.microsoft.com/office/drawing/2014/chart" uri="{C3380CC4-5D6E-409C-BE32-E72D297353CC}">
              <c16:uniqueId val="{00000001-F4F9-4D15-B849-7A97BB5E143E}"/>
            </c:ext>
          </c:extLst>
        </c:ser>
        <c:dLbls>
          <c:showLegendKey val="0"/>
          <c:showVal val="0"/>
          <c:showCatName val="0"/>
          <c:showSerName val="0"/>
          <c:showPercent val="0"/>
          <c:showBubbleSize val="0"/>
        </c:dLbls>
        <c:marker val="1"/>
        <c:smooth val="0"/>
        <c:axId val="104919808"/>
        <c:axId val="105068032"/>
      </c:lineChart>
      <c:catAx>
        <c:axId val="104919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068032"/>
        <c:crosses val="autoZero"/>
        <c:auto val="1"/>
        <c:lblAlgn val="ctr"/>
        <c:lblOffset val="100"/>
        <c:tickLblSkip val="1"/>
        <c:tickMarkSkip val="1"/>
        <c:noMultiLvlLbl val="0"/>
      </c:catAx>
      <c:valAx>
        <c:axId val="1050680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919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6.78</c:v>
                </c:pt>
                <c:pt idx="1">
                  <c:v>7.9</c:v>
                </c:pt>
                <c:pt idx="2">
                  <c:v>7.95</c:v>
                </c:pt>
                <c:pt idx="3">
                  <c:v>8.42</c:v>
                </c:pt>
                <c:pt idx="4">
                  <c:v>11.36</c:v>
                </c:pt>
              </c:numCache>
            </c:numRef>
          </c:val>
          <c:extLst>
            <c:ext xmlns:c16="http://schemas.microsoft.com/office/drawing/2014/chart" uri="{C3380CC4-5D6E-409C-BE32-E72D297353CC}">
              <c16:uniqueId val="{00000000-2E9D-40A0-87E2-900A44D9EE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34.42</c:v>
                </c:pt>
                <c:pt idx="1">
                  <c:v>31.92</c:v>
                </c:pt>
                <c:pt idx="2">
                  <c:v>36.54</c:v>
                </c:pt>
                <c:pt idx="3">
                  <c:v>39.619999999999997</c:v>
                </c:pt>
                <c:pt idx="4">
                  <c:v>40.450000000000003</c:v>
                </c:pt>
              </c:numCache>
            </c:numRef>
          </c:val>
          <c:extLst>
            <c:ext xmlns:c16="http://schemas.microsoft.com/office/drawing/2014/chart" uri="{C3380CC4-5D6E-409C-BE32-E72D297353CC}">
              <c16:uniqueId val="{00000001-2E9D-40A0-87E2-900A44D9EE3D}"/>
            </c:ext>
          </c:extLst>
        </c:ser>
        <c:dLbls>
          <c:showLegendKey val="0"/>
          <c:showVal val="0"/>
          <c:showCatName val="0"/>
          <c:showSerName val="0"/>
          <c:showPercent val="0"/>
          <c:showBubbleSize val="0"/>
        </c:dLbls>
        <c:gapWidth val="250"/>
        <c:overlap val="100"/>
        <c:axId val="104701952"/>
        <c:axId val="104703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-4.3899999999999997</c:v>
                </c:pt>
                <c:pt idx="1">
                  <c:v>-3.15</c:v>
                </c:pt>
                <c:pt idx="2">
                  <c:v>0.01</c:v>
                </c:pt>
                <c:pt idx="3">
                  <c:v>-0.7</c:v>
                </c:pt>
                <c:pt idx="4">
                  <c:v>-0.24</c:v>
                </c:pt>
              </c:numCache>
            </c:numRef>
          </c:val>
          <c:smooth val="0"/>
          <c:extLst>
            <c:ext xmlns:c16="http://schemas.microsoft.com/office/drawing/2014/chart" uri="{C3380CC4-5D6E-409C-BE32-E72D297353CC}">
              <c16:uniqueId val="{00000002-2E9D-40A0-87E2-900A44D9EE3D}"/>
            </c:ext>
          </c:extLst>
        </c:ser>
        <c:dLbls>
          <c:showLegendKey val="0"/>
          <c:showVal val="0"/>
          <c:showCatName val="0"/>
          <c:showSerName val="0"/>
          <c:showPercent val="0"/>
          <c:showBubbleSize val="0"/>
        </c:dLbls>
        <c:marker val="1"/>
        <c:smooth val="0"/>
        <c:axId val="104701952"/>
        <c:axId val="104703872"/>
      </c:lineChart>
      <c:catAx>
        <c:axId val="10470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703872"/>
        <c:crosses val="autoZero"/>
        <c:auto val="1"/>
        <c:lblAlgn val="ctr"/>
        <c:lblOffset val="100"/>
        <c:tickLblSkip val="1"/>
        <c:tickMarkSkip val="1"/>
        <c:noMultiLvlLbl val="0"/>
      </c:catAx>
      <c:valAx>
        <c:axId val="104703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0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3CE-45B0-8FB6-734DF4E1F7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CE-45B0-8FB6-734DF4E1F78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3CE-45B0-8FB6-734DF4E1F78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3CE-45B0-8FB6-734DF4E1F782}"/>
            </c:ext>
          </c:extLst>
        </c:ser>
        <c:ser>
          <c:idx val="4"/>
          <c:order val="4"/>
          <c:tx>
            <c:strRef>
              <c:f>データシート!$A$31</c:f>
              <c:strCache>
                <c:ptCount val="1"/>
                <c:pt idx="0">
                  <c:v>大崎町公共下水道事業特別会計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0.1</c:v>
                </c:pt>
                <c:pt idx="4">
                  <c:v>#N/A</c:v>
                </c:pt>
                <c:pt idx="5">
                  <c:v>0.08</c:v>
                </c:pt>
                <c:pt idx="6">
                  <c:v>#N/A</c:v>
                </c:pt>
                <c:pt idx="7">
                  <c:v>0.11</c:v>
                </c:pt>
                <c:pt idx="8">
                  <c:v>#N/A</c:v>
                </c:pt>
                <c:pt idx="9">
                  <c:v>0.08</c:v>
                </c:pt>
              </c:numCache>
            </c:numRef>
          </c:val>
          <c:extLst>
            <c:ext xmlns:c16="http://schemas.microsoft.com/office/drawing/2014/chart" uri="{C3380CC4-5D6E-409C-BE32-E72D297353CC}">
              <c16:uniqueId val="{00000004-C3CE-45B0-8FB6-734DF4E1F78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0.08</c:v>
                </c:pt>
                <c:pt idx="4">
                  <c:v>#N/A</c:v>
                </c:pt>
                <c:pt idx="5">
                  <c:v>0.09</c:v>
                </c:pt>
                <c:pt idx="6">
                  <c:v>#N/A</c:v>
                </c:pt>
                <c:pt idx="7">
                  <c:v>0.1</c:v>
                </c:pt>
                <c:pt idx="8">
                  <c:v>#N/A</c:v>
                </c:pt>
                <c:pt idx="9">
                  <c:v>0.1</c:v>
                </c:pt>
              </c:numCache>
            </c:numRef>
          </c:val>
          <c:extLst>
            <c:ext xmlns:c16="http://schemas.microsoft.com/office/drawing/2014/chart" uri="{C3380CC4-5D6E-409C-BE32-E72D297353CC}">
              <c16:uniqueId val="{00000005-C3CE-45B0-8FB6-734DF4E1F78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0.42</c:v>
                </c:pt>
                <c:pt idx="2">
                  <c:v>#N/A</c:v>
                </c:pt>
                <c:pt idx="3">
                  <c:v>1.56</c:v>
                </c:pt>
                <c:pt idx="4">
                  <c:v>#N/A</c:v>
                </c:pt>
                <c:pt idx="5">
                  <c:v>3.62</c:v>
                </c:pt>
                <c:pt idx="6">
                  <c:v>#N/A</c:v>
                </c:pt>
                <c:pt idx="7">
                  <c:v>3.04</c:v>
                </c:pt>
                <c:pt idx="8">
                  <c:v>#N/A</c:v>
                </c:pt>
                <c:pt idx="9">
                  <c:v>0.34</c:v>
                </c:pt>
              </c:numCache>
            </c:numRef>
          </c:val>
          <c:extLst>
            <c:ext xmlns:c16="http://schemas.microsoft.com/office/drawing/2014/chart" uri="{C3380CC4-5D6E-409C-BE32-E72D297353CC}">
              <c16:uniqueId val="{00000006-C3CE-45B0-8FB6-734DF4E1F78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1.83</c:v>
                </c:pt>
                <c:pt idx="2">
                  <c:v>#N/A</c:v>
                </c:pt>
                <c:pt idx="3">
                  <c:v>2.13</c:v>
                </c:pt>
                <c:pt idx="4">
                  <c:v>#N/A</c:v>
                </c:pt>
                <c:pt idx="5">
                  <c:v>2.61</c:v>
                </c:pt>
                <c:pt idx="6">
                  <c:v>#N/A</c:v>
                </c:pt>
                <c:pt idx="7">
                  <c:v>2.7</c:v>
                </c:pt>
                <c:pt idx="8">
                  <c:v>#N/A</c:v>
                </c:pt>
                <c:pt idx="9">
                  <c:v>3.14</c:v>
                </c:pt>
              </c:numCache>
            </c:numRef>
          </c:val>
          <c:extLst>
            <c:ext xmlns:c16="http://schemas.microsoft.com/office/drawing/2014/chart" uri="{C3380CC4-5D6E-409C-BE32-E72D297353CC}">
              <c16:uniqueId val="{00000007-C3CE-45B0-8FB6-734DF4E1F78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6.78</c:v>
                </c:pt>
                <c:pt idx="2">
                  <c:v>#N/A</c:v>
                </c:pt>
                <c:pt idx="3">
                  <c:v>7.89</c:v>
                </c:pt>
                <c:pt idx="4">
                  <c:v>#N/A</c:v>
                </c:pt>
                <c:pt idx="5">
                  <c:v>7.95</c:v>
                </c:pt>
                <c:pt idx="6">
                  <c:v>#N/A</c:v>
                </c:pt>
                <c:pt idx="7">
                  <c:v>8.42</c:v>
                </c:pt>
                <c:pt idx="8">
                  <c:v>#N/A</c:v>
                </c:pt>
                <c:pt idx="9">
                  <c:v>11.35</c:v>
                </c:pt>
              </c:numCache>
            </c:numRef>
          </c:val>
          <c:extLst>
            <c:ext xmlns:c16="http://schemas.microsoft.com/office/drawing/2014/chart" uri="{C3380CC4-5D6E-409C-BE32-E72D297353CC}">
              <c16:uniqueId val="{00000008-C3CE-45B0-8FB6-734DF4E1F782}"/>
            </c:ext>
          </c:extLst>
        </c:ser>
        <c:ser>
          <c:idx val="9"/>
          <c:order val="9"/>
          <c:tx>
            <c:strRef>
              <c:f>データシート!$A$36</c:f>
              <c:strCache>
                <c:ptCount val="1"/>
                <c:pt idx="0">
                  <c:v>大崎町水道事業会計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12.81</c:v>
                </c:pt>
                <c:pt idx="2">
                  <c:v>#N/A</c:v>
                </c:pt>
                <c:pt idx="3">
                  <c:v>13.12</c:v>
                </c:pt>
                <c:pt idx="4">
                  <c:v>#N/A</c:v>
                </c:pt>
                <c:pt idx="5">
                  <c:v>13.06</c:v>
                </c:pt>
                <c:pt idx="6">
                  <c:v>#N/A</c:v>
                </c:pt>
                <c:pt idx="7">
                  <c:v>13.43</c:v>
                </c:pt>
                <c:pt idx="8">
                  <c:v>#N/A</c:v>
                </c:pt>
                <c:pt idx="9">
                  <c:v>13.25</c:v>
                </c:pt>
              </c:numCache>
            </c:numRef>
          </c:val>
          <c:extLst>
            <c:ext xmlns:c16="http://schemas.microsoft.com/office/drawing/2014/chart" uri="{C3380CC4-5D6E-409C-BE32-E72D297353CC}">
              <c16:uniqueId val="{00000009-C3CE-45B0-8FB6-734DF4E1F782}"/>
            </c:ext>
          </c:extLst>
        </c:ser>
        <c:dLbls>
          <c:showLegendKey val="0"/>
          <c:showVal val="0"/>
          <c:showCatName val="0"/>
          <c:showSerName val="0"/>
          <c:showPercent val="0"/>
          <c:showBubbleSize val="0"/>
        </c:dLbls>
        <c:gapWidth val="150"/>
        <c:overlap val="100"/>
        <c:axId val="104830848"/>
        <c:axId val="104832384"/>
      </c:barChart>
      <c:catAx>
        <c:axId val="10483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832384"/>
        <c:crosses val="autoZero"/>
        <c:auto val="1"/>
        <c:lblAlgn val="ctr"/>
        <c:lblOffset val="100"/>
        <c:tickLblSkip val="1"/>
        <c:tickMarkSkip val="1"/>
        <c:noMultiLvlLbl val="0"/>
      </c:catAx>
      <c:valAx>
        <c:axId val="104832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30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676</c:v>
                </c:pt>
                <c:pt idx="5">
                  <c:v>737</c:v>
                </c:pt>
                <c:pt idx="8">
                  <c:v>715</c:v>
                </c:pt>
                <c:pt idx="11">
                  <c:v>751</c:v>
                </c:pt>
                <c:pt idx="14">
                  <c:v>747</c:v>
                </c:pt>
              </c:numCache>
            </c:numRef>
          </c:val>
          <c:extLst>
            <c:ext xmlns:c16="http://schemas.microsoft.com/office/drawing/2014/chart" uri="{C3380CC4-5D6E-409C-BE32-E72D297353CC}">
              <c16:uniqueId val="{00000000-CE39-4048-9C77-D7D0D06B55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39-4048-9C77-D7D0D06B55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61</c:v>
                </c:pt>
                <c:pt idx="6">
                  <c:v>61</c:v>
                </c:pt>
                <c:pt idx="9">
                  <c:v>61</c:v>
                </c:pt>
                <c:pt idx="12">
                  <c:v>61</c:v>
                </c:pt>
              </c:numCache>
            </c:numRef>
          </c:val>
          <c:extLst>
            <c:ext xmlns:c16="http://schemas.microsoft.com/office/drawing/2014/chart" uri="{C3380CC4-5D6E-409C-BE32-E72D297353CC}">
              <c16:uniqueId val="{00000002-CE39-4048-9C77-D7D0D06B55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2</c:v>
                </c:pt>
                <c:pt idx="6">
                  <c:v>10</c:v>
                </c:pt>
                <c:pt idx="9">
                  <c:v>10</c:v>
                </c:pt>
                <c:pt idx="12">
                  <c:v>11</c:v>
                </c:pt>
              </c:numCache>
            </c:numRef>
          </c:val>
          <c:extLst>
            <c:ext xmlns:c16="http://schemas.microsoft.com/office/drawing/2014/chart" uri="{C3380CC4-5D6E-409C-BE32-E72D297353CC}">
              <c16:uniqueId val="{00000003-CE39-4048-9C77-D7D0D06B55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95</c:v>
                </c:pt>
                <c:pt idx="3">
                  <c:v>100</c:v>
                </c:pt>
                <c:pt idx="6">
                  <c:v>106</c:v>
                </c:pt>
                <c:pt idx="9">
                  <c:v>108</c:v>
                </c:pt>
                <c:pt idx="12">
                  <c:v>112</c:v>
                </c:pt>
              </c:numCache>
            </c:numRef>
          </c:val>
          <c:extLst>
            <c:ext xmlns:c16="http://schemas.microsoft.com/office/drawing/2014/chart" uri="{C3380CC4-5D6E-409C-BE32-E72D297353CC}">
              <c16:uniqueId val="{00000004-CE39-4048-9C77-D7D0D06B55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39-4048-9C77-D7D0D06B55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39-4048-9C77-D7D0D06B55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922</c:v>
                </c:pt>
                <c:pt idx="3">
                  <c:v>986</c:v>
                </c:pt>
                <c:pt idx="6">
                  <c:v>982</c:v>
                </c:pt>
                <c:pt idx="9">
                  <c:v>1007</c:v>
                </c:pt>
                <c:pt idx="12">
                  <c:v>913</c:v>
                </c:pt>
              </c:numCache>
            </c:numRef>
          </c:val>
          <c:extLst>
            <c:ext xmlns:c16="http://schemas.microsoft.com/office/drawing/2014/chart" uri="{C3380CC4-5D6E-409C-BE32-E72D297353CC}">
              <c16:uniqueId val="{00000007-CE39-4048-9C77-D7D0D06B5596}"/>
            </c:ext>
          </c:extLst>
        </c:ser>
        <c:dLbls>
          <c:showLegendKey val="0"/>
          <c:showVal val="0"/>
          <c:showCatName val="0"/>
          <c:showSerName val="0"/>
          <c:showPercent val="0"/>
          <c:showBubbleSize val="0"/>
        </c:dLbls>
        <c:gapWidth val="100"/>
        <c:overlap val="100"/>
        <c:axId val="105111936"/>
        <c:axId val="105113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343</c:v>
                </c:pt>
                <c:pt idx="2">
                  <c:v>#N/A</c:v>
                </c:pt>
                <c:pt idx="3">
                  <c:v>#N/A</c:v>
                </c:pt>
                <c:pt idx="4">
                  <c:v>412</c:v>
                </c:pt>
                <c:pt idx="5">
                  <c:v>#N/A</c:v>
                </c:pt>
                <c:pt idx="6">
                  <c:v>#N/A</c:v>
                </c:pt>
                <c:pt idx="7">
                  <c:v>444</c:v>
                </c:pt>
                <c:pt idx="8">
                  <c:v>#N/A</c:v>
                </c:pt>
                <c:pt idx="9">
                  <c:v>#N/A</c:v>
                </c:pt>
                <c:pt idx="10">
                  <c:v>435</c:v>
                </c:pt>
                <c:pt idx="11">
                  <c:v>#N/A</c:v>
                </c:pt>
                <c:pt idx="12">
                  <c:v>#N/A</c:v>
                </c:pt>
                <c:pt idx="13">
                  <c:v>350</c:v>
                </c:pt>
                <c:pt idx="14">
                  <c:v>#N/A</c:v>
                </c:pt>
              </c:numCache>
            </c:numRef>
          </c:val>
          <c:smooth val="0"/>
          <c:extLst>
            <c:ext xmlns:c16="http://schemas.microsoft.com/office/drawing/2014/chart" uri="{C3380CC4-5D6E-409C-BE32-E72D297353CC}">
              <c16:uniqueId val="{00000008-CE39-4048-9C77-D7D0D06B5596}"/>
            </c:ext>
          </c:extLst>
        </c:ser>
        <c:dLbls>
          <c:showLegendKey val="0"/>
          <c:showVal val="0"/>
          <c:showCatName val="0"/>
          <c:showSerName val="0"/>
          <c:showPercent val="0"/>
          <c:showBubbleSize val="0"/>
        </c:dLbls>
        <c:marker val="1"/>
        <c:smooth val="0"/>
        <c:axId val="105111936"/>
        <c:axId val="105113856"/>
      </c:lineChart>
      <c:catAx>
        <c:axId val="10511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113856"/>
        <c:crosses val="autoZero"/>
        <c:auto val="1"/>
        <c:lblAlgn val="ctr"/>
        <c:lblOffset val="100"/>
        <c:tickLblSkip val="1"/>
        <c:tickMarkSkip val="1"/>
        <c:noMultiLvlLbl val="0"/>
      </c:catAx>
      <c:valAx>
        <c:axId val="105113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1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7412</c:v>
                </c:pt>
                <c:pt idx="5">
                  <c:v>7279</c:v>
                </c:pt>
                <c:pt idx="8">
                  <c:v>7196</c:v>
                </c:pt>
                <c:pt idx="11">
                  <c:v>6928</c:v>
                </c:pt>
                <c:pt idx="14">
                  <c:v>6650</c:v>
                </c:pt>
              </c:numCache>
            </c:numRef>
          </c:val>
          <c:extLst>
            <c:ext xmlns:c16="http://schemas.microsoft.com/office/drawing/2014/chart" uri="{C3380CC4-5D6E-409C-BE32-E72D297353CC}">
              <c16:uniqueId val="{00000000-9E27-4393-BE39-980C94714E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c:v>
                </c:pt>
                <c:pt idx="5">
                  <c:v>10</c:v>
                </c:pt>
                <c:pt idx="8">
                  <c:v>206</c:v>
                </c:pt>
                <c:pt idx="11">
                  <c:v>578</c:v>
                </c:pt>
                <c:pt idx="14">
                  <c:v>566</c:v>
                </c:pt>
              </c:numCache>
            </c:numRef>
          </c:val>
          <c:extLst>
            <c:ext xmlns:c16="http://schemas.microsoft.com/office/drawing/2014/chart" uri="{C3380CC4-5D6E-409C-BE32-E72D297353CC}">
              <c16:uniqueId val="{00000001-9E27-4393-BE39-980C94714E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2366</c:v>
                </c:pt>
                <c:pt idx="5">
                  <c:v>3467</c:v>
                </c:pt>
                <c:pt idx="8">
                  <c:v>3892</c:v>
                </c:pt>
                <c:pt idx="11">
                  <c:v>4254</c:v>
                </c:pt>
                <c:pt idx="14">
                  <c:v>4275</c:v>
                </c:pt>
              </c:numCache>
            </c:numRef>
          </c:val>
          <c:extLst>
            <c:ext xmlns:c16="http://schemas.microsoft.com/office/drawing/2014/chart" uri="{C3380CC4-5D6E-409C-BE32-E72D297353CC}">
              <c16:uniqueId val="{00000002-9E27-4393-BE39-980C94714E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27-4393-BE39-980C94714E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27-4393-BE39-980C94714E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27-4393-BE39-980C94714E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1140</c:v>
                </c:pt>
                <c:pt idx="3">
                  <c:v>1036</c:v>
                </c:pt>
                <c:pt idx="6">
                  <c:v>981</c:v>
                </c:pt>
                <c:pt idx="9">
                  <c:v>809</c:v>
                </c:pt>
                <c:pt idx="12">
                  <c:v>711</c:v>
                </c:pt>
              </c:numCache>
            </c:numRef>
          </c:val>
          <c:extLst>
            <c:ext xmlns:c16="http://schemas.microsoft.com/office/drawing/2014/chart" uri="{C3380CC4-5D6E-409C-BE32-E72D297353CC}">
              <c16:uniqueId val="{00000006-9E27-4393-BE39-980C94714E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66</c:v>
                </c:pt>
                <c:pt idx="3">
                  <c:v>69</c:v>
                </c:pt>
                <c:pt idx="6">
                  <c:v>62</c:v>
                </c:pt>
                <c:pt idx="9">
                  <c:v>59</c:v>
                </c:pt>
                <c:pt idx="12">
                  <c:v>72</c:v>
                </c:pt>
              </c:numCache>
            </c:numRef>
          </c:val>
          <c:extLst>
            <c:ext xmlns:c16="http://schemas.microsoft.com/office/drawing/2014/chart" uri="{C3380CC4-5D6E-409C-BE32-E72D297353CC}">
              <c16:uniqueId val="{00000007-9E27-4393-BE39-980C94714E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1742</c:v>
                </c:pt>
                <c:pt idx="3">
                  <c:v>1677</c:v>
                </c:pt>
                <c:pt idx="6">
                  <c:v>1673</c:v>
                </c:pt>
                <c:pt idx="9">
                  <c:v>1523</c:v>
                </c:pt>
                <c:pt idx="12">
                  <c:v>1457</c:v>
                </c:pt>
              </c:numCache>
            </c:numRef>
          </c:val>
          <c:extLst>
            <c:ext xmlns:c16="http://schemas.microsoft.com/office/drawing/2014/chart" uri="{C3380CC4-5D6E-409C-BE32-E72D297353CC}">
              <c16:uniqueId val="{00000008-9E27-4393-BE39-980C94714E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240</c:v>
                </c:pt>
                <c:pt idx="6">
                  <c:v>568</c:v>
                </c:pt>
                <c:pt idx="9">
                  <c:v>494</c:v>
                </c:pt>
                <c:pt idx="12">
                  <c:v>472</c:v>
                </c:pt>
              </c:numCache>
            </c:numRef>
          </c:val>
          <c:extLst>
            <c:ext xmlns:c16="http://schemas.microsoft.com/office/drawing/2014/chart" uri="{C3380CC4-5D6E-409C-BE32-E72D297353CC}">
              <c16:uniqueId val="{00000009-9E27-4393-BE39-980C94714E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8317</c:v>
                </c:pt>
                <c:pt idx="3">
                  <c:v>8040</c:v>
                </c:pt>
                <c:pt idx="6">
                  <c:v>7756</c:v>
                </c:pt>
                <c:pt idx="9">
                  <c:v>7539</c:v>
                </c:pt>
                <c:pt idx="12">
                  <c:v>7144</c:v>
                </c:pt>
              </c:numCache>
            </c:numRef>
          </c:val>
          <c:extLst>
            <c:ext xmlns:c16="http://schemas.microsoft.com/office/drawing/2014/chart" uri="{C3380CC4-5D6E-409C-BE32-E72D297353CC}">
              <c16:uniqueId val="{0000000A-9E27-4393-BE39-980C94714E55}"/>
            </c:ext>
          </c:extLst>
        </c:ser>
        <c:dLbls>
          <c:showLegendKey val="0"/>
          <c:showVal val="0"/>
          <c:showCatName val="0"/>
          <c:showSerName val="0"/>
          <c:showPercent val="0"/>
          <c:showBubbleSize val="0"/>
        </c:dLbls>
        <c:gapWidth val="100"/>
        <c:overlap val="100"/>
        <c:axId val="105301120"/>
        <c:axId val="105303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1472</c:v>
                </c:pt>
                <c:pt idx="2">
                  <c:v>#N/A</c:v>
                </c:pt>
                <c:pt idx="3">
                  <c:v>#N/A</c:v>
                </c:pt>
                <c:pt idx="4">
                  <c:v>305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E27-4393-BE39-980C94714E55}"/>
            </c:ext>
          </c:extLst>
        </c:ser>
        <c:dLbls>
          <c:showLegendKey val="0"/>
          <c:showVal val="0"/>
          <c:showCatName val="0"/>
          <c:showSerName val="0"/>
          <c:showPercent val="0"/>
          <c:showBubbleSize val="0"/>
        </c:dLbls>
        <c:marker val="1"/>
        <c:smooth val="0"/>
        <c:axId val="105301120"/>
        <c:axId val="105303040"/>
      </c:lineChart>
      <c:catAx>
        <c:axId val="10530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303040"/>
        <c:crosses val="autoZero"/>
        <c:auto val="1"/>
        <c:lblAlgn val="ctr"/>
        <c:lblOffset val="100"/>
        <c:tickLblSkip val="1"/>
        <c:tickMarkSkip val="1"/>
        <c:noMultiLvlLbl val="0"/>
      </c:catAx>
      <c:valAx>
        <c:axId val="10530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0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1601</c:v>
                </c:pt>
                <c:pt idx="1">
                  <c:v>1731</c:v>
                </c:pt>
                <c:pt idx="2">
                  <c:v>1787</c:v>
                </c:pt>
              </c:numCache>
            </c:numRef>
          </c:val>
          <c:extLst>
            <c:ext xmlns:c16="http://schemas.microsoft.com/office/drawing/2014/chart" uri="{C3380CC4-5D6E-409C-BE32-E72D297353CC}">
              <c16:uniqueId val="{00000000-1427-4E23-8D61-E80D35B5A7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246</c:v>
                </c:pt>
                <c:pt idx="1">
                  <c:v>246</c:v>
                </c:pt>
                <c:pt idx="2">
                  <c:v>246</c:v>
                </c:pt>
              </c:numCache>
            </c:numRef>
          </c:val>
          <c:extLst>
            <c:ext xmlns:c16="http://schemas.microsoft.com/office/drawing/2014/chart" uri="{C3380CC4-5D6E-409C-BE32-E72D297353CC}">
              <c16:uniqueId val="{00000001-1427-4E23-8D61-E80D35B5A7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1774</c:v>
                </c:pt>
                <c:pt idx="1">
                  <c:v>1843</c:v>
                </c:pt>
                <c:pt idx="2">
                  <c:v>1812</c:v>
                </c:pt>
              </c:numCache>
            </c:numRef>
          </c:val>
          <c:extLst>
            <c:ext xmlns:c16="http://schemas.microsoft.com/office/drawing/2014/chart" uri="{C3380CC4-5D6E-409C-BE32-E72D297353CC}">
              <c16:uniqueId val="{00000002-1427-4E23-8D61-E80D35B5A704}"/>
            </c:ext>
          </c:extLst>
        </c:ser>
        <c:dLbls>
          <c:showLegendKey val="0"/>
          <c:showVal val="0"/>
          <c:showCatName val="0"/>
          <c:showSerName val="0"/>
          <c:showPercent val="0"/>
          <c:showBubbleSize val="0"/>
        </c:dLbls>
        <c:gapWidth val="120"/>
        <c:overlap val="100"/>
        <c:axId val="105408384"/>
        <c:axId val="105409920"/>
      </c:barChart>
      <c:catAx>
        <c:axId val="10540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5409920"/>
        <c:crosses val="autoZero"/>
        <c:auto val="1"/>
        <c:lblAlgn val="ctr"/>
        <c:lblOffset val="100"/>
        <c:tickLblSkip val="1"/>
        <c:tickMarkSkip val="1"/>
        <c:noMultiLvlLbl val="0"/>
      </c:catAx>
      <c:valAx>
        <c:axId val="105409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540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{6A2FD409-1128-42C8-A53C-66FF6D6D61FE}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0DA-4F08-ACCF-F803087CEB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{AE065DD3-7EE3-4536-A432-6291A579064E}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DA-4F08-ACCF-F803087CEB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{DE83A39E-AA17-4BBD-9F86-9E7E218960C3}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DA-4F08-ACCF-F803087CEB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{BFA7EF63-CFC0-4E09-A02F-8F49B5F0C036}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DA-4F08-ACCF-F803087CEB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{AF6C3192-3A6D-4B09-8ABE-1C73F468F2E9}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DA-4F08-ACCF-F803087CEB3B}"/>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{C77C131D-45F3-4D4D-BB36-476EEF5A6D28}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0DA-4F08-ACCF-F803087CEB3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{570FF40A-7CB8-482E-B854-7268F9D251B7}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0DA-4F08-ACCF-F803087CEB3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{9F90E7FC-AB31-4367-833E-A86FA42EBE1C}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0DA-4F08-ACCF-F803087CEB3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{DA0D85EB-CC84-4546-AB70-2B16548A15E3}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0DA-4F08-ACCF-F803087CEB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66.8</c:v>
                </c:pt>
                <c:pt idx="16">
                  <c:v>69.7</c:v>
                </c:pt>
                <c:pt idx="24">
                  <c:v>71.099999999999994</c:v>
                </c:pt>
                <c:pt idx="32">
                  <c:v>72.2</c:v>
                </c:pt>
              </c:numCache>
            </c:numRef>
          </c:xVal>
          <c:yVal>
            <c:numRef>
              <c:f>公会計指標分析・財政指標組合せ分析表!$BP$51:$DC$51</c:f>
              <c:numCache>
                <c:formatCode>#,##0.0;"▲ "#,##0.0</c:formatCode>
                <c:ptCount val="40"/>
                <c:pt idx="8">
                  <c:v>8.1999999999999993</c:v>
                </c:pt>
              </c:numCache>
            </c:numRef>
          </c:yVal>
          <c:smooth val="0"/>
          <c:extLst>
            <c:ext xmlns:c16="http://schemas.microsoft.com/office/drawing/2014/chart" uri="{C3380CC4-5D6E-409C-BE32-E72D297353CC}">
              <c16:uniqueId val="{00000009-E0DA-4F08-ACCF-F803087CEB3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{E4BD71B4-25D2-42FF-92B7-1E00941CF76B}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0DA-4F08-ACCF-F803087CEB3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{76625084-D6E6-452D-A967-29281170A1DD}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DA-4F08-ACCF-F803087CEB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{A20F2352-C4EC-489D-838C-745D3D496D5A}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DA-4F08-ACCF-F803087CEB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{E06785D2-68D7-4CE1-A48D-1FB282264A39}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DA-4F08-ACCF-F803087CEB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{3BC31C10-3130-4B8C-8F9F-97297764A73E}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DA-4F08-ACCF-F803087CEB3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{C3B3F775-8406-4159-91AA-3EA081DC4147}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0DA-4F08-ACCF-F803087CEB3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{7FC8ECC8-FFDE-41EE-B446-7D8D6403CAB2}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0DA-4F08-ACCF-F803087CEB3B}"/>
                </c:ext>
              </c:extLst>
            </c:dLbl>
            <c:dLbl>
              <c:idx val="24"/>
              <c:layout>
                <c:manualLayout>
                  <c:x val="-3.9670690726180062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{161E5301-2611-4043-89DC-AFE68AB34F47}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0DA-4F08-ACCF-F803087CEB3B}"/>
                </c:ext>
              </c:extLst>
            </c:dLbl>
            <c:dLbl>
              <c:idx val="32"/>
              <c:layout>
                <c:manualLayout>
                  <c:x val="-2.4619710212964677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{8B0731BC-B2AA-4A57-8FAE-8B9CBFAD76C1}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0DA-4F08-ACCF-F803087CEB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55.6</c:v>
                </c:pt>
                <c:pt idx="16">
                  <c:v>59.8</c:v>
                </c:pt>
                <c:pt idx="24">
                  <c:v>61.4</c:v>
                </c:pt>
                <c:pt idx="32">
                  <c:v>61.6</c:v>
                </c:pt>
              </c:numCache>
            </c:numRef>
          </c:xVal>
          <c:yVal>
            <c:numRef>
              <c:f>公会計指標分析・財政指標組合せ分析表!$BP$55:$DC$55</c:f>
              <c:numCache>
                <c:formatCode>#,##0.0;"▲ "#,##0.0</c:formatCode>
                <c:ptCount val="40"/>
                <c:pt idx="8">
                  <c:v>58.9</c:v>
                </c:pt>
                <c:pt idx="16">
                  <c:v>51.4</c:v>
                </c:pt>
                <c:pt idx="24">
                  <c:v>46.8</c:v>
                </c:pt>
                <c:pt idx="32">
                  <c:v>48.4</c:v>
                </c:pt>
              </c:numCache>
            </c:numRef>
          </c:yVal>
          <c:smooth val="0"/>
          <c:extLst>
            <c:ext xmlns:c16="http://schemas.microsoft.com/office/drawing/2014/chart" uri="{C3380CC4-5D6E-409C-BE32-E72D297353CC}">
              <c16:uniqueId val="{00000013-E0DA-4F08-ACCF-F803087CEB3B}"/>
            </c:ext>
          </c:extLst>
        </c:ser>
        <c:dLbls>
          <c:showLegendKey val="0"/>
          <c:showVal val="1"/>
          <c:showCatName val="0"/>
          <c:showSerName val="0"/>
          <c:showPercent val="0"/>
          <c:showBubbleSize val="0"/>
        </c:dLbls>
        <c:axId val="105743488"/>
        <c:axId val="105745408"/>
      </c:scatterChart>
      <c:valAx>
        <c:axId val="105743488"/>
        <c:scaling>
          <c:orientation val="minMax"/>
          <c:max val="68"/>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745408"/>
        <c:crosses val="autoZero"/>
        <c:crossBetween val="midCat"/>
      </c:valAx>
      <c:valAx>
        <c:axId val="105745408"/>
        <c:scaling>
          <c:orientation val="minMax"/>
          <c:max val="6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743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{9EE5EB74-D2B7-42CB-BCDE-D88F465FAA63}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B07-45B6-BDA7-9BD9660349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{9C4D886B-94A9-45AD-961A-6350C4EE4019}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07-45B6-BDA7-9BD9660349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{0E5ABD7C-353D-444D-8A9C-1E69C1A8C662}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07-45B6-BDA7-9BD9660349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{446B5D5D-D8C0-4CBE-80C4-4C21A82AF2A2}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07-45B6-BDA7-9BD9660349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{439E3B50-A2D9-453A-B620-1FAE2ABC9F9B}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07-45B6-BDA7-9BD966034948}"/>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{46AC5FF4-3FF9-414C-8DE8-038AB684F38D}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B07-45B6-BDA7-9BD96603494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{4F44F915-5B78-4345-83EB-5BF596E386C5}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B07-45B6-BDA7-9BD96603494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{04915D8D-B0B6-48C4-9E14-01E0C1A0B1CC}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B07-45B6-BDA7-9BD96603494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{8BAE2A01-D32A-4D36-B9D1-F5AF77BAD1AE}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B07-45B6-BDA7-9BD9660349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10.199999999999999</c:v>
                </c:pt>
                <c:pt idx="16">
                  <c:v>10.8</c:v>
                </c:pt>
                <c:pt idx="24">
                  <c:v>11.7</c:v>
                </c:pt>
                <c:pt idx="32">
                  <c:v>11.2</c:v>
                </c:pt>
              </c:numCache>
            </c:numRef>
          </c:xVal>
          <c:yVal>
            <c:numRef>
              <c:f>公会計指標分析・財政指標組合せ分析表!$BP$73:$DC$73</c:f>
              <c:numCache>
                <c:formatCode>#,##0.0;"▲ "#,##0.0</c:formatCode>
                <c:ptCount val="40"/>
                <c:pt idx="0">
                  <c:v>40.9</c:v>
                </c:pt>
                <c:pt idx="8">
                  <c:v>8.1999999999999993</c:v>
                </c:pt>
              </c:numCache>
            </c:numRef>
          </c:yVal>
          <c:smooth val="0"/>
          <c:extLst>
            <c:ext xmlns:c16="http://schemas.microsoft.com/office/drawing/2014/chart" uri="{C3380CC4-5D6E-409C-BE32-E72D297353CC}">
              <c16:uniqueId val="{00000009-7B07-45B6-BDA7-9BD9660349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{E13619DC-EA1C-4D5A-B5B0-54385B1EDB75}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B07-45B6-BDA7-9BD9660349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{DF04319C-9E76-45F9-8582-4A20E3FD29D1}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07-45B6-BDA7-9BD9660349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{B96AF16B-FC52-4690-A549-19482B25B856}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07-45B6-BDA7-9BD9660349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{D6D86D1F-F279-4774-B6F9-32596AC7A9DD}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07-45B6-BDA7-9BD9660349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{076D0D51-51F0-4FA7-B476-ACFD29DCC399}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07-45B6-BDA7-9BD96603494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{17AA5C87-3D97-49C8-8FA5-8FA9C2200384}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B07-45B6-BDA7-9BD96603494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{CA39E202-3608-4485-A54F-1E05219156CE}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B07-45B6-BDA7-9BD966034948}"/>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{619745C2-EB2F-47DB-9CF7-677B366AD37B}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B07-45B6-BDA7-9BD966034948}"/>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{A6AD1710-B73D-4F6C-9C0A-8A0494D9E25B}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B07-45B6-BDA7-9BD9660349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10.8</c:v>
                </c:pt>
                <c:pt idx="16">
                  <c:v>10.199999999999999</c:v>
                </c:pt>
                <c:pt idx="24">
                  <c:v>9.9</c:v>
                </c:pt>
                <c:pt idx="32">
                  <c:v>9.9</c:v>
                </c:pt>
              </c:numCache>
            </c:numRef>
          </c:xVal>
          <c:yVal>
            <c:numRef>
              <c:f>公会計指標分析・財政指標組合せ分析表!$BP$77:$DC$77</c:f>
              <c:numCache>
                <c:formatCode>#,##0.0;"▲ "#,##0.0</c:formatCode>
                <c:ptCount val="40"/>
                <c:pt idx="0">
                  <c:v>54</c:v>
                </c:pt>
                <c:pt idx="8">
                  <c:v>58.9</c:v>
                </c:pt>
                <c:pt idx="16">
                  <c:v>51.4</c:v>
                </c:pt>
                <c:pt idx="24">
                  <c:v>46.8</c:v>
                </c:pt>
                <c:pt idx="32">
                  <c:v>48.4</c:v>
                </c:pt>
              </c:numCache>
            </c:numRef>
          </c:yVal>
          <c:smooth val="0"/>
          <c:extLst>
            <c:ext xmlns:c16="http://schemas.microsoft.com/office/drawing/2014/chart" uri="{C3380CC4-5D6E-409C-BE32-E72D297353CC}">
              <c16:uniqueId val="{00000013-7B07-45B6-BDA7-9BD966034948}"/>
            </c:ext>
          </c:extLst>
        </c:ser>
        <c:dLbls>
          <c:showLegendKey val="0"/>
          <c:showVal val="1"/>
          <c:showCatName val="0"/>
          <c:showSerName val="0"/>
          <c:showPercent val="0"/>
          <c:showBubbleSize val="0"/>
        </c:dLbls>
        <c:axId val="105832832"/>
        <c:axId val="105834752"/>
      </c:scatterChart>
      <c:valAx>
        <c:axId val="105832832"/>
        <c:scaling>
          <c:orientation val="minMax"/>
          <c:max val="11.7"/>
          <c:min val="9.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834752"/>
        <c:crosses val="autoZero"/>
        <c:crossBetween val="midCat"/>
      </c:valAx>
      <c:valAx>
        <c:axId val="105834752"/>
        <c:scaling>
          <c:orientation val="minMax"/>
          <c:max val="6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8328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元利償還金等（Ａ）の最大要因である元利償還金が，</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年度が</a:t>
          </a:r>
          <a:r>
            <a:rPr kumimoji="1" lang="en-US" altLang="ja-JP" sz="1100">
              <a:solidFill>
                <a:sysClr val="windowText" lastClr="000000"/>
              </a:solidFill>
              <a:effectLst/>
              <a:latin typeface="+mn-lt"/>
              <a:ea typeface="+mn-ea"/>
              <a:cs typeface="+mn-cs"/>
            </a:rPr>
            <a:t>982</a:t>
          </a:r>
          <a:r>
            <a:rPr kumimoji="1" lang="ja-JP" altLang="en-US" sz="1100">
              <a:solidFill>
                <a:sysClr val="windowText" lastClr="000000"/>
              </a:solidFill>
              <a:effectLst/>
              <a:latin typeface="+mn-lt"/>
              <a:ea typeface="+mn-ea"/>
              <a:cs typeface="+mn-cs"/>
            </a:rPr>
            <a:t>百万円，</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年度が</a:t>
          </a:r>
          <a:r>
            <a:rPr kumimoji="1" lang="en-US" altLang="ja-JP" sz="1100">
              <a:solidFill>
                <a:sysClr val="windowText" lastClr="000000"/>
              </a:solidFill>
              <a:effectLst/>
              <a:latin typeface="+mn-lt"/>
              <a:ea typeface="+mn-ea"/>
              <a:cs typeface="+mn-cs"/>
            </a:rPr>
            <a:t>1,007</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と上昇傾向であったが</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913</a:t>
          </a:r>
          <a:r>
            <a:rPr kumimoji="1" lang="ja-JP" altLang="ja-JP" sz="1100">
              <a:solidFill>
                <a:sysClr val="windowText" lastClr="000000"/>
              </a:solidFill>
              <a:effectLst/>
              <a:latin typeface="+mn-lt"/>
              <a:ea typeface="+mn-ea"/>
              <a:cs typeface="+mn-cs"/>
            </a:rPr>
            <a:t>百万円と</a:t>
          </a:r>
          <a:r>
            <a:rPr kumimoji="1" lang="ja-JP" altLang="en-US" sz="1100">
              <a:solidFill>
                <a:sysClr val="windowText" lastClr="000000"/>
              </a:solidFill>
              <a:effectLst/>
              <a:latin typeface="+mn-lt"/>
              <a:ea typeface="+mn-ea"/>
              <a:cs typeface="+mn-cs"/>
            </a:rPr>
            <a:t>減額した。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近年の上昇要因として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年度からの債務負担行為に基づく支出が</a:t>
          </a:r>
          <a:r>
            <a:rPr kumimoji="1" lang="en-US" altLang="ja-JP" sz="1100">
              <a:solidFill>
                <a:sysClr val="windowText" lastClr="000000"/>
              </a:solidFill>
              <a:effectLst/>
              <a:latin typeface="+mn-lt"/>
              <a:ea typeface="+mn-ea"/>
              <a:cs typeface="+mn-cs"/>
            </a:rPr>
            <a:t>61</a:t>
          </a:r>
          <a:r>
            <a:rPr kumimoji="1" lang="ja-JP" altLang="ja-JP" sz="1100">
              <a:solidFill>
                <a:sysClr val="windowText" lastClr="000000"/>
              </a:solidFill>
              <a:effectLst/>
              <a:latin typeface="+mn-lt"/>
              <a:ea typeface="+mn-ea"/>
              <a:cs typeface="+mn-cs"/>
            </a:rPr>
            <a:t>百万円ずつ発生していること</a:t>
          </a:r>
          <a:r>
            <a:rPr kumimoji="1" lang="ja-JP" altLang="en-US" sz="1100">
              <a:solidFill>
                <a:sysClr val="windowText" lastClr="000000"/>
              </a:solidFill>
              <a:effectLst/>
              <a:latin typeface="+mn-lt"/>
              <a:ea typeface="+mn-ea"/>
              <a:cs typeface="+mn-cs"/>
            </a:rPr>
            <a:t>などであった。今回の減額の要因は，平成９年度に借り入れた地域総合整備事業債の償還終了によるものである。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も引き続き</a:t>
          </a:r>
          <a:r>
            <a:rPr kumimoji="1" lang="ja-JP" altLang="ja-JP" sz="1100">
              <a:solidFill>
                <a:sysClr val="windowText" lastClr="000000"/>
              </a:solidFill>
              <a:effectLst/>
              <a:latin typeface="+mn-lt"/>
              <a:ea typeface="+mn-ea"/>
              <a:cs typeface="+mn-cs"/>
            </a:rPr>
            <a:t>，より一層の公債費比率の抑制を図るため，起債対象事業の取捨選択</a:t>
          </a:r>
          <a:r>
            <a:rPr kumimoji="1" lang="ja-JP" altLang="en-US" sz="1100">
              <a:solidFill>
                <a:sysClr val="windowText" lastClr="000000"/>
              </a:solidFill>
              <a:effectLst/>
              <a:latin typeface="+mn-lt"/>
              <a:ea typeface="+mn-ea"/>
              <a:cs typeface="+mn-cs"/>
            </a:rPr>
            <a:t>に努めていく</a:t>
          </a:r>
          <a:r>
            <a:rPr kumimoji="1" lang="ja-JP" altLang="ja-JP" sz="1100">
              <a:solidFill>
                <a:sysClr val="windowText" lastClr="000000"/>
              </a:solidFill>
              <a:effectLst/>
              <a:latin typeface="+mn-lt"/>
              <a:ea typeface="+mn-ea"/>
              <a:cs typeface="+mn-cs"/>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満期一括地方債の償還の財源として積み立てた額に係るものではないため。</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将来負担比率（分子）は，平成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年度の▲</a:t>
          </a:r>
          <a:r>
            <a:rPr kumimoji="1" lang="en-US" altLang="ja-JP" sz="1100">
              <a:solidFill>
                <a:sysClr val="windowText" lastClr="000000"/>
              </a:solidFill>
              <a:effectLst/>
              <a:latin typeface="+mn-lt"/>
              <a:ea typeface="+mn-ea"/>
              <a:cs typeface="+mn-cs"/>
            </a:rPr>
            <a:t>1,336</a:t>
          </a:r>
          <a:r>
            <a:rPr kumimoji="1" lang="ja-JP" altLang="ja-JP" sz="1100">
              <a:solidFill>
                <a:sysClr val="windowText" lastClr="000000"/>
              </a:solidFill>
              <a:effectLst/>
              <a:latin typeface="+mn-lt"/>
              <a:ea typeface="+mn-ea"/>
              <a:cs typeface="+mn-cs"/>
            </a:rPr>
            <a:t>百万円から平成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年度の▲</a:t>
          </a:r>
          <a:r>
            <a:rPr kumimoji="1" lang="en-US" altLang="ja-JP" sz="1100">
              <a:solidFill>
                <a:sysClr val="windowText" lastClr="000000"/>
              </a:solidFill>
              <a:effectLst/>
              <a:latin typeface="+mn-lt"/>
              <a:ea typeface="+mn-ea"/>
              <a:cs typeface="+mn-cs"/>
            </a:rPr>
            <a:t>1,636</a:t>
          </a:r>
          <a:r>
            <a:rPr kumimoji="1" lang="ja-JP" altLang="ja-JP" sz="1100">
              <a:solidFill>
                <a:sysClr val="windowText" lastClr="000000"/>
              </a:solidFill>
              <a:effectLst/>
              <a:latin typeface="+mn-lt"/>
              <a:ea typeface="+mn-ea"/>
              <a:cs typeface="+mn-cs"/>
            </a:rPr>
            <a:t>百万円に，</a:t>
          </a:r>
          <a:r>
            <a:rPr kumimoji="1" lang="en-US" altLang="ja-JP" sz="1100">
              <a:solidFill>
                <a:sysClr val="windowText" lastClr="000000"/>
              </a:solidFill>
              <a:effectLst/>
              <a:latin typeface="+mn-lt"/>
              <a:ea typeface="+mn-ea"/>
              <a:cs typeface="+mn-cs"/>
            </a:rPr>
            <a:t>300</a:t>
          </a:r>
          <a:r>
            <a:rPr kumimoji="1" lang="ja-JP" altLang="ja-JP" sz="1100">
              <a:solidFill>
                <a:sysClr val="windowText" lastClr="000000"/>
              </a:solidFill>
              <a:effectLst/>
              <a:latin typeface="+mn-lt"/>
              <a:ea typeface="+mn-ea"/>
              <a:cs typeface="+mn-cs"/>
            </a:rPr>
            <a:t>百万円の改善となった。</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内訳としては，将来負担額（Ａ）が前年度比で</a:t>
          </a:r>
          <a:r>
            <a:rPr kumimoji="1" lang="en-US" altLang="ja-JP" sz="1100">
              <a:solidFill>
                <a:sysClr val="windowText" lastClr="000000"/>
              </a:solidFill>
              <a:effectLst/>
              <a:latin typeface="+mn-lt"/>
              <a:ea typeface="+mn-ea"/>
              <a:cs typeface="+mn-cs"/>
            </a:rPr>
            <a:t>568</a:t>
          </a:r>
          <a:r>
            <a:rPr kumimoji="1" lang="ja-JP" altLang="ja-JP" sz="1100">
              <a:solidFill>
                <a:sysClr val="windowText" lastClr="000000"/>
              </a:solidFill>
              <a:effectLst/>
              <a:latin typeface="+mn-lt"/>
              <a:ea typeface="+mn-ea"/>
              <a:cs typeface="+mn-cs"/>
            </a:rPr>
            <a:t>百万円の減，充当可能財源等（Ｂ）が対前年比で</a:t>
          </a:r>
          <a:r>
            <a:rPr kumimoji="1" lang="en-US" altLang="ja-JP" sz="1100">
              <a:solidFill>
                <a:sysClr val="windowText" lastClr="000000"/>
              </a:solidFill>
              <a:effectLst/>
              <a:latin typeface="+mn-lt"/>
              <a:ea typeface="+mn-ea"/>
              <a:cs typeface="+mn-cs"/>
            </a:rPr>
            <a:t>269</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である。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改善の要因としては，財政調整積立基金　（＋</a:t>
          </a:r>
          <a:r>
            <a:rPr kumimoji="1" lang="en-US" altLang="ja-JP" sz="1100">
              <a:solidFill>
                <a:sysClr val="windowText" lastClr="000000"/>
              </a:solidFill>
              <a:effectLst/>
              <a:latin typeface="+mn-lt"/>
              <a:ea typeface="+mn-ea"/>
              <a:cs typeface="+mn-cs"/>
            </a:rPr>
            <a:t>56</a:t>
          </a:r>
          <a:r>
            <a:rPr kumimoji="1" lang="ja-JP" altLang="ja-JP" sz="1100">
              <a:solidFill>
                <a:sysClr val="windowText" lastClr="000000"/>
              </a:solidFill>
              <a:effectLst/>
              <a:latin typeface="+mn-lt"/>
              <a:ea typeface="+mn-ea"/>
              <a:cs typeface="+mn-cs"/>
            </a:rPr>
            <a:t>百万円）や施設整備事業基金（＋</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百万円）等の充当可能基金の</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百万円の増や地方債の現在高の</a:t>
          </a:r>
          <a:r>
            <a:rPr kumimoji="1" lang="en-US" altLang="ja-JP" sz="1100">
              <a:solidFill>
                <a:sysClr val="windowText" lastClr="000000"/>
              </a:solidFill>
              <a:effectLst/>
              <a:latin typeface="+mn-lt"/>
              <a:ea typeface="+mn-ea"/>
              <a:cs typeface="+mn-cs"/>
            </a:rPr>
            <a:t>395</a:t>
          </a:r>
          <a:r>
            <a:rPr kumimoji="1" lang="ja-JP" altLang="ja-JP" sz="1100">
              <a:solidFill>
                <a:sysClr val="windowText" lastClr="000000"/>
              </a:solidFill>
              <a:effectLst/>
              <a:latin typeface="+mn-lt"/>
              <a:ea typeface="+mn-ea"/>
              <a:cs typeface="+mn-cs"/>
            </a:rPr>
            <a:t>百万の減等である。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今後も，公共施設の老朽化等による投資的経費が見込まれるため，地方債残高の推移に留意し，充当可能基金の適切な運用や，交付税措置を考慮した起債事務に努め，将来負担比率の抑制を図る。　</a:t>
          </a:r>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鹿児島県大崎町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25,519</a:t>
          </a:r>
          <a:r>
            <a:rPr kumimoji="1" lang="ja-JP" altLang="ja-JP" sz="1100">
              <a:solidFill>
                <a:sysClr val="windowText" lastClr="000000"/>
              </a:solidFill>
              <a:effectLst/>
              <a:latin typeface="+mn-lt"/>
              <a:ea typeface="+mn-ea"/>
              <a:cs typeface="+mn-cs"/>
            </a:rPr>
            <a:t>千円の増となった。主な要因は財政調整基金の取り崩し額</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圧縮</a:t>
          </a:r>
          <a:r>
            <a:rPr kumimoji="1" lang="ja-JP" altLang="en-US" sz="1100">
              <a:solidFill>
                <a:sysClr val="windowText" lastClr="000000"/>
              </a:solidFill>
              <a:effectLst/>
              <a:latin typeface="+mn-lt"/>
              <a:ea typeface="+mn-ea"/>
              <a:cs typeface="+mn-cs"/>
            </a:rPr>
            <a:t>と剰余金処分による積み立てにより</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55,687</a:t>
          </a:r>
          <a:r>
            <a:rPr kumimoji="1" lang="ja-JP" altLang="ja-JP" sz="1100">
              <a:solidFill>
                <a:sysClr val="windowText" lastClr="000000"/>
              </a:solidFill>
              <a:effectLst/>
              <a:latin typeface="+mn-lt"/>
              <a:ea typeface="+mn-ea"/>
              <a:cs typeface="+mn-cs"/>
            </a:rPr>
            <a:t>千円の増となった。その他特定目的基金</a:t>
          </a:r>
          <a:r>
            <a:rPr kumimoji="1" lang="ja-JP" altLang="en-US" sz="1100">
              <a:solidFill>
                <a:sysClr val="windowText" lastClr="000000"/>
              </a:solidFill>
              <a:effectLst/>
              <a:latin typeface="+mn-lt"/>
              <a:ea typeface="+mn-ea"/>
              <a:cs typeface="+mn-cs"/>
            </a:rPr>
            <a:t>はふるさと応援基金取り崩し額の増により，</a:t>
          </a:r>
          <a:r>
            <a:rPr kumimoji="1" lang="en-US" altLang="ja-JP" sz="1100">
              <a:solidFill>
                <a:sysClr val="windowText" lastClr="000000"/>
              </a:solidFill>
              <a:effectLst/>
              <a:latin typeface="+mn-lt"/>
              <a:ea typeface="+mn-ea"/>
              <a:cs typeface="+mn-cs"/>
            </a:rPr>
            <a:t>30,533</a:t>
          </a:r>
          <a:r>
            <a:rPr kumimoji="1" lang="ja-JP" altLang="ja-JP" sz="1100">
              <a:solidFill>
                <a:sysClr val="windowText" lastClr="000000"/>
              </a:solidFill>
              <a:effectLst/>
              <a:latin typeface="+mn-lt"/>
              <a:ea typeface="+mn-ea"/>
              <a:cs typeface="+mn-cs"/>
            </a:rPr>
            <a:t>千円の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公共施設の老朽化や扶助費等の増による歳出の増加，人口減少等による税収の減に備え，</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各基金への適切な積立を行いつつ，国債等の債券運用等にも取り組みたい。</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・大崎町ふるさと応援基金：</a:t>
          </a:r>
          <a:r>
            <a:rPr lang="ja-JP" altLang="ja-JP" sz="1100">
              <a:solidFill>
                <a:sysClr val="windowText" lastClr="000000"/>
              </a:solidFill>
              <a:effectLst/>
              <a:latin typeface="+mn-lt"/>
              <a:ea typeface="+mn-ea"/>
              <a:cs typeface="+mn-cs"/>
            </a:rPr>
            <a:t>大崎町のまちづくりに賛同する人々からの寄附金を財源として，魅力あるふるさとづくりを進めていく。</a:t>
          </a:r>
          <a:endParaRPr lang="ja-JP" altLang="ja-JP" sz="11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大崎町施設整備事業基金：町有施設の整備事業の財源とする。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・大崎町ふるさと応援基金：寄付金及び定期預金運用益の増により</a:t>
          </a:r>
          <a:r>
            <a:rPr kumimoji="1" lang="en-US" altLang="ja-JP" sz="1100">
              <a:solidFill>
                <a:sysClr val="windowText" lastClr="000000"/>
              </a:solidFill>
              <a:effectLst/>
              <a:latin typeface="+mn-lt"/>
              <a:ea typeface="+mn-ea"/>
              <a:cs typeface="+mn-cs"/>
            </a:rPr>
            <a:t>536,764</a:t>
          </a:r>
          <a:r>
            <a:rPr kumimoji="1" lang="ja-JP" altLang="ja-JP" sz="1100">
              <a:solidFill>
                <a:sysClr val="windowText" lastClr="000000"/>
              </a:solidFill>
              <a:effectLst/>
              <a:latin typeface="+mn-lt"/>
              <a:ea typeface="+mn-ea"/>
              <a:cs typeface="+mn-cs"/>
            </a:rPr>
            <a:t>千円の積立を行い，学校給食補助金事業</a:t>
          </a:r>
          <a:r>
            <a:rPr kumimoji="1" lang="ja-JP" altLang="en-US" sz="1100">
              <a:solidFill>
                <a:sysClr val="windowText" lastClr="000000"/>
              </a:solidFill>
              <a:effectLst/>
              <a:latin typeface="+mn-lt"/>
              <a:ea typeface="+mn-ea"/>
              <a:cs typeface="+mn-cs"/>
            </a:rPr>
            <a:t>や野方小学校校舎等大規模改</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造工事</a:t>
          </a:r>
          <a:r>
            <a:rPr kumimoji="1" lang="ja-JP" altLang="ja-JP" sz="1100">
              <a:solidFill>
                <a:sysClr val="windowText" lastClr="000000"/>
              </a:solidFill>
              <a:effectLst/>
              <a:latin typeface="+mn-lt"/>
              <a:ea typeface="+mn-ea"/>
              <a:cs typeface="+mn-cs"/>
            </a:rPr>
            <a:t>等の財源として</a:t>
          </a:r>
          <a:r>
            <a:rPr kumimoji="1" lang="en-US" altLang="ja-JP" sz="1100">
              <a:solidFill>
                <a:sysClr val="windowText" lastClr="000000"/>
              </a:solidFill>
              <a:effectLst/>
              <a:latin typeface="+mn-lt"/>
              <a:ea typeface="+mn-ea"/>
              <a:cs typeface="+mn-cs"/>
            </a:rPr>
            <a:t>698,067</a:t>
          </a:r>
          <a:r>
            <a:rPr kumimoji="1" lang="ja-JP" altLang="ja-JP" sz="1100">
              <a:solidFill>
                <a:sysClr val="windowText" lastClr="000000"/>
              </a:solidFill>
              <a:effectLst/>
              <a:latin typeface="+mn-lt"/>
              <a:ea typeface="+mn-ea"/>
              <a:cs typeface="+mn-cs"/>
            </a:rPr>
            <a:t>千円を取り崩したため，平成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161,303</a:t>
          </a:r>
          <a:r>
            <a:rPr kumimoji="1" lang="ja-JP" altLang="ja-JP" sz="1100">
              <a:solidFill>
                <a:sysClr val="windowText" lastClr="000000"/>
              </a:solidFill>
              <a:effectLst/>
              <a:latin typeface="+mn-lt"/>
              <a:ea typeface="+mn-ea"/>
              <a:cs typeface="+mn-cs"/>
            </a:rPr>
            <a:t>千円の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lang="ja-JP" altLang="ja-JP" sz="11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・大崎町施設整備事業基金：本庁舎</a:t>
          </a:r>
          <a:r>
            <a:rPr kumimoji="1" lang="ja-JP" altLang="en-US" sz="1100">
              <a:solidFill>
                <a:sysClr val="windowText" lastClr="000000"/>
              </a:solidFill>
              <a:effectLst/>
              <a:latin typeface="+mn-lt"/>
              <a:ea typeface="+mn-ea"/>
              <a:cs typeface="+mn-cs"/>
            </a:rPr>
            <a:t>等の公共施設更新に</a:t>
          </a:r>
          <a:r>
            <a:rPr kumimoji="1" lang="ja-JP" altLang="ja-JP" sz="1100">
              <a:solidFill>
                <a:sysClr val="windowText" lastClr="000000"/>
              </a:solidFill>
              <a:effectLst/>
              <a:latin typeface="+mn-lt"/>
              <a:ea typeface="+mn-ea"/>
              <a:cs typeface="+mn-cs"/>
            </a:rPr>
            <a:t>備えるため，</a:t>
          </a:r>
          <a:r>
            <a:rPr kumimoji="1" lang="en-US" altLang="ja-JP" sz="1100">
              <a:solidFill>
                <a:sysClr val="windowText" lastClr="000000"/>
              </a:solidFill>
              <a:effectLst/>
              <a:latin typeface="+mn-lt"/>
              <a:ea typeface="+mn-ea"/>
              <a:cs typeface="+mn-cs"/>
            </a:rPr>
            <a:t>30,000</a:t>
          </a:r>
          <a:r>
            <a:rPr kumimoji="1" lang="ja-JP" altLang="ja-JP" sz="1100">
              <a:solidFill>
                <a:sysClr val="windowText" lastClr="000000"/>
              </a:solidFill>
              <a:effectLst/>
              <a:latin typeface="+mn-lt"/>
              <a:ea typeface="+mn-ea"/>
              <a:cs typeface="+mn-cs"/>
            </a:rPr>
            <a:t>千円の予算積立を行ったことで平成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30,475</a:t>
          </a:r>
          <a:r>
            <a:rPr kumimoji="1" lang="ja-JP" altLang="ja-JP" sz="1100">
              <a:solidFill>
                <a:sysClr val="windowText" lastClr="000000"/>
              </a:solidFill>
              <a:effectLst/>
              <a:latin typeface="+mn-lt"/>
              <a:ea typeface="+mn-ea"/>
              <a:cs typeface="+mn-cs"/>
            </a:rPr>
            <a:t>千円の増となった。</a:t>
          </a:r>
          <a:endParaRPr lang="ja-JP" altLang="ja-JP" sz="1100">
            <a:solidFill>
              <a:sysClr val="windowText" lastClr="000000"/>
            </a:solidFill>
            <a:effectLst/>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・大崎町ふるさと応援基金：今後，寄附金の大幅な増加は見込むことが難しいため，基金充当事業の見極めを慎重に行い，住民福祉に効果的に反映させたい。</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年度までは例年</a:t>
          </a:r>
          <a:r>
            <a:rPr kumimoji="1" lang="en-US" altLang="ja-JP" sz="1100">
              <a:solidFill>
                <a:sysClr val="windowText" lastClr="000000"/>
              </a:solidFill>
              <a:effectLst/>
              <a:latin typeface="+mn-lt"/>
              <a:ea typeface="+mn-ea"/>
              <a:cs typeface="+mn-cs"/>
            </a:rPr>
            <a:t>200,000</a:t>
          </a:r>
          <a:r>
            <a:rPr kumimoji="1" lang="ja-JP" altLang="ja-JP" sz="1100">
              <a:solidFill>
                <a:sysClr val="windowText" lastClr="000000"/>
              </a:solidFill>
              <a:effectLst/>
              <a:latin typeface="+mn-lt"/>
              <a:ea typeface="+mn-ea"/>
              <a:cs typeface="+mn-cs"/>
            </a:rPr>
            <a:t>円程度の取り崩しを行っていたが，平成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年度は取り崩しなし，平成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53,000</a:t>
          </a:r>
          <a:r>
            <a:rPr kumimoji="1" lang="ja-JP" altLang="ja-JP" sz="1100">
              <a:solidFill>
                <a:sysClr val="windowText" lastClr="000000"/>
              </a:solidFill>
              <a:effectLst/>
              <a:latin typeface="+mn-lt"/>
              <a:ea typeface="+mn-ea"/>
              <a:cs typeface="+mn-cs"/>
            </a:rPr>
            <a:t>千円の取り崩し</a:t>
          </a:r>
          <a:r>
            <a:rPr kumimoji="1" lang="ja-JP" altLang="en-US" sz="1100">
              <a:solidFill>
                <a:sysClr val="windowText" lastClr="000000"/>
              </a:solidFill>
              <a:effectLst/>
              <a:latin typeface="+mn-lt"/>
              <a:ea typeface="+mn-ea"/>
              <a:cs typeface="+mn-cs"/>
            </a:rPr>
            <a:t>と大幅に圧縮してきた。平成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148,000</a:t>
          </a:r>
          <a:r>
            <a:rPr kumimoji="1" lang="ja-JP" altLang="en-US" sz="1100">
              <a:solidFill>
                <a:sysClr val="windowText" lastClr="000000"/>
              </a:solidFill>
              <a:effectLst/>
              <a:latin typeface="+mn-lt"/>
              <a:ea typeface="+mn-ea"/>
              <a:cs typeface="+mn-cs"/>
            </a:rPr>
            <a:t>千円を取り崩したが，決算剰余金から</a:t>
          </a:r>
          <a:r>
            <a:rPr kumimoji="1" lang="en-US" altLang="ja-JP" sz="1100">
              <a:solidFill>
                <a:sysClr val="windowText" lastClr="000000"/>
              </a:solidFill>
              <a:effectLst/>
              <a:latin typeface="+mn-lt"/>
              <a:ea typeface="+mn-ea"/>
              <a:cs typeface="+mn-cs"/>
            </a:rPr>
            <a:t>200,000</a:t>
          </a:r>
          <a:r>
            <a:rPr kumimoji="1" lang="ja-JP" altLang="en-US" sz="1100">
              <a:solidFill>
                <a:sysClr val="windowText" lastClr="000000"/>
              </a:solidFill>
              <a:effectLst/>
              <a:latin typeface="+mn-lt"/>
              <a:ea typeface="+mn-ea"/>
              <a:cs typeface="+mn-cs"/>
            </a:rPr>
            <a:t>千円を積んだことから</a:t>
          </a:r>
          <a:r>
            <a:rPr kumimoji="1" lang="ja-JP" altLang="ja-JP" sz="1100">
              <a:solidFill>
                <a:sysClr val="windowText" lastClr="000000"/>
              </a:solidFill>
              <a:effectLst/>
              <a:latin typeface="+mn-lt"/>
              <a:ea typeface="+mn-ea"/>
              <a:cs typeface="+mn-cs"/>
            </a:rPr>
            <a:t>財政調整基金の増となった。</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年度までの</a:t>
          </a:r>
          <a:r>
            <a:rPr kumimoji="1" lang="ja-JP" altLang="ja-JP" sz="1100">
              <a:solidFill>
                <a:sysClr val="windowText" lastClr="000000"/>
              </a:solidFill>
              <a:effectLst/>
              <a:latin typeface="+mn-lt"/>
              <a:ea typeface="+mn-ea"/>
              <a:cs typeface="+mn-cs"/>
            </a:rPr>
            <a:t>取り崩し額圧縮の要因は，事業の見直し等により一般財源ベースの圧縮が達成できたことによる。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今後，公共施設の老朽化等により大規模な普通建設事業も想定されることから，施設整備事業基金の適切な予算積立を行い，財政調整基金への影響が少なくなるよう留意する。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年度に</a:t>
          </a:r>
          <a:r>
            <a:rPr kumimoji="1" lang="en-US" altLang="ja-JP" sz="1100">
              <a:solidFill>
                <a:sysClr val="windowText" lastClr="000000"/>
              </a:solidFill>
              <a:effectLst/>
              <a:latin typeface="+mn-lt"/>
              <a:ea typeface="+mn-ea"/>
              <a:cs typeface="+mn-cs"/>
            </a:rPr>
            <a:t>20,600</a:t>
          </a:r>
          <a:r>
            <a:rPr kumimoji="1" lang="ja-JP" altLang="ja-JP" sz="1100">
              <a:solidFill>
                <a:sysClr val="windowText" lastClr="000000"/>
              </a:solidFill>
              <a:effectLst/>
              <a:latin typeface="+mn-lt"/>
              <a:ea typeface="+mn-ea"/>
              <a:cs typeface="+mn-cs"/>
            </a:rPr>
            <a:t>千円の予算積立を行った以降は，定期預金運用益を基金に積み立てており，平</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365</a:t>
          </a:r>
          <a:r>
            <a:rPr kumimoji="1" lang="ja-JP" altLang="ja-JP" sz="1100">
              <a:solidFill>
                <a:sysClr val="windowText" lastClr="000000"/>
              </a:solidFill>
              <a:effectLst/>
              <a:latin typeface="+mn-lt"/>
              <a:ea typeface="+mn-ea"/>
              <a:cs typeface="+mn-cs"/>
            </a:rPr>
            <a:t>千円の増となった。</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地方債の償還及びその信用の維持のために地方自治法</a:t>
          </a:r>
          <a:r>
            <a:rPr kumimoji="1" lang="en-US" altLang="ja-JP" sz="1100">
              <a:solidFill>
                <a:sysClr val="windowText" lastClr="000000"/>
              </a:solidFill>
              <a:effectLst/>
              <a:latin typeface="+mn-lt"/>
              <a:ea typeface="+mn-ea"/>
              <a:cs typeface="+mn-cs"/>
            </a:rPr>
            <a:t>241</a:t>
          </a:r>
          <a:r>
            <a:rPr kumimoji="1" lang="ja-JP" altLang="ja-JP" sz="1100">
              <a:solidFill>
                <a:sysClr val="windowText" lastClr="000000"/>
              </a:solidFill>
              <a:effectLst/>
              <a:latin typeface="+mn-lt"/>
              <a:ea typeface="+mn-ea"/>
              <a:cs typeface="+mn-cs"/>
            </a:rPr>
            <a:t>条の規定に基づいて設けられている基金につき，地方債の償還計画を踏まえ大規模な事業に係る起債を行う場合は，その後の公債費の増嵩により住民福祉のための諸事業の実施に影響がないように，適切に減債基金の予算積立等を行いたい。</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13,170
12,932
100.67
10,125,507
9,573,175
501,793
4,417,287
7,144,188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本町では，平成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年度に策定した公共施設等総合管理計画に基づき公共施設等の老朽化対策に努めている。これについては，経年で見た場合は上昇傾向にあり注意を要する。平成</a:t>
          </a:r>
          <a:r>
            <a:rPr lang="en-US" altLang="ja-JP" sz="1100" b="0" i="0" u="none" strike="noStrike" baseline="0" smtClean="0">
              <a:solidFill>
                <a:schemeClr val="dk1"/>
              </a:solidFill>
              <a:latin typeface="+mn-lt"/>
              <a:ea typeface="+mn-ea"/>
              <a:cs typeface="+mn-cs"/>
            </a:rPr>
            <a:t>30</a:t>
          </a:r>
          <a:r>
            <a:rPr lang="ja-JP" altLang="en-US" sz="1100" b="0" i="0" u="none" strike="noStrike" baseline="0" smtClean="0">
              <a:solidFill>
                <a:schemeClr val="dk1"/>
              </a:solidFill>
              <a:latin typeface="+mn-lt"/>
              <a:ea typeface="+mn-ea"/>
              <a:cs typeface="+mn-cs"/>
            </a:rPr>
            <a:t>年度末時点，有形固定資産減価償却率は</a:t>
          </a:r>
          <a:r>
            <a:rPr lang="en-US" altLang="ja-JP" sz="1100" b="0" i="0" u="none" strike="noStrike" baseline="0" smtClean="0">
              <a:solidFill>
                <a:schemeClr val="dk1"/>
              </a:solidFill>
              <a:latin typeface="+mn-lt"/>
              <a:ea typeface="+mn-ea"/>
              <a:cs typeface="+mn-cs"/>
            </a:rPr>
            <a:t>72.2</a:t>
          </a:r>
          <a:r>
            <a:rPr lang="ja-JP" altLang="en-US" sz="1100" b="0" i="0" u="none" strike="noStrike" baseline="0" smtClean="0">
              <a:solidFill>
                <a:schemeClr val="dk1"/>
              </a:solidFill>
              <a:latin typeface="+mn-lt"/>
              <a:ea typeface="+mn-ea"/>
              <a:cs typeface="+mn-cs"/>
            </a:rPr>
            <a:t>％となり，平成</a:t>
          </a:r>
          <a:r>
            <a:rPr lang="en-US" altLang="ja-JP" sz="1100" b="0" i="0" u="none" strike="noStrike" baseline="0" smtClean="0">
              <a:solidFill>
                <a:schemeClr val="dk1"/>
              </a:solidFill>
              <a:latin typeface="+mn-lt"/>
              <a:ea typeface="+mn-ea"/>
              <a:cs typeface="+mn-cs"/>
            </a:rPr>
            <a:t>29</a:t>
          </a:r>
          <a:r>
            <a:rPr lang="ja-JP" altLang="en-US" sz="1100" b="0" i="0" u="none" strike="noStrike" baseline="0" smtClean="0">
              <a:solidFill>
                <a:schemeClr val="dk1"/>
              </a:solidFill>
              <a:latin typeface="+mn-lt"/>
              <a:ea typeface="+mn-ea"/>
              <a:cs typeface="+mn-cs"/>
            </a:rPr>
            <a:t>年度決算より</a:t>
          </a:r>
          <a:r>
            <a:rPr lang="en-US" altLang="ja-JP" sz="1100" b="0" i="0" u="none" strike="noStrike" baseline="0" smtClean="0">
              <a:solidFill>
                <a:schemeClr val="dk1"/>
              </a:solidFill>
              <a:latin typeface="+mn-lt"/>
              <a:ea typeface="+mn-ea"/>
              <a:cs typeface="+mn-cs"/>
            </a:rPr>
            <a:t>1.1</a:t>
          </a:r>
          <a:r>
            <a:rPr lang="ja-JP" altLang="en-US" sz="1100" b="0" i="0" u="none" strike="noStrike" baseline="0" smtClean="0">
              <a:solidFill>
                <a:schemeClr val="dk1"/>
              </a:solidFill>
              <a:latin typeface="+mn-lt"/>
              <a:ea typeface="+mn-ea"/>
              <a:cs typeface="+mn-cs"/>
            </a:rPr>
            <a:t>ポイント上昇している。本町では特に工作物（インフラ資産），具体的には道路や橋りょう等に係る減価償却が大きくなっている。</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72" name="直線コネクタ 71"/>
        <xdr:cNvCxnSpPr/>
      </xdr:nvCxnSpPr>
      <xdr:spPr>
        <a:xfrm flipV="1">
          <a:off x="4760595" y="5286103"/>
          <a:ext cx="127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3"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4" name="直線コネクタ 73"/>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5"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6" name="直線コネクタ 75"/>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12989</xdr:rowOff>
    </xdr:from>
    <xdr:ext cx="405111" cy="259045"/>
    <xdr:sp macro="" textlink="">
      <xdr:nvSpPr>
        <xdr:cNvPr id="77" name="有形固定資産減価償却率平均値テキスト"/>
        <xdr:cNvSpPr txBox="1"/>
      </xdr:nvSpPr>
      <xdr:spPr>
        <a:xfrm>
          <a:off x="4813300" y="5756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78" name="フローチャート: 判断 77"/>
        <xdr:cNvSpPr/>
      </xdr:nvSpPr>
      <xdr:spPr>
        <a:xfrm>
          <a:off x="47117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79" name="フローチャート: 判断 78"/>
        <xdr:cNvSpPr/>
      </xdr:nvSpPr>
      <xdr:spPr>
        <a:xfrm>
          <a:off x="4000500" y="578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80" name="フローチャート: 判断 79"/>
        <xdr:cNvSpPr/>
      </xdr:nvSpPr>
      <xdr:spPr>
        <a:xfrm>
          <a:off x="32385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81" name="フローチャート: 判断 80"/>
        <xdr:cNvSpPr/>
      </xdr:nvSpPr>
      <xdr:spPr>
        <a:xfrm>
          <a:off x="2476500" y="596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50528</xdr:rowOff>
    </xdr:from>
    <xdr:to>
      <xdr:col>23</xdr:col>
      <xdr:colOff>136525</xdr:colOff>
      <xdr:row>27</xdr:row>
      <xdr:rowOff>152128</xdr:rowOff>
    </xdr:to>
    <xdr:sp macro="" textlink="">
      <xdr:nvSpPr>
        <xdr:cNvPr id="87" name="楕円 86"/>
        <xdr:cNvSpPr/>
      </xdr:nvSpPr>
      <xdr:spPr>
        <a:xfrm>
          <a:off x="4711700" y="545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73405</xdr:rowOff>
    </xdr:from>
    <xdr:ext cx="405111" cy="259045"/>
    <xdr:sp macro="" textlink="">
      <xdr:nvSpPr>
        <xdr:cNvPr id="88" name="有形固定資産減価償却率該当値テキスト"/>
        <xdr:cNvSpPr txBox="1"/>
      </xdr:nvSpPr>
      <xdr:spPr>
        <a:xfrm>
          <a:off x="4813300" y="5302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84455</xdr:rowOff>
    </xdr:from>
    <xdr:to>
      <xdr:col>19</xdr:col>
      <xdr:colOff>187325</xdr:colOff>
      <xdr:row>28</xdr:row>
      <xdr:rowOff>14605</xdr:rowOff>
    </xdr:to>
    <xdr:sp macro="" textlink="">
      <xdr:nvSpPr>
        <xdr:cNvPr id="89" name="楕円 88"/>
        <xdr:cNvSpPr/>
      </xdr:nvSpPr>
      <xdr:spPr>
        <a:xfrm>
          <a:off x="4000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101328</xdr:rowOff>
    </xdr:from>
    <xdr:to>
      <xdr:col>23</xdr:col>
      <xdr:colOff>85725</xdr:colOff>
      <xdr:row>27</xdr:row>
      <xdr:rowOff>135255</xdr:rowOff>
    </xdr:to>
    <xdr:cxnSp macro="">
      <xdr:nvCxnSpPr>
        <xdr:cNvPr id="90" name="直線コネクタ 89"/>
        <xdr:cNvCxnSpPr/>
      </xdr:nvCxnSpPr>
      <xdr:spPr>
        <a:xfrm flipV="1">
          <a:off x="4051300" y="5502003"/>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127635</xdr:rowOff>
    </xdr:from>
    <xdr:to>
      <xdr:col>15</xdr:col>
      <xdr:colOff>187325</xdr:colOff>
      <xdr:row>28</xdr:row>
      <xdr:rowOff>57785</xdr:rowOff>
    </xdr:to>
    <xdr:sp macro="" textlink="">
      <xdr:nvSpPr>
        <xdr:cNvPr id="91" name="楕円 90"/>
        <xdr:cNvSpPr/>
      </xdr:nvSpPr>
      <xdr:spPr>
        <a:xfrm>
          <a:off x="3238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135255</xdr:rowOff>
    </xdr:from>
    <xdr:to>
      <xdr:col>19</xdr:col>
      <xdr:colOff>136525</xdr:colOff>
      <xdr:row>28</xdr:row>
      <xdr:rowOff>6985</xdr:rowOff>
    </xdr:to>
    <xdr:cxnSp macro="">
      <xdr:nvCxnSpPr>
        <xdr:cNvPr id="92" name="直線コネクタ 91"/>
        <xdr:cNvCxnSpPr/>
      </xdr:nvCxnSpPr>
      <xdr:spPr>
        <a:xfrm flipV="1">
          <a:off x="3289300" y="553593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45629</xdr:rowOff>
    </xdr:from>
    <xdr:to>
      <xdr:col>11</xdr:col>
      <xdr:colOff>187325</xdr:colOff>
      <xdr:row>28</xdr:row>
      <xdr:rowOff>147229</xdr:rowOff>
    </xdr:to>
    <xdr:sp macro="" textlink="">
      <xdr:nvSpPr>
        <xdr:cNvPr id="93" name="楕円 92"/>
        <xdr:cNvSpPr/>
      </xdr:nvSpPr>
      <xdr:spPr>
        <a:xfrm>
          <a:off x="2476500" y="5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6985</xdr:rowOff>
    </xdr:from>
    <xdr:to>
      <xdr:col>15</xdr:col>
      <xdr:colOff>136525</xdr:colOff>
      <xdr:row>28</xdr:row>
      <xdr:rowOff>96429</xdr:rowOff>
    </xdr:to>
    <xdr:cxnSp macro="">
      <xdr:nvCxnSpPr>
        <xdr:cNvPr id="94" name="直線コネクタ 93"/>
        <xdr:cNvCxnSpPr/>
      </xdr:nvCxnSpPr>
      <xdr:spPr>
        <a:xfrm flipV="1">
          <a:off x="2527300" y="5579110"/>
          <a:ext cx="762000" cy="8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133458</xdr:rowOff>
    </xdr:from>
    <xdr:ext cx="405111" cy="259045"/>
    <xdr:sp macro="" textlink="">
      <xdr:nvSpPr>
        <xdr:cNvPr id="95" name="n_1aveValue有形固定資産減価償却率"/>
        <xdr:cNvSpPr txBox="1"/>
      </xdr:nvSpPr>
      <xdr:spPr>
        <a:xfrm>
          <a:off x="3836044" y="587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11356</xdr:rowOff>
    </xdr:from>
    <xdr:ext cx="405111" cy="259045"/>
    <xdr:sp macro="" textlink="">
      <xdr:nvSpPr>
        <xdr:cNvPr id="96" name="n_2aveValue有形固定資産減価償却率"/>
        <xdr:cNvSpPr txBox="1"/>
      </xdr:nvSpPr>
      <xdr:spPr>
        <a:xfrm>
          <a:off x="3086744" y="5926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140896</xdr:rowOff>
    </xdr:from>
    <xdr:ext cx="405111" cy="259045"/>
    <xdr:sp macro="" textlink="">
      <xdr:nvSpPr>
        <xdr:cNvPr id="97" name="n_3aveValue有形固定資産減価償却率"/>
        <xdr:cNvSpPr txBox="1"/>
      </xdr:nvSpPr>
      <xdr:spPr>
        <a:xfrm>
          <a:off x="2324744" y="605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31132</xdr:rowOff>
    </xdr:from>
    <xdr:ext cx="405111" cy="259045"/>
    <xdr:sp macro="" textlink="">
      <xdr:nvSpPr>
        <xdr:cNvPr id="98" name="n_1mainValue有形固定資産減価償却率"/>
        <xdr:cNvSpPr txBox="1"/>
      </xdr:nvSpPr>
      <xdr:spPr>
        <a:xfrm>
          <a:off x="3836044" y="52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74312</xdr:rowOff>
    </xdr:from>
    <xdr:ext cx="405111" cy="259045"/>
    <xdr:sp macro="" textlink="">
      <xdr:nvSpPr>
        <xdr:cNvPr id="99" name="n_2mainValue有形固定資産減価償却率"/>
        <xdr:cNvSpPr txBox="1"/>
      </xdr:nvSpPr>
      <xdr:spPr>
        <a:xfrm>
          <a:off x="3086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163756</xdr:rowOff>
    </xdr:from>
    <xdr:ext cx="405111" cy="259045"/>
    <xdr:sp macro="" textlink="">
      <xdr:nvSpPr>
        <xdr:cNvPr id="100" name="n_3mainValue有形固定資産減価償却率"/>
        <xdr:cNvSpPr txBox="1"/>
      </xdr:nvSpPr>
      <xdr:spPr>
        <a:xfrm>
          <a:off x="2324744" y="5392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類似団体と比較して債務償還比率が低く，良好な数値となっている。財政調整基金等の充当可能基金残高の割合が高いことが大きな要因である。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6" name="直線コネクタ 11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7" name="テキスト ボックス 116"/>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8" name="直線コネクタ 11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9" name="テキスト ボックス 118"/>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0" name="直線コネクタ 11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1" name="テキスト ボックス 12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2" name="直線コネクタ 12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3" name="テキスト ボックス 12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4" name="直線コネクタ 12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5" name="テキスト ボックス 124"/>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6" name="直線コネクタ 12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7" name="テキスト ボックス 126"/>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9" name="テキスト ボックス 12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31" name="直線コネクタ 130"/>
        <xdr:cNvCxnSpPr/>
      </xdr:nvCxnSpPr>
      <xdr:spPr>
        <a:xfrm flipV="1">
          <a:off x="14793595" y="5455944"/>
          <a:ext cx="1269" cy="118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32" name="債務償還比率最小値テキスト"/>
        <xdr:cNvSpPr txBox="1"/>
      </xdr:nvSpPr>
      <xdr:spPr>
        <a:xfrm>
          <a:off x="14846300" y="6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33" name="直線コネクタ 132"/>
        <xdr:cNvCxnSpPr/>
      </xdr:nvCxnSpPr>
      <xdr:spPr>
        <a:xfrm>
          <a:off x="14706600" y="66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34" name="債務償還比率最大値テキスト"/>
        <xdr:cNvSpPr txBox="1"/>
      </xdr:nvSpPr>
      <xdr:spPr>
        <a:xfrm>
          <a:off x="14846300" y="52311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35" name="直線コネクタ 134"/>
        <xdr:cNvCxnSpPr/>
      </xdr:nvCxnSpPr>
      <xdr:spPr>
        <a:xfrm>
          <a:off x="14706600" y="5455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55661</xdr:rowOff>
    </xdr:from>
    <xdr:ext cx="469744" cy="259045"/>
    <xdr:sp macro="" textlink="">
      <xdr:nvSpPr>
        <xdr:cNvPr id="136" name="債務償還比率平均値テキスト"/>
        <xdr:cNvSpPr txBox="1"/>
      </xdr:nvSpPr>
      <xdr:spPr>
        <a:xfrm>
          <a:off x="14846300" y="5970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37" name="フローチャート: 判断 136"/>
        <xdr:cNvSpPr/>
      </xdr:nvSpPr>
      <xdr:spPr>
        <a:xfrm>
          <a:off x="14744700" y="611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38" name="フローチャート: 判断 137"/>
        <xdr:cNvSpPr/>
      </xdr:nvSpPr>
      <xdr:spPr>
        <a:xfrm>
          <a:off x="14033500" y="612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2425</xdr:rowOff>
    </xdr:from>
    <xdr:to>
      <xdr:col>76</xdr:col>
      <xdr:colOff>73025</xdr:colOff>
      <xdr:row>33</xdr:row>
      <xdr:rowOff>104025</xdr:rowOff>
    </xdr:to>
    <xdr:sp macro="" textlink="">
      <xdr:nvSpPr>
        <xdr:cNvPr id="144" name="楕円 143"/>
        <xdr:cNvSpPr/>
      </xdr:nvSpPr>
      <xdr:spPr>
        <a:xfrm>
          <a:off x="14744700" y="64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152302</xdr:rowOff>
    </xdr:from>
    <xdr:ext cx="469744" cy="259045"/>
    <xdr:sp macro="" textlink="">
      <xdr:nvSpPr>
        <xdr:cNvPr id="145" name="債務償還比率該当値テキスト"/>
        <xdr:cNvSpPr txBox="1"/>
      </xdr:nvSpPr>
      <xdr:spPr>
        <a:xfrm>
          <a:off x="14846300" y="64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150126</xdr:rowOff>
    </xdr:from>
    <xdr:to>
      <xdr:col>72</xdr:col>
      <xdr:colOff>123825</xdr:colOff>
      <xdr:row>33</xdr:row>
      <xdr:rowOff>80276</xdr:rowOff>
    </xdr:to>
    <xdr:sp macro="" textlink="">
      <xdr:nvSpPr>
        <xdr:cNvPr id="146" name="楕円 145"/>
        <xdr:cNvSpPr/>
      </xdr:nvSpPr>
      <xdr:spPr>
        <a:xfrm>
          <a:off x="14033500" y="64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29476</xdr:rowOff>
    </xdr:from>
    <xdr:to>
      <xdr:col>76</xdr:col>
      <xdr:colOff>22225</xdr:colOff>
      <xdr:row>33</xdr:row>
      <xdr:rowOff>53225</xdr:rowOff>
    </xdr:to>
    <xdr:cxnSp macro="">
      <xdr:nvCxnSpPr>
        <xdr:cNvPr id="147" name="直線コネクタ 146"/>
        <xdr:cNvCxnSpPr/>
      </xdr:nvCxnSpPr>
      <xdr:spPr>
        <a:xfrm>
          <a:off x="14084300" y="6458851"/>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159136</xdr:rowOff>
    </xdr:from>
    <xdr:ext cx="469744" cy="259045"/>
    <xdr:sp macro="" textlink="">
      <xdr:nvSpPr>
        <xdr:cNvPr id="148" name="n_1aveValue債務償還比率"/>
        <xdr:cNvSpPr txBox="1"/>
      </xdr:nvSpPr>
      <xdr:spPr>
        <a:xfrm>
          <a:off x="13836727" y="590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71403</xdr:rowOff>
    </xdr:from>
    <xdr:ext cx="469744" cy="259045"/>
    <xdr:sp macro="" textlink="">
      <xdr:nvSpPr>
        <xdr:cNvPr id="149" name="n_1mainValue債務償還比率"/>
        <xdr:cNvSpPr txBox="1"/>
      </xdr:nvSpPr>
      <xdr:spPr>
        <a:xfrm>
          <a:off x="13836727" y="650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13,170
12,932
100.67
10,125,507
9,573,175
501,793
4,417,287
7,144,188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23949</xdr:rowOff>
    </xdr:from>
    <xdr:to>
      <xdr:col>24</xdr:col>
      <xdr:colOff>62865</xdr:colOff>
      <xdr:row>41</xdr:row>
      <xdr:rowOff>87630</xdr:rowOff>
    </xdr:to>
    <xdr:cxnSp macro="">
      <xdr:nvCxnSpPr>
        <xdr:cNvPr id="58" name="直線コネクタ 57"/>
        <xdr:cNvCxnSpPr/>
      </xdr:nvCxnSpPr>
      <xdr:spPr>
        <a:xfrm flipV="1">
          <a:off x="4634865" y="5853249"/>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9" name="【道路】&#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60" name="直線コネクタ 59"/>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142076</xdr:rowOff>
    </xdr:from>
    <xdr:ext cx="405111" cy="259045"/>
    <xdr:sp macro="" textlink="">
      <xdr:nvSpPr>
        <xdr:cNvPr id="61" name="【道路】&#10;有形固定資産減価償却率最大値テキスト"/>
        <xdr:cNvSpPr txBox="1"/>
      </xdr:nvSpPr>
      <xdr:spPr>
        <a:xfrm>
          <a:off x="4673600" y="562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23949</xdr:rowOff>
    </xdr:from>
    <xdr:to>
      <xdr:col>24</xdr:col>
      <xdr:colOff>152400</xdr:colOff>
      <xdr:row>34</xdr:row>
      <xdr:rowOff>23949</xdr:rowOff>
    </xdr:to>
    <xdr:cxnSp macro="">
      <xdr:nvCxnSpPr>
        <xdr:cNvPr id="62" name="直線コネクタ 61"/>
        <xdr:cNvCxnSpPr/>
      </xdr:nvCxnSpPr>
      <xdr:spPr>
        <a:xfrm>
          <a:off x="4546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145886</xdr:rowOff>
    </xdr:from>
    <xdr:ext cx="405111" cy="259045"/>
    <xdr:sp macro="" textlink="">
      <xdr:nvSpPr>
        <xdr:cNvPr id="63" name="【道路】&#10;有形固定資産減価償却率平均値テキスト"/>
        <xdr:cNvSpPr txBox="1"/>
      </xdr:nvSpPr>
      <xdr:spPr>
        <a:xfrm>
          <a:off x="4673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4" name="フローチャート: 判断 63"/>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5" name="フローチャート: 判断 64"/>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xdr:cNvSpPr/>
      </xdr:nvSpPr>
      <xdr:spPr>
        <a:xfrm>
          <a:off x="2857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7" name="フローチャート: 判断 66"/>
        <xdr:cNvSpPr/>
      </xdr:nvSpPr>
      <xdr:spPr>
        <a:xfrm>
          <a:off x="196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84183</xdr:rowOff>
    </xdr:from>
    <xdr:to>
      <xdr:col>24</xdr:col>
      <xdr:colOff>114300</xdr:colOff>
      <xdr:row>37</xdr:row>
      <xdr:rowOff>14333</xdr:rowOff>
    </xdr:to>
    <xdr:sp macro="" textlink="">
      <xdr:nvSpPr>
        <xdr:cNvPr id="73" name="楕円 72"/>
        <xdr:cNvSpPr/>
      </xdr:nvSpPr>
      <xdr:spPr>
        <a:xfrm>
          <a:off x="45847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107060</xdr:rowOff>
    </xdr:from>
    <xdr:ext cx="405111" cy="259045"/>
    <xdr:sp macro="" textlink="">
      <xdr:nvSpPr>
        <xdr:cNvPr id="74" name="【道路】&#10;有形固定資産減価償却率該当値テキスト"/>
        <xdr:cNvSpPr txBox="1"/>
      </xdr:nvSpPr>
      <xdr:spPr>
        <a:xfrm>
          <a:off x="4673600" y="610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5" name="楕円 74"/>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134983</xdr:rowOff>
    </xdr:from>
    <xdr:to>
      <xdr:col>24</xdr:col>
      <xdr:colOff>63500</xdr:colOff>
      <xdr:row>37</xdr:row>
      <xdr:rowOff>19050</xdr:rowOff>
    </xdr:to>
    <xdr:cxnSp macro="">
      <xdr:nvCxnSpPr>
        <xdr:cNvPr id="76" name="直線コネクタ 75"/>
        <xdr:cNvCxnSpPr/>
      </xdr:nvCxnSpPr>
      <xdr:spPr>
        <a:xfrm flipV="1">
          <a:off x="3797300" y="630718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23767</xdr:rowOff>
    </xdr:from>
    <xdr:to>
      <xdr:col>15</xdr:col>
      <xdr:colOff>101600</xdr:colOff>
      <xdr:row>37</xdr:row>
      <xdr:rowOff>125367</xdr:rowOff>
    </xdr:to>
    <xdr:sp macro="" textlink="">
      <xdr:nvSpPr>
        <xdr:cNvPr id="77" name="楕円 76"/>
        <xdr:cNvSpPr/>
      </xdr:nvSpPr>
      <xdr:spPr>
        <a:xfrm>
          <a:off x="2857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74567</xdr:rowOff>
    </xdr:to>
    <xdr:cxnSp macro="">
      <xdr:nvCxnSpPr>
        <xdr:cNvPr id="78" name="直線コネクタ 77"/>
        <xdr:cNvCxnSpPr/>
      </xdr:nvCxnSpPr>
      <xdr:spPr>
        <a:xfrm flipV="1">
          <a:off x="2908300" y="636270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149497</xdr:rowOff>
    </xdr:from>
    <xdr:to>
      <xdr:col>10</xdr:col>
      <xdr:colOff>165100</xdr:colOff>
      <xdr:row>37</xdr:row>
      <xdr:rowOff>79647</xdr:rowOff>
    </xdr:to>
    <xdr:sp macro="" textlink="">
      <xdr:nvSpPr>
        <xdr:cNvPr id="79" name="楕円 78"/>
        <xdr:cNvSpPr/>
      </xdr:nvSpPr>
      <xdr:spPr>
        <a:xfrm>
          <a:off x="1968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28847</xdr:rowOff>
    </xdr:from>
    <xdr:to>
      <xdr:col>15</xdr:col>
      <xdr:colOff>50800</xdr:colOff>
      <xdr:row>37</xdr:row>
      <xdr:rowOff>74567</xdr:rowOff>
    </xdr:to>
    <xdr:cxnSp macro="">
      <xdr:nvCxnSpPr>
        <xdr:cNvPr id="80" name="直線コネクタ 79"/>
        <xdr:cNvCxnSpPr/>
      </xdr:nvCxnSpPr>
      <xdr:spPr>
        <a:xfrm>
          <a:off x="2019300" y="63724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105064</xdr:rowOff>
    </xdr:from>
    <xdr:ext cx="405111" cy="259045"/>
    <xdr:sp macro="" textlink="">
      <xdr:nvSpPr>
        <xdr:cNvPr id="81" name="n_1aveValue【道路】&#10;有形固定資産減価償却率"/>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154050</xdr:rowOff>
    </xdr:from>
    <xdr:ext cx="405111" cy="259045"/>
    <xdr:sp macro="" textlink="">
      <xdr:nvSpPr>
        <xdr:cNvPr id="82" name="n_2aveValue【道路】&#10;有形固定資産減価償却率"/>
        <xdr:cNvSpPr txBox="1"/>
      </xdr:nvSpPr>
      <xdr:spPr>
        <a:xfrm>
          <a:off x="2705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129557</xdr:rowOff>
    </xdr:from>
    <xdr:ext cx="405111" cy="259045"/>
    <xdr:sp macro="" textlink="">
      <xdr:nvSpPr>
        <xdr:cNvPr id="83" name="n_3aveValue【道路】&#10;有形固定資産減価償却率"/>
        <xdr:cNvSpPr txBox="1"/>
      </xdr:nvSpPr>
      <xdr:spPr>
        <a:xfrm>
          <a:off x="1816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86377</xdr:rowOff>
    </xdr:from>
    <xdr:ext cx="405111" cy="259045"/>
    <xdr:sp macro="" textlink="">
      <xdr:nvSpPr>
        <xdr:cNvPr id="84" name="n_1mainValue【道路】&#10;有形固定資産減価償却率"/>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141894</xdr:rowOff>
    </xdr:from>
    <xdr:ext cx="405111" cy="259045"/>
    <xdr:sp macro="" textlink="">
      <xdr:nvSpPr>
        <xdr:cNvPr id="85" name="n_2mainValue【道路】&#10;有形固定資産減価償却率"/>
        <xdr:cNvSpPr txBox="1"/>
      </xdr:nvSpPr>
      <xdr:spPr>
        <a:xfrm>
          <a:off x="2705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96174</xdr:rowOff>
    </xdr:from>
    <xdr:ext cx="405111" cy="259045"/>
    <xdr:sp macro="" textlink="">
      <xdr:nvSpPr>
        <xdr:cNvPr id="86" name="n_3mainValue【道路】&#10;有形固定資産減価償却率"/>
        <xdr:cNvSpPr txBox="1"/>
      </xdr:nvSpPr>
      <xdr:spPr>
        <a:xfrm>
          <a:off x="1816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10" name="直線コネクタ 109"/>
        <xdr:cNvCxnSpPr/>
      </xdr:nvCxnSpPr>
      <xdr:spPr>
        <a:xfrm flipV="1">
          <a:off x="10476865" y="5667947"/>
          <a:ext cx="0" cy="129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11" name="【道路】&#10;一人当たり延長最小値テキスト"/>
        <xdr:cNvSpPr txBox="1"/>
      </xdr:nvSpPr>
      <xdr:spPr>
        <a:xfrm>
          <a:off x="10515600" y="69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12" name="直線コネクタ 111"/>
        <xdr:cNvCxnSpPr/>
      </xdr:nvCxnSpPr>
      <xdr:spPr>
        <a:xfrm>
          <a:off x="10388600" y="69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13" name="【道路】&#10;一人当たり延長最大値テキスト"/>
        <xdr:cNvSpPr txBox="1"/>
      </xdr:nvSpPr>
      <xdr:spPr>
        <a:xfrm>
          <a:off x="10515600" y="54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14" name="直線コネクタ 113"/>
        <xdr:cNvCxnSpPr/>
      </xdr:nvCxnSpPr>
      <xdr:spPr>
        <a:xfrm>
          <a:off x="10388600" y="566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109916</xdr:rowOff>
    </xdr:from>
    <xdr:ext cx="534377" cy="259045"/>
    <xdr:sp macro="" textlink="">
      <xdr:nvSpPr>
        <xdr:cNvPr id="115" name="【道路】&#10;一人当たり延長平均値テキスト"/>
        <xdr:cNvSpPr txBox="1"/>
      </xdr:nvSpPr>
      <xdr:spPr>
        <a:xfrm>
          <a:off x="10515600" y="6453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16" name="フローチャート: 判断 115"/>
        <xdr:cNvSpPr/>
      </xdr:nvSpPr>
      <xdr:spPr>
        <a:xfrm>
          <a:off x="10426700" y="6475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17" name="フローチャート: 判断 116"/>
        <xdr:cNvSpPr/>
      </xdr:nvSpPr>
      <xdr:spPr>
        <a:xfrm>
          <a:off x="9588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18" name="フローチャート: 判断 117"/>
        <xdr:cNvSpPr/>
      </xdr:nvSpPr>
      <xdr:spPr>
        <a:xfrm>
          <a:off x="8699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19" name="フローチャート: 判断 118"/>
        <xdr:cNvSpPr/>
      </xdr:nvSpPr>
      <xdr:spPr>
        <a:xfrm>
          <a:off x="7810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122574</xdr:rowOff>
    </xdr:from>
    <xdr:to>
      <xdr:col>55</xdr:col>
      <xdr:colOff>50800</xdr:colOff>
      <xdr:row>37</xdr:row>
      <xdr:rowOff>52724</xdr:rowOff>
    </xdr:to>
    <xdr:sp macro="" textlink="">
      <xdr:nvSpPr>
        <xdr:cNvPr id="125" name="楕円 124"/>
        <xdr:cNvSpPr/>
      </xdr:nvSpPr>
      <xdr:spPr>
        <a:xfrm>
          <a:off x="10426700" y="629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145451</xdr:rowOff>
    </xdr:from>
    <xdr:ext cx="534377" cy="259045"/>
    <xdr:sp macro="" textlink="">
      <xdr:nvSpPr>
        <xdr:cNvPr id="126" name="【道路】&#10;一人当たり延長該当値テキスト"/>
        <xdr:cNvSpPr txBox="1"/>
      </xdr:nvSpPr>
      <xdr:spPr>
        <a:xfrm>
          <a:off x="10515600" y="614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139148</xdr:rowOff>
    </xdr:from>
    <xdr:to>
      <xdr:col>50</xdr:col>
      <xdr:colOff>165100</xdr:colOff>
      <xdr:row>37</xdr:row>
      <xdr:rowOff>69298</xdr:rowOff>
    </xdr:to>
    <xdr:sp macro="" textlink="">
      <xdr:nvSpPr>
        <xdr:cNvPr id="127" name="楕円 126"/>
        <xdr:cNvSpPr/>
      </xdr:nvSpPr>
      <xdr:spPr>
        <a:xfrm>
          <a:off x="9588500" y="631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1924</xdr:rowOff>
    </xdr:from>
    <xdr:to>
      <xdr:col>55</xdr:col>
      <xdr:colOff>0</xdr:colOff>
      <xdr:row>37</xdr:row>
      <xdr:rowOff>18498</xdr:rowOff>
    </xdr:to>
    <xdr:cxnSp macro="">
      <xdr:nvCxnSpPr>
        <xdr:cNvPr id="128" name="直線コネクタ 127"/>
        <xdr:cNvCxnSpPr/>
      </xdr:nvCxnSpPr>
      <xdr:spPr>
        <a:xfrm flipV="1">
          <a:off x="9639300" y="6345574"/>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152216</xdr:rowOff>
    </xdr:from>
    <xdr:to>
      <xdr:col>46</xdr:col>
      <xdr:colOff>38100</xdr:colOff>
      <xdr:row>37</xdr:row>
      <xdr:rowOff>82366</xdr:rowOff>
    </xdr:to>
    <xdr:sp macro="" textlink="">
      <xdr:nvSpPr>
        <xdr:cNvPr id="129" name="楕円 128"/>
        <xdr:cNvSpPr/>
      </xdr:nvSpPr>
      <xdr:spPr>
        <a:xfrm>
          <a:off x="8699500" y="63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18498</xdr:rowOff>
    </xdr:from>
    <xdr:to>
      <xdr:col>50</xdr:col>
      <xdr:colOff>114300</xdr:colOff>
      <xdr:row>37</xdr:row>
      <xdr:rowOff>31566</xdr:rowOff>
    </xdr:to>
    <xdr:cxnSp macro="">
      <xdr:nvCxnSpPr>
        <xdr:cNvPr id="130" name="直線コネクタ 129"/>
        <xdr:cNvCxnSpPr/>
      </xdr:nvCxnSpPr>
      <xdr:spPr>
        <a:xfrm flipV="1">
          <a:off x="8750300" y="6362148"/>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55937</xdr:rowOff>
    </xdr:from>
    <xdr:to>
      <xdr:col>41</xdr:col>
      <xdr:colOff>101600</xdr:colOff>
      <xdr:row>36</xdr:row>
      <xdr:rowOff>157537</xdr:rowOff>
    </xdr:to>
    <xdr:sp macro="" textlink="">
      <xdr:nvSpPr>
        <xdr:cNvPr id="131" name="楕円 130"/>
        <xdr:cNvSpPr/>
      </xdr:nvSpPr>
      <xdr:spPr>
        <a:xfrm>
          <a:off x="7810500" y="62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106737</xdr:rowOff>
    </xdr:from>
    <xdr:to>
      <xdr:col>45</xdr:col>
      <xdr:colOff>177800</xdr:colOff>
      <xdr:row>37</xdr:row>
      <xdr:rowOff>31566</xdr:rowOff>
    </xdr:to>
    <xdr:cxnSp macro="">
      <xdr:nvCxnSpPr>
        <xdr:cNvPr id="132" name="直線コネクタ 131"/>
        <xdr:cNvCxnSpPr/>
      </xdr:nvCxnSpPr>
      <xdr:spPr>
        <a:xfrm>
          <a:off x="7861300" y="6278937"/>
          <a:ext cx="889000" cy="9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71931</xdr:rowOff>
    </xdr:from>
    <xdr:ext cx="534377" cy="259045"/>
    <xdr:sp macro="" textlink="">
      <xdr:nvSpPr>
        <xdr:cNvPr id="133" name="n_1aveValue【道路】&#10;一人当たり延長"/>
        <xdr:cNvSpPr txBox="1"/>
      </xdr:nvSpPr>
      <xdr:spPr>
        <a:xfrm>
          <a:off x="9359411" y="65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97915</xdr:rowOff>
    </xdr:from>
    <xdr:ext cx="534377" cy="259045"/>
    <xdr:sp macro="" textlink="">
      <xdr:nvSpPr>
        <xdr:cNvPr id="134" name="n_2aveValue【道路】&#10;一人当たり延長"/>
        <xdr:cNvSpPr txBox="1"/>
      </xdr:nvSpPr>
      <xdr:spPr>
        <a:xfrm>
          <a:off x="8483111" y="66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9123</xdr:rowOff>
    </xdr:from>
    <xdr:ext cx="534377" cy="259045"/>
    <xdr:sp macro="" textlink="">
      <xdr:nvSpPr>
        <xdr:cNvPr id="135" name="n_3aveValue【道路】&#10;一人当たり延長"/>
        <xdr:cNvSpPr txBox="1"/>
      </xdr:nvSpPr>
      <xdr:spPr>
        <a:xfrm>
          <a:off x="7594111" y="65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85825</xdr:rowOff>
    </xdr:from>
    <xdr:ext cx="534377" cy="259045"/>
    <xdr:sp macro="" textlink="">
      <xdr:nvSpPr>
        <xdr:cNvPr id="136" name="n_1mainValue【道路】&#10;一人当たり延長"/>
        <xdr:cNvSpPr txBox="1"/>
      </xdr:nvSpPr>
      <xdr:spPr>
        <a:xfrm>
          <a:off x="9359411" y="6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98893</xdr:rowOff>
    </xdr:from>
    <xdr:ext cx="534377" cy="259045"/>
    <xdr:sp macro="" textlink="">
      <xdr:nvSpPr>
        <xdr:cNvPr id="137" name="n_2mainValue【道路】&#10;一人当たり延長"/>
        <xdr:cNvSpPr txBox="1"/>
      </xdr:nvSpPr>
      <xdr:spPr>
        <a:xfrm>
          <a:off x="8483111" y="609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2614</xdr:rowOff>
    </xdr:from>
    <xdr:ext cx="534377" cy="259045"/>
    <xdr:sp macro="" textlink="">
      <xdr:nvSpPr>
        <xdr:cNvPr id="138" name="n_3mainValue【道路】&#10;一人当たり延長"/>
        <xdr:cNvSpPr txBox="1"/>
      </xdr:nvSpPr>
      <xdr:spPr>
        <a:xfrm>
          <a:off x="7594111" y="600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9" name="テキスト ボックス 14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1" name="テキスト ボックス 15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9" name="テキスト ボックス 15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169545</xdr:rowOff>
    </xdr:to>
    <xdr:cxnSp macro="">
      <xdr:nvCxnSpPr>
        <xdr:cNvPr id="163" name="直線コネクタ 162"/>
        <xdr:cNvCxnSpPr/>
      </xdr:nvCxnSpPr>
      <xdr:spPr>
        <a:xfrm flipV="1">
          <a:off x="4634865" y="963549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1922</xdr:rowOff>
    </xdr:from>
    <xdr:ext cx="405111" cy="259045"/>
    <xdr:sp macro="" textlink="">
      <xdr:nvSpPr>
        <xdr:cNvPr id="164" name="【橋りょう・トンネル】&#10;有形固定資産減価償却率最小値テキスト"/>
        <xdr:cNvSpPr txBox="1"/>
      </xdr:nvSpPr>
      <xdr:spPr>
        <a:xfrm>
          <a:off x="4673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169545</xdr:rowOff>
    </xdr:from>
    <xdr:to>
      <xdr:col>24</xdr:col>
      <xdr:colOff>152400</xdr:colOff>
      <xdr:row>63</xdr:row>
      <xdr:rowOff>169545</xdr:rowOff>
    </xdr:to>
    <xdr:cxnSp macro="">
      <xdr:nvCxnSpPr>
        <xdr:cNvPr id="165" name="直線コネクタ 164"/>
        <xdr:cNvCxnSpPr/>
      </xdr:nvCxnSpPr>
      <xdr:spPr>
        <a:xfrm>
          <a:off x="4546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6"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67" name="直線コネクタ 166"/>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68" name="【橋りょう・トンネル】&#10;有形固定資産減価償却率平均値テキスト"/>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69" name="フローチャート: 判断 168"/>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0" name="フローチャート: 判断 169"/>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71" name="フローチャート: 判断 170"/>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72" name="フローチャート: 判断 171"/>
        <xdr:cNvSpPr/>
      </xdr:nvSpPr>
      <xdr:spPr>
        <a:xfrm>
          <a:off x="196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128270</xdr:rowOff>
    </xdr:from>
    <xdr:to>
      <xdr:col>24</xdr:col>
      <xdr:colOff>114300</xdr:colOff>
      <xdr:row>63</xdr:row>
      <xdr:rowOff>58420</xdr:rowOff>
    </xdr:to>
    <xdr:sp macro="" textlink="">
      <xdr:nvSpPr>
        <xdr:cNvPr id="178" name="楕円 177"/>
        <xdr:cNvSpPr/>
      </xdr:nvSpPr>
      <xdr:spPr>
        <a:xfrm>
          <a:off x="4584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106697</xdr:rowOff>
    </xdr:from>
    <xdr:ext cx="405111" cy="259045"/>
    <xdr:sp macro="" textlink="">
      <xdr:nvSpPr>
        <xdr:cNvPr id="179" name="【橋りょう・トンネル】&#10;有形固定資産減価償却率該当値テキスト"/>
        <xdr:cNvSpPr txBox="1"/>
      </xdr:nvSpPr>
      <xdr:spPr>
        <a:xfrm>
          <a:off x="4673600"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158750</xdr:rowOff>
    </xdr:from>
    <xdr:to>
      <xdr:col>20</xdr:col>
      <xdr:colOff>38100</xdr:colOff>
      <xdr:row>63</xdr:row>
      <xdr:rowOff>88900</xdr:rowOff>
    </xdr:to>
    <xdr:sp macro="" textlink="">
      <xdr:nvSpPr>
        <xdr:cNvPr id="180" name="楕円 179"/>
        <xdr:cNvSpPr/>
      </xdr:nvSpPr>
      <xdr:spPr>
        <a:xfrm>
          <a:off x="3746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7620</xdr:rowOff>
    </xdr:from>
    <xdr:to>
      <xdr:col>24</xdr:col>
      <xdr:colOff>63500</xdr:colOff>
      <xdr:row>63</xdr:row>
      <xdr:rowOff>38100</xdr:rowOff>
    </xdr:to>
    <xdr:cxnSp macro="">
      <xdr:nvCxnSpPr>
        <xdr:cNvPr id="181" name="直線コネクタ 180"/>
        <xdr:cNvCxnSpPr/>
      </xdr:nvCxnSpPr>
      <xdr:spPr>
        <a:xfrm flipV="1">
          <a:off x="3797300" y="108089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109220</xdr:rowOff>
    </xdr:from>
    <xdr:to>
      <xdr:col>15</xdr:col>
      <xdr:colOff>101600</xdr:colOff>
      <xdr:row>63</xdr:row>
      <xdr:rowOff>39370</xdr:rowOff>
    </xdr:to>
    <xdr:sp macro="" textlink="">
      <xdr:nvSpPr>
        <xdr:cNvPr id="182" name="楕円 181"/>
        <xdr:cNvSpPr/>
      </xdr:nvSpPr>
      <xdr:spPr>
        <a:xfrm>
          <a:off x="2857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160020</xdr:rowOff>
    </xdr:from>
    <xdr:to>
      <xdr:col>19</xdr:col>
      <xdr:colOff>177800</xdr:colOff>
      <xdr:row>63</xdr:row>
      <xdr:rowOff>38100</xdr:rowOff>
    </xdr:to>
    <xdr:cxnSp macro="">
      <xdr:nvCxnSpPr>
        <xdr:cNvPr id="183" name="直線コネクタ 182"/>
        <xdr:cNvCxnSpPr/>
      </xdr:nvCxnSpPr>
      <xdr:spPr>
        <a:xfrm>
          <a:off x="2908300" y="107899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48260</xdr:rowOff>
    </xdr:from>
    <xdr:to>
      <xdr:col>10</xdr:col>
      <xdr:colOff>165100</xdr:colOff>
      <xdr:row>62</xdr:row>
      <xdr:rowOff>149860</xdr:rowOff>
    </xdr:to>
    <xdr:sp macro="" textlink="">
      <xdr:nvSpPr>
        <xdr:cNvPr id="184" name="楕円 183"/>
        <xdr:cNvSpPr/>
      </xdr:nvSpPr>
      <xdr:spPr>
        <a:xfrm>
          <a:off x="1968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99060</xdr:rowOff>
    </xdr:from>
    <xdr:to>
      <xdr:col>15</xdr:col>
      <xdr:colOff>50800</xdr:colOff>
      <xdr:row>62</xdr:row>
      <xdr:rowOff>160020</xdr:rowOff>
    </xdr:to>
    <xdr:cxnSp macro="">
      <xdr:nvCxnSpPr>
        <xdr:cNvPr id="185" name="直線コネクタ 184"/>
        <xdr:cNvCxnSpPr/>
      </xdr:nvCxnSpPr>
      <xdr:spPr>
        <a:xfrm>
          <a:off x="2019300" y="10728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86" name="n_1aveValue【橋りょう・トンネル】&#10;有形固定資産減価償却率"/>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164482</xdr:rowOff>
    </xdr:from>
    <xdr:ext cx="405111" cy="259045"/>
    <xdr:sp macro="" textlink="">
      <xdr:nvSpPr>
        <xdr:cNvPr id="187" name="n_2aveValue【橋りょう・トンネル】&#10;有形固定資産減価償却率"/>
        <xdr:cNvSpPr txBox="1"/>
      </xdr:nvSpPr>
      <xdr:spPr>
        <a:xfrm>
          <a:off x="27057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156862</xdr:rowOff>
    </xdr:from>
    <xdr:ext cx="405111" cy="259045"/>
    <xdr:sp macro="" textlink="">
      <xdr:nvSpPr>
        <xdr:cNvPr id="188" name="n_3aveValue【橋りょう・トンネル】&#10;有形固定資産減価償却率"/>
        <xdr:cNvSpPr txBox="1"/>
      </xdr:nvSpPr>
      <xdr:spPr>
        <a:xfrm>
          <a:off x="1816744" y="1027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80027</xdr:rowOff>
    </xdr:from>
    <xdr:ext cx="405111" cy="259045"/>
    <xdr:sp macro="" textlink="">
      <xdr:nvSpPr>
        <xdr:cNvPr id="189" name="n_1mainValue【橋りょう・トンネル】&#10;有形固定資産減価償却率"/>
        <xdr:cNvSpPr txBox="1"/>
      </xdr:nvSpPr>
      <xdr:spPr>
        <a:xfrm>
          <a:off x="35820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30497</xdr:rowOff>
    </xdr:from>
    <xdr:ext cx="405111" cy="259045"/>
    <xdr:sp macro="" textlink="">
      <xdr:nvSpPr>
        <xdr:cNvPr id="190" name="n_2mainValue【橋りょう・トンネル】&#10;有形固定資産減価償却率"/>
        <xdr:cNvSpPr txBox="1"/>
      </xdr:nvSpPr>
      <xdr:spPr>
        <a:xfrm>
          <a:off x="2705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140987</xdr:rowOff>
    </xdr:from>
    <xdr:ext cx="405111" cy="259045"/>
    <xdr:sp macro="" textlink="">
      <xdr:nvSpPr>
        <xdr:cNvPr id="191" name="n_3mainValue【橋りょう・トンネル】&#10;有形固定資産減価償却率"/>
        <xdr:cNvSpPr txBox="1"/>
      </xdr:nvSpPr>
      <xdr:spPr>
        <a:xfrm>
          <a:off x="1816744"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3" name="テキスト ボックス 20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5" name="テキスト ボックス 20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7" name="テキスト ボックス 20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9" name="テキスト ボックス 20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1" name="テキスト ボックス 21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3" name="テキスト ボックス 21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5" name="テキスト ボックス 21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24477</xdr:rowOff>
    </xdr:from>
    <xdr:to>
      <xdr:col>54</xdr:col>
      <xdr:colOff>189865</xdr:colOff>
      <xdr:row>64</xdr:row>
      <xdr:rowOff>97733</xdr:rowOff>
    </xdr:to>
    <xdr:cxnSp macro="">
      <xdr:nvCxnSpPr>
        <xdr:cNvPr id="217" name="直線コネクタ 216"/>
        <xdr:cNvCxnSpPr/>
      </xdr:nvCxnSpPr>
      <xdr:spPr>
        <a:xfrm flipV="1">
          <a:off x="10476865" y="9625677"/>
          <a:ext cx="0" cy="144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101560</xdr:rowOff>
    </xdr:from>
    <xdr:ext cx="534377" cy="259045"/>
    <xdr:sp macro="" textlink="">
      <xdr:nvSpPr>
        <xdr:cNvPr id="218" name="【橋りょう・トンネル】&#10;一人当たり有形固定資産（償却資産）額最小値テキスト"/>
        <xdr:cNvSpPr txBox="1"/>
      </xdr:nvSpPr>
      <xdr:spPr>
        <a:xfrm>
          <a:off x="10515600" y="110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97733</xdr:rowOff>
    </xdr:from>
    <xdr:to>
      <xdr:col>55</xdr:col>
      <xdr:colOff>88900</xdr:colOff>
      <xdr:row>64</xdr:row>
      <xdr:rowOff>97733</xdr:rowOff>
    </xdr:to>
    <xdr:cxnSp macro="">
      <xdr:nvCxnSpPr>
        <xdr:cNvPr id="219" name="直線コネクタ 218"/>
        <xdr:cNvCxnSpPr/>
      </xdr:nvCxnSpPr>
      <xdr:spPr>
        <a:xfrm>
          <a:off x="10388600" y="110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142604</xdr:rowOff>
    </xdr:from>
    <xdr:ext cx="690189" cy="259045"/>
    <xdr:sp macro="" textlink="">
      <xdr:nvSpPr>
        <xdr:cNvPr id="220" name="【橋りょう・トンネル】&#10;一人当たり有形固定資産（償却資産）額最大値テキスト"/>
        <xdr:cNvSpPr txBox="1"/>
      </xdr:nvSpPr>
      <xdr:spPr>
        <a:xfrm>
          <a:off x="10515600" y="940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24477</xdr:rowOff>
    </xdr:from>
    <xdr:to>
      <xdr:col>55</xdr:col>
      <xdr:colOff>88900</xdr:colOff>
      <xdr:row>56</xdr:row>
      <xdr:rowOff>24477</xdr:rowOff>
    </xdr:to>
    <xdr:cxnSp macro="">
      <xdr:nvCxnSpPr>
        <xdr:cNvPr id="221" name="直線コネクタ 220"/>
        <xdr:cNvCxnSpPr/>
      </xdr:nvCxnSpPr>
      <xdr:spPr>
        <a:xfrm>
          <a:off x="10388600" y="962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130639</xdr:rowOff>
    </xdr:from>
    <xdr:ext cx="599010" cy="259045"/>
    <xdr:sp macro="" textlink="">
      <xdr:nvSpPr>
        <xdr:cNvPr id="222" name="【橋りょう・トンネル】&#10;一人当たり有形固定資産（償却資産）額平均値テキスト"/>
        <xdr:cNvSpPr txBox="1"/>
      </xdr:nvSpPr>
      <xdr:spPr>
        <a:xfrm>
          <a:off x="10515600" y="104176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107762</xdr:rowOff>
    </xdr:from>
    <xdr:to>
      <xdr:col>55</xdr:col>
      <xdr:colOff>50800</xdr:colOff>
      <xdr:row>62</xdr:row>
      <xdr:rowOff>37912</xdr:rowOff>
    </xdr:to>
    <xdr:sp macro="" textlink="">
      <xdr:nvSpPr>
        <xdr:cNvPr id="223" name="フローチャート: 判断 222"/>
        <xdr:cNvSpPr/>
      </xdr:nvSpPr>
      <xdr:spPr>
        <a:xfrm>
          <a:off x="10426700" y="1056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165993</xdr:rowOff>
    </xdr:from>
    <xdr:to>
      <xdr:col>50</xdr:col>
      <xdr:colOff>165100</xdr:colOff>
      <xdr:row>62</xdr:row>
      <xdr:rowOff>96143</xdr:rowOff>
    </xdr:to>
    <xdr:sp macro="" textlink="">
      <xdr:nvSpPr>
        <xdr:cNvPr id="224" name="フローチャート: 判断 223"/>
        <xdr:cNvSpPr/>
      </xdr:nvSpPr>
      <xdr:spPr>
        <a:xfrm>
          <a:off x="9588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168054</xdr:rowOff>
    </xdr:from>
    <xdr:to>
      <xdr:col>46</xdr:col>
      <xdr:colOff>38100</xdr:colOff>
      <xdr:row>62</xdr:row>
      <xdr:rowOff>98204</xdr:rowOff>
    </xdr:to>
    <xdr:sp macro="" textlink="">
      <xdr:nvSpPr>
        <xdr:cNvPr id="225" name="フローチャート: 判断 224"/>
        <xdr:cNvSpPr/>
      </xdr:nvSpPr>
      <xdr:spPr>
        <a:xfrm>
          <a:off x="8699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153980</xdr:rowOff>
    </xdr:from>
    <xdr:to>
      <xdr:col>41</xdr:col>
      <xdr:colOff>101600</xdr:colOff>
      <xdr:row>60</xdr:row>
      <xdr:rowOff>84130</xdr:rowOff>
    </xdr:to>
    <xdr:sp macro="" textlink="">
      <xdr:nvSpPr>
        <xdr:cNvPr id="226" name="フローチャート: 判断 225"/>
        <xdr:cNvSpPr/>
      </xdr:nvSpPr>
      <xdr:spPr>
        <a:xfrm>
          <a:off x="7810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24891</xdr:rowOff>
    </xdr:from>
    <xdr:to>
      <xdr:col>55</xdr:col>
      <xdr:colOff>50800</xdr:colOff>
      <xdr:row>64</xdr:row>
      <xdr:rowOff>126491</xdr:rowOff>
    </xdr:to>
    <xdr:sp macro="" textlink="">
      <xdr:nvSpPr>
        <xdr:cNvPr id="232" name="楕円 231"/>
        <xdr:cNvSpPr/>
      </xdr:nvSpPr>
      <xdr:spPr>
        <a:xfrm>
          <a:off x="10426700" y="1099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111268</xdr:rowOff>
    </xdr:from>
    <xdr:ext cx="534377" cy="259045"/>
    <xdr:sp macro="" textlink="">
      <xdr:nvSpPr>
        <xdr:cNvPr id="233" name="【橋りょう・トンネル】&#10;一人当たり有形固定資産（償却資産）額該当値テキスト"/>
        <xdr:cNvSpPr txBox="1"/>
      </xdr:nvSpPr>
      <xdr:spPr>
        <a:xfrm>
          <a:off x="10515600" y="109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26670</xdr:rowOff>
    </xdr:from>
    <xdr:to>
      <xdr:col>50</xdr:col>
      <xdr:colOff>165100</xdr:colOff>
      <xdr:row>64</xdr:row>
      <xdr:rowOff>128270</xdr:rowOff>
    </xdr:to>
    <xdr:sp macro="" textlink="">
      <xdr:nvSpPr>
        <xdr:cNvPr id="234" name="楕円 233"/>
        <xdr:cNvSpPr/>
      </xdr:nvSpPr>
      <xdr:spPr>
        <a:xfrm>
          <a:off x="9588500" y="109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75691</xdr:rowOff>
    </xdr:from>
    <xdr:to>
      <xdr:col>55</xdr:col>
      <xdr:colOff>0</xdr:colOff>
      <xdr:row>64</xdr:row>
      <xdr:rowOff>77470</xdr:rowOff>
    </xdr:to>
    <xdr:cxnSp macro="">
      <xdr:nvCxnSpPr>
        <xdr:cNvPr id="235" name="直線コネクタ 234"/>
        <xdr:cNvCxnSpPr/>
      </xdr:nvCxnSpPr>
      <xdr:spPr>
        <a:xfrm flipV="1">
          <a:off x="9639300" y="11048491"/>
          <a:ext cx="8382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33637</xdr:rowOff>
    </xdr:from>
    <xdr:to>
      <xdr:col>46</xdr:col>
      <xdr:colOff>38100</xdr:colOff>
      <xdr:row>64</xdr:row>
      <xdr:rowOff>135237</xdr:rowOff>
    </xdr:to>
    <xdr:sp macro="" textlink="">
      <xdr:nvSpPr>
        <xdr:cNvPr id="236" name="楕円 235"/>
        <xdr:cNvSpPr/>
      </xdr:nvSpPr>
      <xdr:spPr>
        <a:xfrm>
          <a:off x="8699500" y="110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77470</xdr:rowOff>
    </xdr:from>
    <xdr:to>
      <xdr:col>50</xdr:col>
      <xdr:colOff>114300</xdr:colOff>
      <xdr:row>64</xdr:row>
      <xdr:rowOff>84437</xdr:rowOff>
    </xdr:to>
    <xdr:cxnSp macro="">
      <xdr:nvCxnSpPr>
        <xdr:cNvPr id="237" name="直線コネクタ 236"/>
        <xdr:cNvCxnSpPr/>
      </xdr:nvCxnSpPr>
      <xdr:spPr>
        <a:xfrm flipV="1">
          <a:off x="8750300" y="11050270"/>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40041</xdr:rowOff>
    </xdr:from>
    <xdr:to>
      <xdr:col>41</xdr:col>
      <xdr:colOff>101600</xdr:colOff>
      <xdr:row>64</xdr:row>
      <xdr:rowOff>141641</xdr:rowOff>
    </xdr:to>
    <xdr:sp macro="" textlink="">
      <xdr:nvSpPr>
        <xdr:cNvPr id="238" name="楕円 237"/>
        <xdr:cNvSpPr/>
      </xdr:nvSpPr>
      <xdr:spPr>
        <a:xfrm>
          <a:off x="7810500" y="1101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84437</xdr:rowOff>
    </xdr:from>
    <xdr:to>
      <xdr:col>45</xdr:col>
      <xdr:colOff>177800</xdr:colOff>
      <xdr:row>64</xdr:row>
      <xdr:rowOff>90841</xdr:rowOff>
    </xdr:to>
    <xdr:cxnSp macro="">
      <xdr:nvCxnSpPr>
        <xdr:cNvPr id="239" name="直線コネクタ 238"/>
        <xdr:cNvCxnSpPr/>
      </xdr:nvCxnSpPr>
      <xdr:spPr>
        <a:xfrm flipV="1">
          <a:off x="7861300" y="11057237"/>
          <a:ext cx="889000" cy="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112670</xdr:rowOff>
    </xdr:from>
    <xdr:ext cx="599010" cy="259045"/>
    <xdr:sp macro="" textlink="">
      <xdr:nvSpPr>
        <xdr:cNvPr id="240" name="n_1aveValue【橋りょう・トンネル】&#10;一人当たり有形固定資産（償却資産）額"/>
        <xdr:cNvSpPr txBox="1"/>
      </xdr:nvSpPr>
      <xdr:spPr>
        <a:xfrm>
          <a:off x="93270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114731</xdr:rowOff>
    </xdr:from>
    <xdr:ext cx="599010" cy="259045"/>
    <xdr:sp macro="" textlink="">
      <xdr:nvSpPr>
        <xdr:cNvPr id="241" name="n_2aveValue【橋りょう・トンネル】&#10;一人当たり有形固定資産（償却資産）額"/>
        <xdr:cNvSpPr txBox="1"/>
      </xdr:nvSpPr>
      <xdr:spPr>
        <a:xfrm>
          <a:off x="8450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100657</xdr:rowOff>
    </xdr:from>
    <xdr:ext cx="599010" cy="259045"/>
    <xdr:sp macro="" textlink="">
      <xdr:nvSpPr>
        <xdr:cNvPr id="242" name="n_3aveValue【橋りょう・トンネル】&#10;一人当たり有形固定資産（償却資産）額"/>
        <xdr:cNvSpPr txBox="1"/>
      </xdr:nvSpPr>
      <xdr:spPr>
        <a:xfrm>
          <a:off x="7561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119397</xdr:rowOff>
    </xdr:from>
    <xdr:ext cx="534377" cy="259045"/>
    <xdr:sp macro="" textlink="">
      <xdr:nvSpPr>
        <xdr:cNvPr id="243" name="n_1mainValue【橋りょう・トンネル】&#10;一人当たり有形固定資産（償却資産）額"/>
        <xdr:cNvSpPr txBox="1"/>
      </xdr:nvSpPr>
      <xdr:spPr>
        <a:xfrm>
          <a:off x="9359411" y="1109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126364</xdr:rowOff>
    </xdr:from>
    <xdr:ext cx="534377" cy="259045"/>
    <xdr:sp macro="" textlink="">
      <xdr:nvSpPr>
        <xdr:cNvPr id="244" name="n_2mainValue【橋りょう・トンネル】&#10;一人当たり有形固定資産（償却資産）額"/>
        <xdr:cNvSpPr txBox="1"/>
      </xdr:nvSpPr>
      <xdr:spPr>
        <a:xfrm>
          <a:off x="8483111" y="1109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132768</xdr:rowOff>
    </xdr:from>
    <xdr:ext cx="534377" cy="259045"/>
    <xdr:sp macro="" textlink="">
      <xdr:nvSpPr>
        <xdr:cNvPr id="245" name="n_3mainValue【橋りょう・トンネル】&#10;一人当たり有形固定資産（償却資産）額"/>
        <xdr:cNvSpPr txBox="1"/>
      </xdr:nvSpPr>
      <xdr:spPr>
        <a:xfrm>
          <a:off x="7594111" y="1110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7" name="テキスト ボックス 25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7" name="テキスト ボックス 26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21771</xdr:rowOff>
    </xdr:to>
    <xdr:cxnSp macro="">
      <xdr:nvCxnSpPr>
        <xdr:cNvPr id="271" name="直線コネクタ 270"/>
        <xdr:cNvCxnSpPr/>
      </xdr:nvCxnSpPr>
      <xdr:spPr>
        <a:xfrm flipV="1">
          <a:off x="4634865" y="13296900"/>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25598</xdr:rowOff>
    </xdr:from>
    <xdr:ext cx="340478" cy="259045"/>
    <xdr:sp macro="" textlink="">
      <xdr:nvSpPr>
        <xdr:cNvPr id="272" name="【公営住宅】&#10;有形固定資産減価償却率最小値テキスト"/>
        <xdr:cNvSpPr txBox="1"/>
      </xdr:nvSpPr>
      <xdr:spPr>
        <a:xfrm>
          <a:off x="46736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21771</xdr:rowOff>
    </xdr:from>
    <xdr:to>
      <xdr:col>24</xdr:col>
      <xdr:colOff>152400</xdr:colOff>
      <xdr:row>86</xdr:row>
      <xdr:rowOff>21771</xdr:rowOff>
    </xdr:to>
    <xdr:cxnSp macro="">
      <xdr:nvCxnSpPr>
        <xdr:cNvPr id="273" name="直線コネクタ 272"/>
        <xdr:cNvCxnSpPr/>
      </xdr:nvCxnSpPr>
      <xdr:spPr>
        <a:xfrm>
          <a:off x="4546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74"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75" name="直線コネクタ 274"/>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53901</xdr:rowOff>
    </xdr:from>
    <xdr:ext cx="405111" cy="259045"/>
    <xdr:sp macro="" textlink="">
      <xdr:nvSpPr>
        <xdr:cNvPr id="276" name="【公営住宅】&#10;有形固定資産減価償却率平均値テキスト"/>
        <xdr:cNvSpPr txBox="1"/>
      </xdr:nvSpPr>
      <xdr:spPr>
        <a:xfrm>
          <a:off x="4673600" y="1376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277" name="フローチャート: 判断 276"/>
        <xdr:cNvSpPr/>
      </xdr:nvSpPr>
      <xdr:spPr>
        <a:xfrm>
          <a:off x="45847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85271</xdr:rowOff>
    </xdr:from>
    <xdr:to>
      <xdr:col>20</xdr:col>
      <xdr:colOff>38100</xdr:colOff>
      <xdr:row>81</xdr:row>
      <xdr:rowOff>15421</xdr:rowOff>
    </xdr:to>
    <xdr:sp macro="" textlink="">
      <xdr:nvSpPr>
        <xdr:cNvPr id="278" name="フローチャート: 判断 277"/>
        <xdr:cNvSpPr/>
      </xdr:nvSpPr>
      <xdr:spPr>
        <a:xfrm>
          <a:off x="37465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96701</xdr:rowOff>
    </xdr:from>
    <xdr:to>
      <xdr:col>15</xdr:col>
      <xdr:colOff>101600</xdr:colOff>
      <xdr:row>81</xdr:row>
      <xdr:rowOff>26851</xdr:rowOff>
    </xdr:to>
    <xdr:sp macro="" textlink="">
      <xdr:nvSpPr>
        <xdr:cNvPr id="279" name="フローチャート: 判断 278"/>
        <xdr:cNvSpPr/>
      </xdr:nvSpPr>
      <xdr:spPr>
        <a:xfrm>
          <a:off x="2857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62412</xdr:rowOff>
    </xdr:from>
    <xdr:to>
      <xdr:col>10</xdr:col>
      <xdr:colOff>165100</xdr:colOff>
      <xdr:row>80</xdr:row>
      <xdr:rowOff>164012</xdr:rowOff>
    </xdr:to>
    <xdr:sp macro="" textlink="">
      <xdr:nvSpPr>
        <xdr:cNvPr id="280" name="フローチャート: 判断 279"/>
        <xdr:cNvSpPr/>
      </xdr:nvSpPr>
      <xdr:spPr>
        <a:xfrm>
          <a:off x="19685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54248</xdr:rowOff>
    </xdr:from>
    <xdr:to>
      <xdr:col>24</xdr:col>
      <xdr:colOff>114300</xdr:colOff>
      <xdr:row>78</xdr:row>
      <xdr:rowOff>155848</xdr:rowOff>
    </xdr:to>
    <xdr:sp macro="" textlink="">
      <xdr:nvSpPr>
        <xdr:cNvPr id="286" name="楕円 285"/>
        <xdr:cNvSpPr/>
      </xdr:nvSpPr>
      <xdr:spPr>
        <a:xfrm>
          <a:off x="4584700" y="134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77125</xdr:rowOff>
    </xdr:from>
    <xdr:ext cx="405111" cy="259045"/>
    <xdr:sp macro="" textlink="">
      <xdr:nvSpPr>
        <xdr:cNvPr id="287" name="【公営住宅】&#10;有形固定資産減価償却率該当値テキスト"/>
        <xdr:cNvSpPr txBox="1"/>
      </xdr:nvSpPr>
      <xdr:spPr>
        <a:xfrm>
          <a:off x="4673600" y="1327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90170</xdr:rowOff>
    </xdr:from>
    <xdr:to>
      <xdr:col>20</xdr:col>
      <xdr:colOff>38100</xdr:colOff>
      <xdr:row>79</xdr:row>
      <xdr:rowOff>20320</xdr:rowOff>
    </xdr:to>
    <xdr:sp macro="" textlink="">
      <xdr:nvSpPr>
        <xdr:cNvPr id="288" name="楕円 287"/>
        <xdr:cNvSpPr/>
      </xdr:nvSpPr>
      <xdr:spPr>
        <a:xfrm>
          <a:off x="3746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105048</xdr:rowOff>
    </xdr:from>
    <xdr:to>
      <xdr:col>24</xdr:col>
      <xdr:colOff>63500</xdr:colOff>
      <xdr:row>78</xdr:row>
      <xdr:rowOff>140970</xdr:rowOff>
    </xdr:to>
    <xdr:cxnSp macro="">
      <xdr:nvCxnSpPr>
        <xdr:cNvPr id="289" name="直線コネクタ 288"/>
        <xdr:cNvCxnSpPr/>
      </xdr:nvCxnSpPr>
      <xdr:spPr>
        <a:xfrm flipV="1">
          <a:off x="3797300" y="1347814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108131</xdr:rowOff>
    </xdr:from>
    <xdr:to>
      <xdr:col>15</xdr:col>
      <xdr:colOff>101600</xdr:colOff>
      <xdr:row>79</xdr:row>
      <xdr:rowOff>38281</xdr:rowOff>
    </xdr:to>
    <xdr:sp macro="" textlink="">
      <xdr:nvSpPr>
        <xdr:cNvPr id="290" name="楕円 289"/>
        <xdr:cNvSpPr/>
      </xdr:nvSpPr>
      <xdr:spPr>
        <a:xfrm>
          <a:off x="28575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140970</xdr:rowOff>
    </xdr:from>
    <xdr:to>
      <xdr:col>19</xdr:col>
      <xdr:colOff>177800</xdr:colOff>
      <xdr:row>78</xdr:row>
      <xdr:rowOff>158931</xdr:rowOff>
    </xdr:to>
    <xdr:cxnSp macro="">
      <xdr:nvCxnSpPr>
        <xdr:cNvPr id="291" name="直線コネクタ 290"/>
        <xdr:cNvCxnSpPr/>
      </xdr:nvCxnSpPr>
      <xdr:spPr>
        <a:xfrm flipV="1">
          <a:off x="2908300" y="135140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113030</xdr:rowOff>
    </xdr:from>
    <xdr:to>
      <xdr:col>10</xdr:col>
      <xdr:colOff>165100</xdr:colOff>
      <xdr:row>79</xdr:row>
      <xdr:rowOff>43180</xdr:rowOff>
    </xdr:to>
    <xdr:sp macro="" textlink="">
      <xdr:nvSpPr>
        <xdr:cNvPr id="292" name="楕円 291"/>
        <xdr:cNvSpPr/>
      </xdr:nvSpPr>
      <xdr:spPr>
        <a:xfrm>
          <a:off x="1968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158931</xdr:rowOff>
    </xdr:from>
    <xdr:to>
      <xdr:col>15</xdr:col>
      <xdr:colOff>50800</xdr:colOff>
      <xdr:row>78</xdr:row>
      <xdr:rowOff>163830</xdr:rowOff>
    </xdr:to>
    <xdr:cxnSp macro="">
      <xdr:nvCxnSpPr>
        <xdr:cNvPr id="293" name="直線コネクタ 292"/>
        <xdr:cNvCxnSpPr/>
      </xdr:nvCxnSpPr>
      <xdr:spPr>
        <a:xfrm flipV="1">
          <a:off x="2019300" y="1353203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6548</xdr:rowOff>
    </xdr:from>
    <xdr:ext cx="405111" cy="259045"/>
    <xdr:sp macro="" textlink="">
      <xdr:nvSpPr>
        <xdr:cNvPr id="294" name="n_1aveValue【公営住宅】&#10;有形固定資産減価償却率"/>
        <xdr:cNvSpPr txBox="1"/>
      </xdr:nvSpPr>
      <xdr:spPr>
        <a:xfrm>
          <a:off x="3582044" y="1389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17978</xdr:rowOff>
    </xdr:from>
    <xdr:ext cx="405111" cy="259045"/>
    <xdr:sp macro="" textlink="">
      <xdr:nvSpPr>
        <xdr:cNvPr id="295" name="n_2aveValue【公営住宅】&#10;有形固定資産減価償却率"/>
        <xdr:cNvSpPr txBox="1"/>
      </xdr:nvSpPr>
      <xdr:spPr>
        <a:xfrm>
          <a:off x="27057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155139</xdr:rowOff>
    </xdr:from>
    <xdr:ext cx="405111" cy="259045"/>
    <xdr:sp macro="" textlink="">
      <xdr:nvSpPr>
        <xdr:cNvPr id="296" name="n_3aveValue【公営住宅】&#10;有形固定資産減価償却率"/>
        <xdr:cNvSpPr txBox="1"/>
      </xdr:nvSpPr>
      <xdr:spPr>
        <a:xfrm>
          <a:off x="1816744" y="1387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36847</xdr:rowOff>
    </xdr:from>
    <xdr:ext cx="405111" cy="259045"/>
    <xdr:sp macro="" textlink="">
      <xdr:nvSpPr>
        <xdr:cNvPr id="297" name="n_1mainValue【公営住宅】&#10;有形固定資産減価償却率"/>
        <xdr:cNvSpPr txBox="1"/>
      </xdr:nvSpPr>
      <xdr:spPr>
        <a:xfrm>
          <a:off x="35820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54808</xdr:rowOff>
    </xdr:from>
    <xdr:ext cx="405111" cy="259045"/>
    <xdr:sp macro="" textlink="">
      <xdr:nvSpPr>
        <xdr:cNvPr id="298" name="n_2mainValue【公営住宅】&#10;有形固定資産減価償却率"/>
        <xdr:cNvSpPr txBox="1"/>
      </xdr:nvSpPr>
      <xdr:spPr>
        <a:xfrm>
          <a:off x="2705744" y="1325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59707</xdr:rowOff>
    </xdr:from>
    <xdr:ext cx="405111" cy="259045"/>
    <xdr:sp macro="" textlink="">
      <xdr:nvSpPr>
        <xdr:cNvPr id="299" name="n_3mainValue【公営住宅】&#10;有形固定資産減価償却率"/>
        <xdr:cNvSpPr txBox="1"/>
      </xdr:nvSpPr>
      <xdr:spPr>
        <a:xfrm>
          <a:off x="18167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3" name="テキスト ボックス 31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5" name="テキスト ボックス 31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7" name="テキスト ボックス 31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9" name="テキスト ボックス 31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1" name="テキスト ボックス 32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112232</xdr:rowOff>
    </xdr:from>
    <xdr:to>
      <xdr:col>54</xdr:col>
      <xdr:colOff>189865</xdr:colOff>
      <xdr:row>86</xdr:row>
      <xdr:rowOff>106680</xdr:rowOff>
    </xdr:to>
    <xdr:cxnSp macro="">
      <xdr:nvCxnSpPr>
        <xdr:cNvPr id="325" name="直線コネクタ 324"/>
        <xdr:cNvCxnSpPr/>
      </xdr:nvCxnSpPr>
      <xdr:spPr>
        <a:xfrm flipV="1">
          <a:off x="10476865" y="13313882"/>
          <a:ext cx="0" cy="153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26" name="【公営住宅】&#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27" name="直線コネクタ 326"/>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58909</xdr:rowOff>
    </xdr:from>
    <xdr:ext cx="469744" cy="259045"/>
    <xdr:sp macro="" textlink="">
      <xdr:nvSpPr>
        <xdr:cNvPr id="328" name="【公営住宅】&#10;一人当たり面積最大値テキスト"/>
        <xdr:cNvSpPr txBox="1"/>
      </xdr:nvSpPr>
      <xdr:spPr>
        <a:xfrm>
          <a:off x="10515600" y="130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112232</xdr:rowOff>
    </xdr:from>
    <xdr:to>
      <xdr:col>55</xdr:col>
      <xdr:colOff>88900</xdr:colOff>
      <xdr:row>77</xdr:row>
      <xdr:rowOff>112232</xdr:rowOff>
    </xdr:to>
    <xdr:cxnSp macro="">
      <xdr:nvCxnSpPr>
        <xdr:cNvPr id="329" name="直線コネクタ 328"/>
        <xdr:cNvCxnSpPr/>
      </xdr:nvCxnSpPr>
      <xdr:spPr>
        <a:xfrm>
          <a:off x="10388600" y="1331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120558</xdr:rowOff>
    </xdr:from>
    <xdr:ext cx="469744" cy="259045"/>
    <xdr:sp macro="" textlink="">
      <xdr:nvSpPr>
        <xdr:cNvPr id="330" name="【公営住宅】&#10;一人当たり面積平均値テキスト"/>
        <xdr:cNvSpPr txBox="1"/>
      </xdr:nvSpPr>
      <xdr:spPr>
        <a:xfrm>
          <a:off x="10515600" y="14179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97681</xdr:rowOff>
    </xdr:from>
    <xdr:to>
      <xdr:col>55</xdr:col>
      <xdr:colOff>50800</xdr:colOff>
      <xdr:row>84</xdr:row>
      <xdr:rowOff>27831</xdr:rowOff>
    </xdr:to>
    <xdr:sp macro="" textlink="">
      <xdr:nvSpPr>
        <xdr:cNvPr id="331" name="フローチャート: 判断 330"/>
        <xdr:cNvSpPr/>
      </xdr:nvSpPr>
      <xdr:spPr>
        <a:xfrm>
          <a:off x="10426700" y="1432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32" name="フローチャート: 判断 331"/>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68290</xdr:rowOff>
    </xdr:from>
    <xdr:to>
      <xdr:col>46</xdr:col>
      <xdr:colOff>38100</xdr:colOff>
      <xdr:row>83</xdr:row>
      <xdr:rowOff>169890</xdr:rowOff>
    </xdr:to>
    <xdr:sp macro="" textlink="">
      <xdr:nvSpPr>
        <xdr:cNvPr id="333" name="フローチャート: 判断 332"/>
        <xdr:cNvSpPr/>
      </xdr:nvSpPr>
      <xdr:spPr>
        <a:xfrm>
          <a:off x="8699500" y="142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54901</xdr:rowOff>
    </xdr:from>
    <xdr:to>
      <xdr:col>41</xdr:col>
      <xdr:colOff>101600</xdr:colOff>
      <xdr:row>83</xdr:row>
      <xdr:rowOff>156501</xdr:rowOff>
    </xdr:to>
    <xdr:sp macro="" textlink="">
      <xdr:nvSpPr>
        <xdr:cNvPr id="334" name="フローチャート: 判断 333"/>
        <xdr:cNvSpPr/>
      </xdr:nvSpPr>
      <xdr:spPr>
        <a:xfrm>
          <a:off x="7810500" y="142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156138</xdr:rowOff>
    </xdr:from>
    <xdr:to>
      <xdr:col>55</xdr:col>
      <xdr:colOff>50800</xdr:colOff>
      <xdr:row>85</xdr:row>
      <xdr:rowOff>86288</xdr:rowOff>
    </xdr:to>
    <xdr:sp macro="" textlink="">
      <xdr:nvSpPr>
        <xdr:cNvPr id="340" name="楕円 339"/>
        <xdr:cNvSpPr/>
      </xdr:nvSpPr>
      <xdr:spPr>
        <a:xfrm>
          <a:off x="10426700" y="1455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134565</xdr:rowOff>
    </xdr:from>
    <xdr:ext cx="469744" cy="259045"/>
    <xdr:sp macro="" textlink="">
      <xdr:nvSpPr>
        <xdr:cNvPr id="341" name="【公営住宅】&#10;一人当たり面積該当値テキスト"/>
        <xdr:cNvSpPr txBox="1"/>
      </xdr:nvSpPr>
      <xdr:spPr>
        <a:xfrm>
          <a:off x="10515600" y="145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43470</xdr:rowOff>
    </xdr:from>
    <xdr:to>
      <xdr:col>50</xdr:col>
      <xdr:colOff>165100</xdr:colOff>
      <xdr:row>85</xdr:row>
      <xdr:rowOff>145070</xdr:rowOff>
    </xdr:to>
    <xdr:sp macro="" textlink="">
      <xdr:nvSpPr>
        <xdr:cNvPr id="342" name="楕円 341"/>
        <xdr:cNvSpPr/>
      </xdr:nvSpPr>
      <xdr:spPr>
        <a:xfrm>
          <a:off x="9588500" y="1461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35488</xdr:rowOff>
    </xdr:from>
    <xdr:to>
      <xdr:col>55</xdr:col>
      <xdr:colOff>0</xdr:colOff>
      <xdr:row>85</xdr:row>
      <xdr:rowOff>94270</xdr:rowOff>
    </xdr:to>
    <xdr:cxnSp macro="">
      <xdr:nvCxnSpPr>
        <xdr:cNvPr id="343" name="直線コネクタ 342"/>
        <xdr:cNvCxnSpPr/>
      </xdr:nvCxnSpPr>
      <xdr:spPr>
        <a:xfrm flipV="1">
          <a:off x="9639300" y="14608738"/>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47062</xdr:rowOff>
    </xdr:from>
    <xdr:to>
      <xdr:col>46</xdr:col>
      <xdr:colOff>38100</xdr:colOff>
      <xdr:row>85</xdr:row>
      <xdr:rowOff>148662</xdr:rowOff>
    </xdr:to>
    <xdr:sp macro="" textlink="">
      <xdr:nvSpPr>
        <xdr:cNvPr id="344" name="楕円 343"/>
        <xdr:cNvSpPr/>
      </xdr:nvSpPr>
      <xdr:spPr>
        <a:xfrm>
          <a:off x="8699500" y="146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94270</xdr:rowOff>
    </xdr:from>
    <xdr:to>
      <xdr:col>50</xdr:col>
      <xdr:colOff>114300</xdr:colOff>
      <xdr:row>85</xdr:row>
      <xdr:rowOff>97862</xdr:rowOff>
    </xdr:to>
    <xdr:cxnSp macro="">
      <xdr:nvCxnSpPr>
        <xdr:cNvPr id="345" name="直線コネクタ 344"/>
        <xdr:cNvCxnSpPr/>
      </xdr:nvCxnSpPr>
      <xdr:spPr>
        <a:xfrm flipV="1">
          <a:off x="8750300" y="14667520"/>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3302</xdr:rowOff>
    </xdr:from>
    <xdr:to>
      <xdr:col>41</xdr:col>
      <xdr:colOff>101600</xdr:colOff>
      <xdr:row>85</xdr:row>
      <xdr:rowOff>104902</xdr:rowOff>
    </xdr:to>
    <xdr:sp macro="" textlink="">
      <xdr:nvSpPr>
        <xdr:cNvPr id="346" name="楕円 345"/>
        <xdr:cNvSpPr/>
      </xdr:nvSpPr>
      <xdr:spPr>
        <a:xfrm>
          <a:off x="7810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54102</xdr:rowOff>
    </xdr:from>
    <xdr:to>
      <xdr:col>45</xdr:col>
      <xdr:colOff>177800</xdr:colOff>
      <xdr:row>85</xdr:row>
      <xdr:rowOff>97862</xdr:rowOff>
    </xdr:to>
    <xdr:cxnSp macro="">
      <xdr:nvCxnSpPr>
        <xdr:cNvPr id="347" name="直線コネクタ 346"/>
        <xdr:cNvCxnSpPr/>
      </xdr:nvCxnSpPr>
      <xdr:spPr>
        <a:xfrm>
          <a:off x="7861300" y="14627352"/>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48" name="n_1aveValue【公営住宅】&#10;一人当たり面積"/>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14967</xdr:rowOff>
    </xdr:from>
    <xdr:ext cx="469744" cy="259045"/>
    <xdr:sp macro="" textlink="">
      <xdr:nvSpPr>
        <xdr:cNvPr id="349" name="n_2aveValue【公営住宅】&#10;一人当たり面積"/>
        <xdr:cNvSpPr txBox="1"/>
      </xdr:nvSpPr>
      <xdr:spPr>
        <a:xfrm>
          <a:off x="8515427" y="140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1578</xdr:rowOff>
    </xdr:from>
    <xdr:ext cx="469744" cy="259045"/>
    <xdr:sp macro="" textlink="">
      <xdr:nvSpPr>
        <xdr:cNvPr id="350" name="n_3aveValue【公営住宅】&#10;一人当たり面積"/>
        <xdr:cNvSpPr txBox="1"/>
      </xdr:nvSpPr>
      <xdr:spPr>
        <a:xfrm>
          <a:off x="7626427" y="140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136197</xdr:rowOff>
    </xdr:from>
    <xdr:ext cx="469744" cy="259045"/>
    <xdr:sp macro="" textlink="">
      <xdr:nvSpPr>
        <xdr:cNvPr id="351" name="n_1mainValue【公営住宅】&#10;一人当たり面積"/>
        <xdr:cNvSpPr txBox="1"/>
      </xdr:nvSpPr>
      <xdr:spPr>
        <a:xfrm>
          <a:off x="9391727" y="147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139789</xdr:rowOff>
    </xdr:from>
    <xdr:ext cx="469744" cy="259045"/>
    <xdr:sp macro="" textlink="">
      <xdr:nvSpPr>
        <xdr:cNvPr id="352" name="n_2mainValue【公営住宅】&#10;一人当たり面積"/>
        <xdr:cNvSpPr txBox="1"/>
      </xdr:nvSpPr>
      <xdr:spPr>
        <a:xfrm>
          <a:off x="8515427" y="1471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96029</xdr:rowOff>
    </xdr:from>
    <xdr:ext cx="469744" cy="259045"/>
    <xdr:sp macro="" textlink="">
      <xdr:nvSpPr>
        <xdr:cNvPr id="353" name="n_3mainValue【公営住宅】&#10;一人当たり面積"/>
        <xdr:cNvSpPr txBox="1"/>
      </xdr:nvSpPr>
      <xdr:spPr>
        <a:xfrm>
          <a:off x="7626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80" name="直線コネクタ 3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81" name="テキスト ボックス 38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2" name="直線コネクタ 3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3" name="テキスト ボックス 3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4" name="直線コネクタ 3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5" name="テキスト ボックス 3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6" name="直線コネクタ 3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7" name="テキスト ボックス 3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8" name="直線コネクタ 3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9" name="テキスト ボックス 3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0" name="直線コネクタ 3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91" name="テキスト ボックス 39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2" name="直線コネクタ 3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3" name="テキスト ボックス 3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22316</xdr:rowOff>
    </xdr:to>
    <xdr:cxnSp macro="">
      <xdr:nvCxnSpPr>
        <xdr:cNvPr id="395" name="直線コネクタ 394"/>
        <xdr:cNvCxnSpPr/>
      </xdr:nvCxnSpPr>
      <xdr:spPr>
        <a:xfrm flipV="1">
          <a:off x="16318864" y="5660572"/>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26143</xdr:rowOff>
    </xdr:from>
    <xdr:ext cx="405111" cy="259045"/>
    <xdr:sp macro="" textlink="">
      <xdr:nvSpPr>
        <xdr:cNvPr id="396" name="【認定こども園・幼稚園・保育所】&#10;有形固定資産減価償却率最小値テキスト"/>
        <xdr:cNvSpPr txBox="1"/>
      </xdr:nvSpPr>
      <xdr:spPr>
        <a:xfrm>
          <a:off x="16357600" y="705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22316</xdr:rowOff>
    </xdr:from>
    <xdr:to>
      <xdr:col>86</xdr:col>
      <xdr:colOff>25400</xdr:colOff>
      <xdr:row>41</xdr:row>
      <xdr:rowOff>22316</xdr:rowOff>
    </xdr:to>
    <xdr:cxnSp macro="">
      <xdr:nvCxnSpPr>
        <xdr:cNvPr id="397" name="直線コネクタ 396"/>
        <xdr:cNvCxnSpPr/>
      </xdr:nvCxnSpPr>
      <xdr:spPr>
        <a:xfrm>
          <a:off x="16230600" y="705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9" name="直線コネクタ 39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31585</xdr:rowOff>
    </xdr:from>
    <xdr:ext cx="405111" cy="259045"/>
    <xdr:sp macro="" textlink="">
      <xdr:nvSpPr>
        <xdr:cNvPr id="400" name="【認定こども園・幼稚園・保育所】&#10;有形固定資産減価償却率平均値テキスト"/>
        <xdr:cNvSpPr txBox="1"/>
      </xdr:nvSpPr>
      <xdr:spPr>
        <a:xfrm>
          <a:off x="16357600" y="637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401" name="フローチャート: 判断 400"/>
        <xdr:cNvSpPr/>
      </xdr:nvSpPr>
      <xdr:spPr>
        <a:xfrm>
          <a:off x="162687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402" name="フローチャート: 判断 401"/>
        <xdr:cNvSpPr/>
      </xdr:nvSpPr>
      <xdr:spPr>
        <a:xfrm>
          <a:off x="15430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403" name="フローチャート: 判断 402"/>
        <xdr:cNvSpPr/>
      </xdr:nvSpPr>
      <xdr:spPr>
        <a:xfrm>
          <a:off x="14541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404" name="フローチャート: 判断 403"/>
        <xdr:cNvSpPr/>
      </xdr:nvSpPr>
      <xdr:spPr>
        <a:xfrm>
          <a:off x="13652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59690</xdr:rowOff>
    </xdr:from>
    <xdr:to>
      <xdr:col>85</xdr:col>
      <xdr:colOff>177800</xdr:colOff>
      <xdr:row>35</xdr:row>
      <xdr:rowOff>161290</xdr:rowOff>
    </xdr:to>
    <xdr:sp macro="" textlink="">
      <xdr:nvSpPr>
        <xdr:cNvPr id="410" name="楕円 409"/>
        <xdr:cNvSpPr/>
      </xdr:nvSpPr>
      <xdr:spPr>
        <a:xfrm>
          <a:off x="16268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82567</xdr:rowOff>
    </xdr:from>
    <xdr:ext cx="405111" cy="259045"/>
    <xdr:sp macro="" textlink="">
      <xdr:nvSpPr>
        <xdr:cNvPr id="411" name="【認定こども園・幼稚園・保育所】&#10;有形固定資産減価償却率該当値テキスト"/>
        <xdr:cNvSpPr txBox="1"/>
      </xdr:nvSpPr>
      <xdr:spPr>
        <a:xfrm>
          <a:off x="163576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169092</xdr:rowOff>
    </xdr:from>
    <xdr:to>
      <xdr:col>81</xdr:col>
      <xdr:colOff>101600</xdr:colOff>
      <xdr:row>37</xdr:row>
      <xdr:rowOff>99242</xdr:rowOff>
    </xdr:to>
    <xdr:sp macro="" textlink="">
      <xdr:nvSpPr>
        <xdr:cNvPr id="412" name="楕円 411"/>
        <xdr:cNvSpPr/>
      </xdr:nvSpPr>
      <xdr:spPr>
        <a:xfrm>
          <a:off x="15430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110490</xdr:rowOff>
    </xdr:from>
    <xdr:to>
      <xdr:col>85</xdr:col>
      <xdr:colOff>127000</xdr:colOff>
      <xdr:row>37</xdr:row>
      <xdr:rowOff>48442</xdr:rowOff>
    </xdr:to>
    <xdr:cxnSp macro="">
      <xdr:nvCxnSpPr>
        <xdr:cNvPr id="413" name="直線コネクタ 412"/>
        <xdr:cNvCxnSpPr/>
      </xdr:nvCxnSpPr>
      <xdr:spPr>
        <a:xfrm flipV="1">
          <a:off x="15481300" y="6111240"/>
          <a:ext cx="8382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72753</xdr:rowOff>
    </xdr:from>
    <xdr:to>
      <xdr:col>76</xdr:col>
      <xdr:colOff>165100</xdr:colOff>
      <xdr:row>38</xdr:row>
      <xdr:rowOff>2903</xdr:rowOff>
    </xdr:to>
    <xdr:sp macro="" textlink="">
      <xdr:nvSpPr>
        <xdr:cNvPr id="414" name="楕円 413"/>
        <xdr:cNvSpPr/>
      </xdr:nvSpPr>
      <xdr:spPr>
        <a:xfrm>
          <a:off x="14541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48442</xdr:rowOff>
    </xdr:from>
    <xdr:to>
      <xdr:col>81</xdr:col>
      <xdr:colOff>50800</xdr:colOff>
      <xdr:row>37</xdr:row>
      <xdr:rowOff>123553</xdr:rowOff>
    </xdr:to>
    <xdr:cxnSp macro="">
      <xdr:nvCxnSpPr>
        <xdr:cNvPr id="415" name="直線コネクタ 414"/>
        <xdr:cNvCxnSpPr/>
      </xdr:nvCxnSpPr>
      <xdr:spPr>
        <a:xfrm flipV="1">
          <a:off x="14592300" y="639209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16" name="楕円 415"/>
        <xdr:cNvSpPr/>
      </xdr:nvSpPr>
      <xdr:spPr>
        <a:xfrm>
          <a:off x="13652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123553</xdr:rowOff>
    </xdr:from>
    <xdr:to>
      <xdr:col>76</xdr:col>
      <xdr:colOff>114300</xdr:colOff>
      <xdr:row>38</xdr:row>
      <xdr:rowOff>27215</xdr:rowOff>
    </xdr:to>
    <xdr:cxnSp macro="">
      <xdr:nvCxnSpPr>
        <xdr:cNvPr id="417" name="直線コネクタ 416"/>
        <xdr:cNvCxnSpPr/>
      </xdr:nvCxnSpPr>
      <xdr:spPr>
        <a:xfrm flipV="1">
          <a:off x="13703300" y="646720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93634</xdr:rowOff>
    </xdr:from>
    <xdr:ext cx="405111" cy="259045"/>
    <xdr:sp macro="" textlink="">
      <xdr:nvSpPr>
        <xdr:cNvPr id="418" name="n_1aveValue【認定こども園・幼稚園・保育所】&#10;有形固定資産減価償却率"/>
        <xdr:cNvSpPr txBox="1"/>
      </xdr:nvSpPr>
      <xdr:spPr>
        <a:xfrm>
          <a:off x="152660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164754</xdr:rowOff>
    </xdr:from>
    <xdr:ext cx="405111" cy="259045"/>
    <xdr:sp macro="" textlink="">
      <xdr:nvSpPr>
        <xdr:cNvPr id="419" name="n_2aveValue【認定こども園・幼稚園・保育所】&#10;有形固定資産減価償却率"/>
        <xdr:cNvSpPr txBox="1"/>
      </xdr:nvSpPr>
      <xdr:spPr>
        <a:xfrm>
          <a:off x="14389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99440</xdr:rowOff>
    </xdr:from>
    <xdr:ext cx="405111" cy="259045"/>
    <xdr:sp macro="" textlink="">
      <xdr:nvSpPr>
        <xdr:cNvPr id="420" name="n_3aveValue【認定こども園・幼稚園・保育所】&#10;有形固定資産減価償却率"/>
        <xdr:cNvSpPr txBox="1"/>
      </xdr:nvSpPr>
      <xdr:spPr>
        <a:xfrm>
          <a:off x="13500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115769</xdr:rowOff>
    </xdr:from>
    <xdr:ext cx="405111" cy="259045"/>
    <xdr:sp macro="" textlink="">
      <xdr:nvSpPr>
        <xdr:cNvPr id="421" name="n_1mainValue【認定こども園・幼稚園・保育所】&#10;有形固定資産減価償却率"/>
        <xdr:cNvSpPr txBox="1"/>
      </xdr:nvSpPr>
      <xdr:spPr>
        <a:xfrm>
          <a:off x="152660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165480</xdr:rowOff>
    </xdr:from>
    <xdr:ext cx="405111" cy="259045"/>
    <xdr:sp macro="" textlink="">
      <xdr:nvSpPr>
        <xdr:cNvPr id="422" name="n_2mainValue【認定こども園・幼稚園・保育所】&#10;有形固定資産減価償却率"/>
        <xdr:cNvSpPr txBox="1"/>
      </xdr:nvSpPr>
      <xdr:spPr>
        <a:xfrm>
          <a:off x="14389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69142</xdr:rowOff>
    </xdr:from>
    <xdr:ext cx="405111" cy="259045"/>
    <xdr:sp macro="" textlink="">
      <xdr:nvSpPr>
        <xdr:cNvPr id="423" name="n_3mainValue【認定こども園・幼稚園・保育所】&#10;有形固定資産減価償却率"/>
        <xdr:cNvSpPr txBox="1"/>
      </xdr:nvSpPr>
      <xdr:spPr>
        <a:xfrm>
          <a:off x="13500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4" name="直線コネクタ 4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5" name="テキスト ボックス 43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6" name="直線コネクタ 4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7" name="テキスト ボックス 43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8" name="直線コネクタ 4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9" name="テキスト ボックス 43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0" name="直線コネクタ 4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1" name="テキスト ボックス 44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39624</xdr:rowOff>
    </xdr:from>
    <xdr:to>
      <xdr:col>116</xdr:col>
      <xdr:colOff>62864</xdr:colOff>
      <xdr:row>41</xdr:row>
      <xdr:rowOff>16764</xdr:rowOff>
    </xdr:to>
    <xdr:cxnSp macro="">
      <xdr:nvCxnSpPr>
        <xdr:cNvPr id="445" name="直線コネクタ 444"/>
        <xdr:cNvCxnSpPr/>
      </xdr:nvCxnSpPr>
      <xdr:spPr>
        <a:xfrm flipV="1">
          <a:off x="22160864" y="58689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20591</xdr:rowOff>
    </xdr:from>
    <xdr:ext cx="469744" cy="259045"/>
    <xdr:sp macro="" textlink="">
      <xdr:nvSpPr>
        <xdr:cNvPr id="446" name="【認定こども園・幼稚園・保育所】&#10;一人当たり面積最小値テキスト"/>
        <xdr:cNvSpPr txBox="1"/>
      </xdr:nvSpPr>
      <xdr:spPr>
        <a:xfrm>
          <a:off x="22199600" y="705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16764</xdr:rowOff>
    </xdr:from>
    <xdr:to>
      <xdr:col>116</xdr:col>
      <xdr:colOff>152400</xdr:colOff>
      <xdr:row>41</xdr:row>
      <xdr:rowOff>16764</xdr:rowOff>
    </xdr:to>
    <xdr:cxnSp macro="">
      <xdr:nvCxnSpPr>
        <xdr:cNvPr id="447" name="直線コネクタ 446"/>
        <xdr:cNvCxnSpPr/>
      </xdr:nvCxnSpPr>
      <xdr:spPr>
        <a:xfrm>
          <a:off x="22072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157751</xdr:rowOff>
    </xdr:from>
    <xdr:ext cx="469744" cy="259045"/>
    <xdr:sp macro="" textlink="">
      <xdr:nvSpPr>
        <xdr:cNvPr id="448" name="【認定こども園・幼稚園・保育所】&#10;一人当たり面積最大値テキスト"/>
        <xdr:cNvSpPr txBox="1"/>
      </xdr:nvSpPr>
      <xdr:spPr>
        <a:xfrm>
          <a:off x="22199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39624</xdr:rowOff>
    </xdr:from>
    <xdr:to>
      <xdr:col>116</xdr:col>
      <xdr:colOff>152400</xdr:colOff>
      <xdr:row>34</xdr:row>
      <xdr:rowOff>39624</xdr:rowOff>
    </xdr:to>
    <xdr:cxnSp macro="">
      <xdr:nvCxnSpPr>
        <xdr:cNvPr id="449" name="直線コネクタ 448"/>
        <xdr:cNvCxnSpPr/>
      </xdr:nvCxnSpPr>
      <xdr:spPr>
        <a:xfrm>
          <a:off x="22072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13987</xdr:rowOff>
    </xdr:from>
    <xdr:ext cx="469744" cy="259045"/>
    <xdr:sp macro="" textlink="">
      <xdr:nvSpPr>
        <xdr:cNvPr id="450" name="【認定こども園・幼稚園・保育所】&#10;一人当たり面積平均値テキスト"/>
        <xdr:cNvSpPr txBox="1"/>
      </xdr:nvSpPr>
      <xdr:spPr>
        <a:xfrm>
          <a:off x="22199600" y="6357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451" name="フローチャート: 判断 450"/>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452" name="フローチャート: 判断 451"/>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39116</xdr:rowOff>
    </xdr:from>
    <xdr:to>
      <xdr:col>107</xdr:col>
      <xdr:colOff>101600</xdr:colOff>
      <xdr:row>38</xdr:row>
      <xdr:rowOff>140716</xdr:rowOff>
    </xdr:to>
    <xdr:sp macro="" textlink="">
      <xdr:nvSpPr>
        <xdr:cNvPr id="453" name="フローチャート: 判断 452"/>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454" name="フローチャート: 判断 453"/>
        <xdr:cNvSpPr/>
      </xdr:nvSpPr>
      <xdr:spPr>
        <a:xfrm>
          <a:off x="19494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460" name="楕円 459"/>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111777</xdr:rowOff>
    </xdr:from>
    <xdr:ext cx="469744" cy="259045"/>
    <xdr:sp macro="" textlink="">
      <xdr:nvSpPr>
        <xdr:cNvPr id="461" name="【認定こども園・幼稚園・保育所】&#10;一人当たり面積該当値テキスト"/>
        <xdr:cNvSpPr txBox="1"/>
      </xdr:nvSpPr>
      <xdr:spPr>
        <a:xfrm>
          <a:off x="22199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109982</xdr:rowOff>
    </xdr:from>
    <xdr:to>
      <xdr:col>112</xdr:col>
      <xdr:colOff>38100</xdr:colOff>
      <xdr:row>41</xdr:row>
      <xdr:rowOff>40132</xdr:rowOff>
    </xdr:to>
    <xdr:sp macro="" textlink="">
      <xdr:nvSpPr>
        <xdr:cNvPr id="462" name="楕円 461"/>
        <xdr:cNvSpPr/>
      </xdr:nvSpPr>
      <xdr:spPr>
        <a:xfrm>
          <a:off x="21272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160782</xdr:rowOff>
    </xdr:to>
    <xdr:cxnSp macro="">
      <xdr:nvCxnSpPr>
        <xdr:cNvPr id="463" name="直線コネクタ 462"/>
        <xdr:cNvCxnSpPr/>
      </xdr:nvCxnSpPr>
      <xdr:spPr>
        <a:xfrm flipV="1">
          <a:off x="21323300" y="6934200"/>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112268</xdr:rowOff>
    </xdr:from>
    <xdr:to>
      <xdr:col>107</xdr:col>
      <xdr:colOff>101600</xdr:colOff>
      <xdr:row>41</xdr:row>
      <xdr:rowOff>42418</xdr:rowOff>
    </xdr:to>
    <xdr:sp macro="" textlink="">
      <xdr:nvSpPr>
        <xdr:cNvPr id="464" name="楕円 463"/>
        <xdr:cNvSpPr/>
      </xdr:nvSpPr>
      <xdr:spPr>
        <a:xfrm>
          <a:off x="20383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160782</xdr:rowOff>
    </xdr:from>
    <xdr:to>
      <xdr:col>111</xdr:col>
      <xdr:colOff>177800</xdr:colOff>
      <xdr:row>40</xdr:row>
      <xdr:rowOff>163068</xdr:rowOff>
    </xdr:to>
    <xdr:cxnSp macro="">
      <xdr:nvCxnSpPr>
        <xdr:cNvPr id="465" name="直線コネクタ 464"/>
        <xdr:cNvCxnSpPr/>
      </xdr:nvCxnSpPr>
      <xdr:spPr>
        <a:xfrm flipV="1">
          <a:off x="20434300" y="70187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66" name="楕円 465"/>
        <xdr:cNvSpPr/>
      </xdr:nvSpPr>
      <xdr:spPr>
        <a:xfrm>
          <a:off x="1949450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163068</xdr:rowOff>
    </xdr:from>
    <xdr:to>
      <xdr:col>107</xdr:col>
      <xdr:colOff>50800</xdr:colOff>
      <xdr:row>40</xdr:row>
      <xdr:rowOff>165354</xdr:rowOff>
    </xdr:to>
    <xdr:cxnSp macro="">
      <xdr:nvCxnSpPr>
        <xdr:cNvPr id="467" name="直線コネクタ 466"/>
        <xdr:cNvCxnSpPr/>
      </xdr:nvCxnSpPr>
      <xdr:spPr>
        <a:xfrm flipV="1">
          <a:off x="19545300" y="70210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132097</xdr:rowOff>
    </xdr:from>
    <xdr:ext cx="469744" cy="259045"/>
    <xdr:sp macro="" textlink="">
      <xdr:nvSpPr>
        <xdr:cNvPr id="468" name="n_1aveValue【認定こども園・幼稚園・保育所】&#10;一人当たり面積"/>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157243</xdr:rowOff>
    </xdr:from>
    <xdr:ext cx="469744" cy="259045"/>
    <xdr:sp macro="" textlink="">
      <xdr:nvSpPr>
        <xdr:cNvPr id="469" name="n_2aveValue【認定こども園・幼稚園・保育所】&#10;一人当たり面積"/>
        <xdr:cNvSpPr txBox="1"/>
      </xdr:nvSpPr>
      <xdr:spPr>
        <a:xfrm>
          <a:off x="20199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10939</xdr:rowOff>
    </xdr:from>
    <xdr:ext cx="469744" cy="259045"/>
    <xdr:sp macro="" textlink="">
      <xdr:nvSpPr>
        <xdr:cNvPr id="470" name="n_3aveValue【認定こども園・幼稚園・保育所】&#10;一人当たり面積"/>
        <xdr:cNvSpPr txBox="1"/>
      </xdr:nvSpPr>
      <xdr:spPr>
        <a:xfrm>
          <a:off x="19310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31259</xdr:rowOff>
    </xdr:from>
    <xdr:ext cx="469744" cy="259045"/>
    <xdr:sp macro="" textlink="">
      <xdr:nvSpPr>
        <xdr:cNvPr id="471" name="n_1mainValue【認定こども園・幼稚園・保育所】&#10;一人当たり面積"/>
        <xdr:cNvSpPr txBox="1"/>
      </xdr:nvSpPr>
      <xdr:spPr>
        <a:xfrm>
          <a:off x="210757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33545</xdr:rowOff>
    </xdr:from>
    <xdr:ext cx="469744" cy="259045"/>
    <xdr:sp macro="" textlink="">
      <xdr:nvSpPr>
        <xdr:cNvPr id="472" name="n_2mainValue【認定こども園・幼稚園・保育所】&#10;一人当たり面積"/>
        <xdr:cNvSpPr txBox="1"/>
      </xdr:nvSpPr>
      <xdr:spPr>
        <a:xfrm>
          <a:off x="20199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35831</xdr:rowOff>
    </xdr:from>
    <xdr:ext cx="469744" cy="259045"/>
    <xdr:sp macro="" textlink="">
      <xdr:nvSpPr>
        <xdr:cNvPr id="473" name="n_3mainValue【認定こども園・幼稚園・保育所】&#10;一人当たり面積"/>
        <xdr:cNvSpPr txBox="1"/>
      </xdr:nvSpPr>
      <xdr:spPr>
        <a:xfrm>
          <a:off x="19310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4" name="テキスト ボックス 4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6" name="テキスト ボックス 48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6" name="テキスト ボックス 49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68580</xdr:rowOff>
    </xdr:to>
    <xdr:cxnSp macro="">
      <xdr:nvCxnSpPr>
        <xdr:cNvPr id="500" name="直線コネクタ 499"/>
        <xdr:cNvCxnSpPr/>
      </xdr:nvCxnSpPr>
      <xdr:spPr>
        <a:xfrm flipV="1">
          <a:off x="16318864" y="962732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01"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02" name="直線コネクタ 501"/>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03"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04" name="直線コネクタ 503"/>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05"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06" name="フローチャート: 判断 505"/>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7" name="フローチャート: 判断 506"/>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08" name="フローチャート: 判断 507"/>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09" name="フローチャート: 判断 508"/>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68399</xdr:rowOff>
    </xdr:from>
    <xdr:to>
      <xdr:col>85</xdr:col>
      <xdr:colOff>177800</xdr:colOff>
      <xdr:row>59</xdr:row>
      <xdr:rowOff>169999</xdr:rowOff>
    </xdr:to>
    <xdr:sp macro="" textlink="">
      <xdr:nvSpPr>
        <xdr:cNvPr id="515" name="楕円 514"/>
        <xdr:cNvSpPr/>
      </xdr:nvSpPr>
      <xdr:spPr>
        <a:xfrm>
          <a:off x="162687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91276</xdr:rowOff>
    </xdr:from>
    <xdr:ext cx="405111" cy="259045"/>
    <xdr:sp macro="" textlink="">
      <xdr:nvSpPr>
        <xdr:cNvPr id="516" name="【学校施設】&#10;有形固定資産減価償却率該当値テキスト"/>
        <xdr:cNvSpPr txBox="1"/>
      </xdr:nvSpPr>
      <xdr:spPr>
        <a:xfrm>
          <a:off x="16357600" y="1003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91259</xdr:rowOff>
    </xdr:from>
    <xdr:to>
      <xdr:col>81</xdr:col>
      <xdr:colOff>101600</xdr:colOff>
      <xdr:row>58</xdr:row>
      <xdr:rowOff>21409</xdr:rowOff>
    </xdr:to>
    <xdr:sp macro="" textlink="">
      <xdr:nvSpPr>
        <xdr:cNvPr id="517" name="楕円 516"/>
        <xdr:cNvSpPr/>
      </xdr:nvSpPr>
      <xdr:spPr>
        <a:xfrm>
          <a:off x="15430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142059</xdr:rowOff>
    </xdr:from>
    <xdr:to>
      <xdr:col>85</xdr:col>
      <xdr:colOff>127000</xdr:colOff>
      <xdr:row>59</xdr:row>
      <xdr:rowOff>119199</xdr:rowOff>
    </xdr:to>
    <xdr:cxnSp macro="">
      <xdr:nvCxnSpPr>
        <xdr:cNvPr id="518" name="直線コネクタ 517"/>
        <xdr:cNvCxnSpPr/>
      </xdr:nvCxnSpPr>
      <xdr:spPr>
        <a:xfrm>
          <a:off x="15481300" y="9914709"/>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148409</xdr:rowOff>
    </xdr:from>
    <xdr:to>
      <xdr:col>76</xdr:col>
      <xdr:colOff>165100</xdr:colOff>
      <xdr:row>57</xdr:row>
      <xdr:rowOff>78559</xdr:rowOff>
    </xdr:to>
    <xdr:sp macro="" textlink="">
      <xdr:nvSpPr>
        <xdr:cNvPr id="519" name="楕円 518"/>
        <xdr:cNvSpPr/>
      </xdr:nvSpPr>
      <xdr:spPr>
        <a:xfrm>
          <a:off x="14541500" y="97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27759</xdr:rowOff>
    </xdr:from>
    <xdr:to>
      <xdr:col>81</xdr:col>
      <xdr:colOff>50800</xdr:colOff>
      <xdr:row>57</xdr:row>
      <xdr:rowOff>142059</xdr:rowOff>
    </xdr:to>
    <xdr:cxnSp macro="">
      <xdr:nvCxnSpPr>
        <xdr:cNvPr id="520" name="直線コネクタ 519"/>
        <xdr:cNvCxnSpPr/>
      </xdr:nvCxnSpPr>
      <xdr:spPr>
        <a:xfrm>
          <a:off x="14592300" y="980040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168003</xdr:rowOff>
    </xdr:from>
    <xdr:to>
      <xdr:col>72</xdr:col>
      <xdr:colOff>38100</xdr:colOff>
      <xdr:row>57</xdr:row>
      <xdr:rowOff>98153</xdr:rowOff>
    </xdr:to>
    <xdr:sp macro="" textlink="">
      <xdr:nvSpPr>
        <xdr:cNvPr id="521" name="楕円 520"/>
        <xdr:cNvSpPr/>
      </xdr:nvSpPr>
      <xdr:spPr>
        <a:xfrm>
          <a:off x="13652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27759</xdr:rowOff>
    </xdr:from>
    <xdr:to>
      <xdr:col>76</xdr:col>
      <xdr:colOff>114300</xdr:colOff>
      <xdr:row>57</xdr:row>
      <xdr:rowOff>47353</xdr:rowOff>
    </xdr:to>
    <xdr:cxnSp macro="">
      <xdr:nvCxnSpPr>
        <xdr:cNvPr id="522" name="直線コネクタ 521"/>
        <xdr:cNvCxnSpPr/>
      </xdr:nvCxnSpPr>
      <xdr:spPr>
        <a:xfrm flipV="1">
          <a:off x="13703300" y="98004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23"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24"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25" name="n_3aveValue【学校施設】&#10;有形固定資産減価償却率"/>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37936</xdr:rowOff>
    </xdr:from>
    <xdr:ext cx="405111" cy="259045"/>
    <xdr:sp macro="" textlink="">
      <xdr:nvSpPr>
        <xdr:cNvPr id="526" name="n_1mainValue【学校施設】&#10;有形固定資産減価償却率"/>
        <xdr:cNvSpPr txBox="1"/>
      </xdr:nvSpPr>
      <xdr:spPr>
        <a:xfrm>
          <a:off x="152660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95086</xdr:rowOff>
    </xdr:from>
    <xdr:ext cx="405111" cy="259045"/>
    <xdr:sp macro="" textlink="">
      <xdr:nvSpPr>
        <xdr:cNvPr id="527" name="n_2mainValue【学校施設】&#10;有形固定資産減価償却率"/>
        <xdr:cNvSpPr txBox="1"/>
      </xdr:nvSpPr>
      <xdr:spPr>
        <a:xfrm>
          <a:off x="14389744" y="952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114680</xdr:rowOff>
    </xdr:from>
    <xdr:ext cx="405111" cy="259045"/>
    <xdr:sp macro="" textlink="">
      <xdr:nvSpPr>
        <xdr:cNvPr id="528" name="n_3mainValue【学校施設】&#10;有形固定資産減価償却率"/>
        <xdr:cNvSpPr txBox="1"/>
      </xdr:nvSpPr>
      <xdr:spPr>
        <a:xfrm>
          <a:off x="135007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9" name="直線コネクタ 53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0" name="テキスト ボックス 53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1" name="直線コネクタ 54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2" name="テキスト ボックス 54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3" name="直線コネクタ 54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4" name="テキスト ボックス 54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5" name="直線コネクタ 54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6" name="テキスト ボックス 54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7" name="直線コネクタ 54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8" name="テキスト ボックス 54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9" name="直線コネクタ 54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0" name="テキスト ボックス 54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2" name="テキスト ボックス 55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56660</xdr:rowOff>
    </xdr:from>
    <xdr:to>
      <xdr:col>116</xdr:col>
      <xdr:colOff>62864</xdr:colOff>
      <xdr:row>63</xdr:row>
      <xdr:rowOff>58130</xdr:rowOff>
    </xdr:to>
    <xdr:cxnSp macro="">
      <xdr:nvCxnSpPr>
        <xdr:cNvPr id="554" name="直線コネクタ 553"/>
        <xdr:cNvCxnSpPr/>
      </xdr:nvCxnSpPr>
      <xdr:spPr>
        <a:xfrm flipV="1">
          <a:off x="22160864" y="9657860"/>
          <a:ext cx="0" cy="120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61957</xdr:rowOff>
    </xdr:from>
    <xdr:ext cx="469744" cy="259045"/>
    <xdr:sp macro="" textlink="">
      <xdr:nvSpPr>
        <xdr:cNvPr id="555" name="【学校施設】&#10;一人当たり面積最小値テキスト"/>
        <xdr:cNvSpPr txBox="1"/>
      </xdr:nvSpPr>
      <xdr:spPr>
        <a:xfrm>
          <a:off x="22199600" y="1086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58130</xdr:rowOff>
    </xdr:from>
    <xdr:to>
      <xdr:col>116</xdr:col>
      <xdr:colOff>152400</xdr:colOff>
      <xdr:row>63</xdr:row>
      <xdr:rowOff>58130</xdr:rowOff>
    </xdr:to>
    <xdr:cxnSp macro="">
      <xdr:nvCxnSpPr>
        <xdr:cNvPr id="556" name="直線コネクタ 555"/>
        <xdr:cNvCxnSpPr/>
      </xdr:nvCxnSpPr>
      <xdr:spPr>
        <a:xfrm>
          <a:off x="22072600" y="10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3337</xdr:rowOff>
    </xdr:from>
    <xdr:ext cx="469744" cy="259045"/>
    <xdr:sp macro="" textlink="">
      <xdr:nvSpPr>
        <xdr:cNvPr id="557" name="【学校施設】&#10;一人当たり面積最大値テキスト"/>
        <xdr:cNvSpPr txBox="1"/>
      </xdr:nvSpPr>
      <xdr:spPr>
        <a:xfrm>
          <a:off x="22199600" y="943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56660</xdr:rowOff>
    </xdr:from>
    <xdr:to>
      <xdr:col>116</xdr:col>
      <xdr:colOff>152400</xdr:colOff>
      <xdr:row>56</xdr:row>
      <xdr:rowOff>56660</xdr:rowOff>
    </xdr:to>
    <xdr:cxnSp macro="">
      <xdr:nvCxnSpPr>
        <xdr:cNvPr id="558" name="直線コネクタ 557"/>
        <xdr:cNvCxnSpPr/>
      </xdr:nvCxnSpPr>
      <xdr:spPr>
        <a:xfrm>
          <a:off x="22072600" y="965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164917</xdr:rowOff>
    </xdr:from>
    <xdr:ext cx="469744" cy="259045"/>
    <xdr:sp macro="" textlink="">
      <xdr:nvSpPr>
        <xdr:cNvPr id="559" name="【学校施設】&#10;一人当たり面積平均値テキスト"/>
        <xdr:cNvSpPr txBox="1"/>
      </xdr:nvSpPr>
      <xdr:spPr>
        <a:xfrm>
          <a:off x="22199600" y="1045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142040</xdr:rowOff>
    </xdr:from>
    <xdr:to>
      <xdr:col>116</xdr:col>
      <xdr:colOff>114300</xdr:colOff>
      <xdr:row>62</xdr:row>
      <xdr:rowOff>72190</xdr:rowOff>
    </xdr:to>
    <xdr:sp macro="" textlink="">
      <xdr:nvSpPr>
        <xdr:cNvPr id="560" name="フローチャート: 判断 559"/>
        <xdr:cNvSpPr/>
      </xdr:nvSpPr>
      <xdr:spPr>
        <a:xfrm>
          <a:off x="22110700" y="1060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118201</xdr:rowOff>
    </xdr:from>
    <xdr:to>
      <xdr:col>112</xdr:col>
      <xdr:colOff>38100</xdr:colOff>
      <xdr:row>62</xdr:row>
      <xdr:rowOff>48351</xdr:rowOff>
    </xdr:to>
    <xdr:sp macro="" textlink="">
      <xdr:nvSpPr>
        <xdr:cNvPr id="561" name="フローチャート: 判断 560"/>
        <xdr:cNvSpPr/>
      </xdr:nvSpPr>
      <xdr:spPr>
        <a:xfrm>
          <a:off x="21272500" y="1057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141060</xdr:rowOff>
    </xdr:from>
    <xdr:to>
      <xdr:col>107</xdr:col>
      <xdr:colOff>101600</xdr:colOff>
      <xdr:row>62</xdr:row>
      <xdr:rowOff>71210</xdr:rowOff>
    </xdr:to>
    <xdr:sp macro="" textlink="">
      <xdr:nvSpPr>
        <xdr:cNvPr id="562" name="フローチャート: 判断 561"/>
        <xdr:cNvSpPr/>
      </xdr:nvSpPr>
      <xdr:spPr>
        <a:xfrm>
          <a:off x="20383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101546</xdr:rowOff>
    </xdr:from>
    <xdr:to>
      <xdr:col>102</xdr:col>
      <xdr:colOff>165100</xdr:colOff>
      <xdr:row>62</xdr:row>
      <xdr:rowOff>31696</xdr:rowOff>
    </xdr:to>
    <xdr:sp macro="" textlink="">
      <xdr:nvSpPr>
        <xdr:cNvPr id="563" name="フローチャート: 判断 562"/>
        <xdr:cNvSpPr/>
      </xdr:nvSpPr>
      <xdr:spPr>
        <a:xfrm>
          <a:off x="19494500" y="1055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4" name="テキスト ボックス 5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5" name="テキスト ボックス 5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6" name="テキスト ボックス 5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7" name="テキスト ボックス 5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8" name="テキスト ボックス 5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65949</xdr:rowOff>
    </xdr:from>
    <xdr:to>
      <xdr:col>116</xdr:col>
      <xdr:colOff>114300</xdr:colOff>
      <xdr:row>62</xdr:row>
      <xdr:rowOff>167549</xdr:rowOff>
    </xdr:to>
    <xdr:sp macro="" textlink="">
      <xdr:nvSpPr>
        <xdr:cNvPr id="569" name="楕円 568"/>
        <xdr:cNvSpPr/>
      </xdr:nvSpPr>
      <xdr:spPr>
        <a:xfrm>
          <a:off x="22110700" y="1069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152326</xdr:rowOff>
    </xdr:from>
    <xdr:ext cx="469744" cy="259045"/>
    <xdr:sp macro="" textlink="">
      <xdr:nvSpPr>
        <xdr:cNvPr id="570" name="【学校施設】&#10;一人当たり面積該当値テキスト"/>
        <xdr:cNvSpPr txBox="1"/>
      </xdr:nvSpPr>
      <xdr:spPr>
        <a:xfrm>
          <a:off x="22199600" y="1061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26270</xdr:rowOff>
    </xdr:from>
    <xdr:to>
      <xdr:col>112</xdr:col>
      <xdr:colOff>38100</xdr:colOff>
      <xdr:row>62</xdr:row>
      <xdr:rowOff>127870</xdr:rowOff>
    </xdr:to>
    <xdr:sp macro="" textlink="">
      <xdr:nvSpPr>
        <xdr:cNvPr id="571" name="楕円 570"/>
        <xdr:cNvSpPr/>
      </xdr:nvSpPr>
      <xdr:spPr>
        <a:xfrm>
          <a:off x="21272500" y="1065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77070</xdr:rowOff>
    </xdr:from>
    <xdr:to>
      <xdr:col>116</xdr:col>
      <xdr:colOff>63500</xdr:colOff>
      <xdr:row>62</xdr:row>
      <xdr:rowOff>116749</xdr:rowOff>
    </xdr:to>
    <xdr:cxnSp macro="">
      <xdr:nvCxnSpPr>
        <xdr:cNvPr id="572" name="直線コネクタ 571"/>
        <xdr:cNvCxnSpPr/>
      </xdr:nvCxnSpPr>
      <xdr:spPr>
        <a:xfrm>
          <a:off x="21323300" y="10706970"/>
          <a:ext cx="838200" cy="3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32149</xdr:rowOff>
    </xdr:from>
    <xdr:to>
      <xdr:col>107</xdr:col>
      <xdr:colOff>101600</xdr:colOff>
      <xdr:row>62</xdr:row>
      <xdr:rowOff>133749</xdr:rowOff>
    </xdr:to>
    <xdr:sp macro="" textlink="">
      <xdr:nvSpPr>
        <xdr:cNvPr id="573" name="楕円 572"/>
        <xdr:cNvSpPr/>
      </xdr:nvSpPr>
      <xdr:spPr>
        <a:xfrm>
          <a:off x="20383500" y="1066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77070</xdr:rowOff>
    </xdr:from>
    <xdr:to>
      <xdr:col>111</xdr:col>
      <xdr:colOff>177800</xdr:colOff>
      <xdr:row>62</xdr:row>
      <xdr:rowOff>82949</xdr:rowOff>
    </xdr:to>
    <xdr:cxnSp macro="">
      <xdr:nvCxnSpPr>
        <xdr:cNvPr id="574" name="直線コネクタ 573"/>
        <xdr:cNvCxnSpPr/>
      </xdr:nvCxnSpPr>
      <xdr:spPr>
        <a:xfrm flipV="1">
          <a:off x="20434300" y="10706970"/>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39170</xdr:rowOff>
    </xdr:from>
    <xdr:to>
      <xdr:col>102</xdr:col>
      <xdr:colOff>165100</xdr:colOff>
      <xdr:row>62</xdr:row>
      <xdr:rowOff>140770</xdr:rowOff>
    </xdr:to>
    <xdr:sp macro="" textlink="">
      <xdr:nvSpPr>
        <xdr:cNvPr id="575" name="楕円 574"/>
        <xdr:cNvSpPr/>
      </xdr:nvSpPr>
      <xdr:spPr>
        <a:xfrm>
          <a:off x="19494500" y="1066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82949</xdr:rowOff>
    </xdr:from>
    <xdr:to>
      <xdr:col>107</xdr:col>
      <xdr:colOff>50800</xdr:colOff>
      <xdr:row>62</xdr:row>
      <xdr:rowOff>89970</xdr:rowOff>
    </xdr:to>
    <xdr:cxnSp macro="">
      <xdr:nvCxnSpPr>
        <xdr:cNvPr id="576" name="直線コネクタ 575"/>
        <xdr:cNvCxnSpPr/>
      </xdr:nvCxnSpPr>
      <xdr:spPr>
        <a:xfrm flipV="1">
          <a:off x="19545300" y="10712849"/>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64878</xdr:rowOff>
    </xdr:from>
    <xdr:ext cx="469744" cy="259045"/>
    <xdr:sp macro="" textlink="">
      <xdr:nvSpPr>
        <xdr:cNvPr id="577" name="n_1aveValue【学校施設】&#10;一人当たり面積"/>
        <xdr:cNvSpPr txBox="1"/>
      </xdr:nvSpPr>
      <xdr:spPr>
        <a:xfrm>
          <a:off x="21075727" y="1035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87737</xdr:rowOff>
    </xdr:from>
    <xdr:ext cx="469744" cy="259045"/>
    <xdr:sp macro="" textlink="">
      <xdr:nvSpPr>
        <xdr:cNvPr id="578" name="n_2aveValue【学校施設】&#10;一人当たり面積"/>
        <xdr:cNvSpPr txBox="1"/>
      </xdr:nvSpPr>
      <xdr:spPr>
        <a:xfrm>
          <a:off x="20199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48223</xdr:rowOff>
    </xdr:from>
    <xdr:ext cx="469744" cy="259045"/>
    <xdr:sp macro="" textlink="">
      <xdr:nvSpPr>
        <xdr:cNvPr id="579" name="n_3aveValue【学校施設】&#10;一人当たり面積"/>
        <xdr:cNvSpPr txBox="1"/>
      </xdr:nvSpPr>
      <xdr:spPr>
        <a:xfrm>
          <a:off x="19310427" y="1033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118997</xdr:rowOff>
    </xdr:from>
    <xdr:ext cx="469744" cy="259045"/>
    <xdr:sp macro="" textlink="">
      <xdr:nvSpPr>
        <xdr:cNvPr id="580" name="n_1mainValue【学校施設】&#10;一人当たり面積"/>
        <xdr:cNvSpPr txBox="1"/>
      </xdr:nvSpPr>
      <xdr:spPr>
        <a:xfrm>
          <a:off x="21075727" y="1074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124876</xdr:rowOff>
    </xdr:from>
    <xdr:ext cx="469744" cy="259045"/>
    <xdr:sp macro="" textlink="">
      <xdr:nvSpPr>
        <xdr:cNvPr id="581" name="n_2mainValue【学校施設】&#10;一人当たり面積"/>
        <xdr:cNvSpPr txBox="1"/>
      </xdr:nvSpPr>
      <xdr:spPr>
        <a:xfrm>
          <a:off x="20199427" y="1075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131897</xdr:rowOff>
    </xdr:from>
    <xdr:ext cx="469744" cy="259045"/>
    <xdr:sp macro="" textlink="">
      <xdr:nvSpPr>
        <xdr:cNvPr id="582" name="n_3mainValue【学校施設】&#10;一人当たり面積"/>
        <xdr:cNvSpPr txBox="1"/>
      </xdr:nvSpPr>
      <xdr:spPr>
        <a:xfrm>
          <a:off x="19310427" y="1076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9" name="正方形/長方形 5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0" name="正方形/長方形 5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1" name="正方形/長方形 6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2" name="正方形/長方形 6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3" name="正方形/長方形 6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4" name="正方形/長方形 6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5" name="正方形/長方形 6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6" name="正方形/長方形 6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7" name="テキスト ボックス 6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8" name="直線コネクタ 6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9" name="テキスト ボックス 60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0" name="直線コネクタ 6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1" name="テキスト ボックス 61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2" name="直線コネクタ 6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3" name="テキスト ボックス 6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4" name="直線コネクタ 6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5" name="テキスト ボックス 6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6" name="直線コネクタ 6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7" name="テキスト ボックス 6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8" name="直線コネクタ 6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9" name="テキスト ボックス 61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0" name="直線コネクタ 6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1" name="テキスト ボックス 6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80011</xdr:rowOff>
    </xdr:to>
    <xdr:cxnSp macro="">
      <xdr:nvCxnSpPr>
        <xdr:cNvPr id="623" name="直線コネクタ 622"/>
        <xdr:cNvCxnSpPr/>
      </xdr:nvCxnSpPr>
      <xdr:spPr>
        <a:xfrm flipV="1">
          <a:off x="16318864"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83838</xdr:rowOff>
    </xdr:from>
    <xdr:ext cx="405111" cy="259045"/>
    <xdr:sp macro="" textlink="">
      <xdr:nvSpPr>
        <xdr:cNvPr id="624" name="【公民館】&#10;有形固定資産減価償却率最小値テキスト"/>
        <xdr:cNvSpPr txBox="1"/>
      </xdr:nvSpPr>
      <xdr:spPr>
        <a:xfrm>
          <a:off x="16357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80011</xdr:rowOff>
    </xdr:from>
    <xdr:to>
      <xdr:col>86</xdr:col>
      <xdr:colOff>25400</xdr:colOff>
      <xdr:row>108</xdr:row>
      <xdr:rowOff>80011</xdr:rowOff>
    </xdr:to>
    <xdr:cxnSp macro="">
      <xdr:nvCxnSpPr>
        <xdr:cNvPr id="625" name="直線コネクタ 624"/>
        <xdr:cNvCxnSpPr/>
      </xdr:nvCxnSpPr>
      <xdr:spPr>
        <a:xfrm>
          <a:off x="16230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7" name="直線コネクタ 62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140988</xdr:rowOff>
    </xdr:from>
    <xdr:ext cx="405111" cy="259045"/>
    <xdr:sp macro="" textlink="">
      <xdr:nvSpPr>
        <xdr:cNvPr id="628" name="【公民館】&#10;有形固定資産減価償却率平均値テキスト"/>
        <xdr:cNvSpPr txBox="1"/>
      </xdr:nvSpPr>
      <xdr:spPr>
        <a:xfrm>
          <a:off x="16357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629" name="フローチャート: 判断 628"/>
        <xdr:cNvSpPr/>
      </xdr:nvSpPr>
      <xdr:spPr>
        <a:xfrm>
          <a:off x="16268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630" name="フローチャート: 判断 629"/>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31" name="フローチャート: 判断 630"/>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636</xdr:rowOff>
    </xdr:from>
    <xdr:to>
      <xdr:col>72</xdr:col>
      <xdr:colOff>38100</xdr:colOff>
      <xdr:row>104</xdr:row>
      <xdr:rowOff>102236</xdr:rowOff>
    </xdr:to>
    <xdr:sp macro="" textlink="">
      <xdr:nvSpPr>
        <xdr:cNvPr id="632" name="フローチャート: 判断 631"/>
        <xdr:cNvSpPr/>
      </xdr:nvSpPr>
      <xdr:spPr>
        <a:xfrm>
          <a:off x="13652500" y="1783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3" name="テキスト ボックス 6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4" name="テキスト ボックス 6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5" name="テキスト ボックス 6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6" name="テキスト ボックス 6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7" name="テキスト ボックス 6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61595</xdr:rowOff>
    </xdr:from>
    <xdr:to>
      <xdr:col>85</xdr:col>
      <xdr:colOff>177800</xdr:colOff>
      <xdr:row>101</xdr:row>
      <xdr:rowOff>163195</xdr:rowOff>
    </xdr:to>
    <xdr:sp macro="" textlink="">
      <xdr:nvSpPr>
        <xdr:cNvPr id="638" name="楕円 637"/>
        <xdr:cNvSpPr/>
      </xdr:nvSpPr>
      <xdr:spPr>
        <a:xfrm>
          <a:off x="162687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84472</xdr:rowOff>
    </xdr:from>
    <xdr:ext cx="405111" cy="259045"/>
    <xdr:sp macro="" textlink="">
      <xdr:nvSpPr>
        <xdr:cNvPr id="639" name="【公民館】&#10;有形固定資産減価償却率該当値テキスト"/>
        <xdr:cNvSpPr txBox="1"/>
      </xdr:nvSpPr>
      <xdr:spPr>
        <a:xfrm>
          <a:off x="16357600"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93980</xdr:rowOff>
    </xdr:from>
    <xdr:to>
      <xdr:col>81</xdr:col>
      <xdr:colOff>101600</xdr:colOff>
      <xdr:row>102</xdr:row>
      <xdr:rowOff>24130</xdr:rowOff>
    </xdr:to>
    <xdr:sp macro="" textlink="">
      <xdr:nvSpPr>
        <xdr:cNvPr id="640" name="楕円 639"/>
        <xdr:cNvSpPr/>
      </xdr:nvSpPr>
      <xdr:spPr>
        <a:xfrm>
          <a:off x="15430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112395</xdr:rowOff>
    </xdr:from>
    <xdr:to>
      <xdr:col>85</xdr:col>
      <xdr:colOff>127000</xdr:colOff>
      <xdr:row>101</xdr:row>
      <xdr:rowOff>144780</xdr:rowOff>
    </xdr:to>
    <xdr:cxnSp macro="">
      <xdr:nvCxnSpPr>
        <xdr:cNvPr id="641" name="直線コネクタ 640"/>
        <xdr:cNvCxnSpPr/>
      </xdr:nvCxnSpPr>
      <xdr:spPr>
        <a:xfrm flipV="1">
          <a:off x="15481300" y="174288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132080</xdr:rowOff>
    </xdr:from>
    <xdr:to>
      <xdr:col>76</xdr:col>
      <xdr:colOff>165100</xdr:colOff>
      <xdr:row>102</xdr:row>
      <xdr:rowOff>62230</xdr:rowOff>
    </xdr:to>
    <xdr:sp macro="" textlink="">
      <xdr:nvSpPr>
        <xdr:cNvPr id="642" name="楕円 641"/>
        <xdr:cNvSpPr/>
      </xdr:nvSpPr>
      <xdr:spPr>
        <a:xfrm>
          <a:off x="14541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144780</xdr:rowOff>
    </xdr:from>
    <xdr:to>
      <xdr:col>81</xdr:col>
      <xdr:colOff>50800</xdr:colOff>
      <xdr:row>102</xdr:row>
      <xdr:rowOff>11430</xdr:rowOff>
    </xdr:to>
    <xdr:cxnSp macro="">
      <xdr:nvCxnSpPr>
        <xdr:cNvPr id="643" name="直線コネクタ 642"/>
        <xdr:cNvCxnSpPr/>
      </xdr:nvCxnSpPr>
      <xdr:spPr>
        <a:xfrm flipV="1">
          <a:off x="14592300" y="17461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164464</xdr:rowOff>
    </xdr:from>
    <xdr:to>
      <xdr:col>72</xdr:col>
      <xdr:colOff>38100</xdr:colOff>
      <xdr:row>102</xdr:row>
      <xdr:rowOff>94614</xdr:rowOff>
    </xdr:to>
    <xdr:sp macro="" textlink="">
      <xdr:nvSpPr>
        <xdr:cNvPr id="644" name="楕円 643"/>
        <xdr:cNvSpPr/>
      </xdr:nvSpPr>
      <xdr:spPr>
        <a:xfrm>
          <a:off x="13652500" y="174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11430</xdr:rowOff>
    </xdr:from>
    <xdr:to>
      <xdr:col>76</xdr:col>
      <xdr:colOff>114300</xdr:colOff>
      <xdr:row>102</xdr:row>
      <xdr:rowOff>43814</xdr:rowOff>
    </xdr:to>
    <xdr:cxnSp macro="">
      <xdr:nvCxnSpPr>
        <xdr:cNvPr id="645" name="直線コネクタ 644"/>
        <xdr:cNvCxnSpPr/>
      </xdr:nvCxnSpPr>
      <xdr:spPr>
        <a:xfrm flipV="1">
          <a:off x="13703300" y="174993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53357</xdr:rowOff>
    </xdr:from>
    <xdr:ext cx="405111" cy="259045"/>
    <xdr:sp macro="" textlink="">
      <xdr:nvSpPr>
        <xdr:cNvPr id="646" name="n_1aveValue【公民館】&#10;有形固定資産減価償却率"/>
        <xdr:cNvSpPr txBox="1"/>
      </xdr:nvSpPr>
      <xdr:spPr>
        <a:xfrm>
          <a:off x="152660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647" name="n_2aveValue【公民館】&#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93363</xdr:rowOff>
    </xdr:from>
    <xdr:ext cx="405111" cy="259045"/>
    <xdr:sp macro="" textlink="">
      <xdr:nvSpPr>
        <xdr:cNvPr id="648" name="n_3aveValue【公民館】&#10;有形固定資産減価償却率"/>
        <xdr:cNvSpPr txBox="1"/>
      </xdr:nvSpPr>
      <xdr:spPr>
        <a:xfrm>
          <a:off x="13500744"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40657</xdr:rowOff>
    </xdr:from>
    <xdr:ext cx="405111" cy="259045"/>
    <xdr:sp macro="" textlink="">
      <xdr:nvSpPr>
        <xdr:cNvPr id="649" name="n_1mainValue【公民館】&#10;有形固定資産減価償却率"/>
        <xdr:cNvSpPr txBox="1"/>
      </xdr:nvSpPr>
      <xdr:spPr>
        <a:xfrm>
          <a:off x="152660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78757</xdr:rowOff>
    </xdr:from>
    <xdr:ext cx="405111" cy="259045"/>
    <xdr:sp macro="" textlink="">
      <xdr:nvSpPr>
        <xdr:cNvPr id="650" name="n_2mainValue【公民館】&#10;有形固定資産減価償却率"/>
        <xdr:cNvSpPr txBox="1"/>
      </xdr:nvSpPr>
      <xdr:spPr>
        <a:xfrm>
          <a:off x="1438974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111141</xdr:rowOff>
    </xdr:from>
    <xdr:ext cx="405111" cy="259045"/>
    <xdr:sp macro="" textlink="">
      <xdr:nvSpPr>
        <xdr:cNvPr id="651" name="n_3mainValue【公民館】&#10;有形固定資産減価償却率"/>
        <xdr:cNvSpPr txBox="1"/>
      </xdr:nvSpPr>
      <xdr:spPr>
        <a:xfrm>
          <a:off x="13500744" y="172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2" name="直線コネクタ 66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3" name="テキスト ボックス 66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4" name="直線コネクタ 66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5" name="テキスト ボックス 66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6" name="直線コネクタ 66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7" name="テキスト ボックス 66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8" name="直線コネクタ 66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9" name="テキスト ボックス 66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141579</xdr:rowOff>
    </xdr:from>
    <xdr:to>
      <xdr:col>116</xdr:col>
      <xdr:colOff>62864</xdr:colOff>
      <xdr:row>108</xdr:row>
      <xdr:rowOff>37795</xdr:rowOff>
    </xdr:to>
    <xdr:cxnSp macro="">
      <xdr:nvCxnSpPr>
        <xdr:cNvPr id="673" name="直線コネクタ 672"/>
        <xdr:cNvCxnSpPr/>
      </xdr:nvCxnSpPr>
      <xdr:spPr>
        <a:xfrm flipV="1">
          <a:off x="22160864" y="17115129"/>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41622</xdr:rowOff>
    </xdr:from>
    <xdr:ext cx="469744" cy="259045"/>
    <xdr:sp macro="" textlink="">
      <xdr:nvSpPr>
        <xdr:cNvPr id="674" name="【公民館】&#10;一人当たり面積最小値テキスト"/>
        <xdr:cNvSpPr txBox="1"/>
      </xdr:nvSpPr>
      <xdr:spPr>
        <a:xfrm>
          <a:off x="22199600" y="185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37795</xdr:rowOff>
    </xdr:from>
    <xdr:to>
      <xdr:col>116</xdr:col>
      <xdr:colOff>152400</xdr:colOff>
      <xdr:row>108</xdr:row>
      <xdr:rowOff>37795</xdr:rowOff>
    </xdr:to>
    <xdr:cxnSp macro="">
      <xdr:nvCxnSpPr>
        <xdr:cNvPr id="675" name="直線コネクタ 674"/>
        <xdr:cNvCxnSpPr/>
      </xdr:nvCxnSpPr>
      <xdr:spPr>
        <a:xfrm>
          <a:off x="22072600" y="1855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88256</xdr:rowOff>
    </xdr:from>
    <xdr:ext cx="469744" cy="259045"/>
    <xdr:sp macro="" textlink="">
      <xdr:nvSpPr>
        <xdr:cNvPr id="676" name="【公民館】&#10;一人当たり面積最大値テキスト"/>
        <xdr:cNvSpPr txBox="1"/>
      </xdr:nvSpPr>
      <xdr:spPr>
        <a:xfrm>
          <a:off x="22199600" y="1689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141579</xdr:rowOff>
    </xdr:from>
    <xdr:to>
      <xdr:col>116</xdr:col>
      <xdr:colOff>152400</xdr:colOff>
      <xdr:row>99</xdr:row>
      <xdr:rowOff>141579</xdr:rowOff>
    </xdr:to>
    <xdr:cxnSp macro="">
      <xdr:nvCxnSpPr>
        <xdr:cNvPr id="677" name="直線コネクタ 676"/>
        <xdr:cNvCxnSpPr/>
      </xdr:nvCxnSpPr>
      <xdr:spPr>
        <a:xfrm>
          <a:off x="22072600" y="1711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78" name="【公民館】&#10;一人当たり面積平均値テキスト"/>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79" name="フローチャート: 判断 678"/>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71120</xdr:rowOff>
    </xdr:from>
    <xdr:to>
      <xdr:col>112</xdr:col>
      <xdr:colOff>38100</xdr:colOff>
      <xdr:row>107</xdr:row>
      <xdr:rowOff>1270</xdr:rowOff>
    </xdr:to>
    <xdr:sp macro="" textlink="">
      <xdr:nvSpPr>
        <xdr:cNvPr id="680" name="フローチャート: 判断 679"/>
        <xdr:cNvSpPr/>
      </xdr:nvSpPr>
      <xdr:spPr>
        <a:xfrm>
          <a:off x="212725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87579</xdr:rowOff>
    </xdr:from>
    <xdr:to>
      <xdr:col>107</xdr:col>
      <xdr:colOff>101600</xdr:colOff>
      <xdr:row>107</xdr:row>
      <xdr:rowOff>17729</xdr:rowOff>
    </xdr:to>
    <xdr:sp macro="" textlink="">
      <xdr:nvSpPr>
        <xdr:cNvPr id="681" name="フローチャート: 判断 680"/>
        <xdr:cNvSpPr/>
      </xdr:nvSpPr>
      <xdr:spPr>
        <a:xfrm>
          <a:off x="20383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67920</xdr:rowOff>
    </xdr:from>
    <xdr:to>
      <xdr:col>102</xdr:col>
      <xdr:colOff>165100</xdr:colOff>
      <xdr:row>105</xdr:row>
      <xdr:rowOff>169520</xdr:rowOff>
    </xdr:to>
    <xdr:sp macro="" textlink="">
      <xdr:nvSpPr>
        <xdr:cNvPr id="682" name="フローチャート: 判断 681"/>
        <xdr:cNvSpPr/>
      </xdr:nvSpPr>
      <xdr:spPr>
        <a:xfrm>
          <a:off x="19494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3" name="テキスト ボックス 6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4" name="テキスト ボックス 6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5" name="テキスト ボックス 6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6" name="テキスト ボックス 6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7" name="テキスト ボックス 6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160731</xdr:rowOff>
    </xdr:from>
    <xdr:to>
      <xdr:col>116</xdr:col>
      <xdr:colOff>114300</xdr:colOff>
      <xdr:row>107</xdr:row>
      <xdr:rowOff>90881</xdr:rowOff>
    </xdr:to>
    <xdr:sp macro="" textlink="">
      <xdr:nvSpPr>
        <xdr:cNvPr id="688" name="楕円 687"/>
        <xdr:cNvSpPr/>
      </xdr:nvSpPr>
      <xdr:spPr>
        <a:xfrm>
          <a:off x="22110700" y="1833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139158</xdr:rowOff>
    </xdr:from>
    <xdr:ext cx="469744" cy="259045"/>
    <xdr:sp macro="" textlink="">
      <xdr:nvSpPr>
        <xdr:cNvPr id="689" name="【公民館】&#10;一人当たり面積該当値テキスト"/>
        <xdr:cNvSpPr txBox="1"/>
      </xdr:nvSpPr>
      <xdr:spPr>
        <a:xfrm>
          <a:off x="22199600" y="183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169875</xdr:rowOff>
    </xdr:from>
    <xdr:to>
      <xdr:col>112</xdr:col>
      <xdr:colOff>38100</xdr:colOff>
      <xdr:row>107</xdr:row>
      <xdr:rowOff>100025</xdr:rowOff>
    </xdr:to>
    <xdr:sp macro="" textlink="">
      <xdr:nvSpPr>
        <xdr:cNvPr id="690" name="楕円 689"/>
        <xdr:cNvSpPr/>
      </xdr:nvSpPr>
      <xdr:spPr>
        <a:xfrm>
          <a:off x="21272500" y="1834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40081</xdr:rowOff>
    </xdr:from>
    <xdr:to>
      <xdr:col>116</xdr:col>
      <xdr:colOff>63500</xdr:colOff>
      <xdr:row>107</xdr:row>
      <xdr:rowOff>49225</xdr:rowOff>
    </xdr:to>
    <xdr:cxnSp macro="">
      <xdr:nvCxnSpPr>
        <xdr:cNvPr id="691" name="直線コネクタ 690"/>
        <xdr:cNvCxnSpPr/>
      </xdr:nvCxnSpPr>
      <xdr:spPr>
        <a:xfrm flipV="1">
          <a:off x="21323300" y="1838523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1169</xdr:rowOff>
    </xdr:from>
    <xdr:to>
      <xdr:col>107</xdr:col>
      <xdr:colOff>101600</xdr:colOff>
      <xdr:row>107</xdr:row>
      <xdr:rowOff>102769</xdr:rowOff>
    </xdr:to>
    <xdr:sp macro="" textlink="">
      <xdr:nvSpPr>
        <xdr:cNvPr id="692" name="楕円 691"/>
        <xdr:cNvSpPr/>
      </xdr:nvSpPr>
      <xdr:spPr>
        <a:xfrm>
          <a:off x="20383500" y="1834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49225</xdr:rowOff>
    </xdr:from>
    <xdr:to>
      <xdr:col>111</xdr:col>
      <xdr:colOff>177800</xdr:colOff>
      <xdr:row>107</xdr:row>
      <xdr:rowOff>51969</xdr:rowOff>
    </xdr:to>
    <xdr:cxnSp macro="">
      <xdr:nvCxnSpPr>
        <xdr:cNvPr id="693" name="直線コネクタ 692"/>
        <xdr:cNvCxnSpPr/>
      </xdr:nvCxnSpPr>
      <xdr:spPr>
        <a:xfrm flipV="1">
          <a:off x="20434300" y="1839437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4826</xdr:rowOff>
    </xdr:from>
    <xdr:to>
      <xdr:col>102</xdr:col>
      <xdr:colOff>165100</xdr:colOff>
      <xdr:row>107</xdr:row>
      <xdr:rowOff>106426</xdr:rowOff>
    </xdr:to>
    <xdr:sp macro="" textlink="">
      <xdr:nvSpPr>
        <xdr:cNvPr id="694" name="楕円 693"/>
        <xdr:cNvSpPr/>
      </xdr:nvSpPr>
      <xdr:spPr>
        <a:xfrm>
          <a:off x="19494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51969</xdr:rowOff>
    </xdr:from>
    <xdr:to>
      <xdr:col>107</xdr:col>
      <xdr:colOff>50800</xdr:colOff>
      <xdr:row>107</xdr:row>
      <xdr:rowOff>55626</xdr:rowOff>
    </xdr:to>
    <xdr:cxnSp macro="">
      <xdr:nvCxnSpPr>
        <xdr:cNvPr id="695" name="直線コネクタ 694"/>
        <xdr:cNvCxnSpPr/>
      </xdr:nvCxnSpPr>
      <xdr:spPr>
        <a:xfrm flipV="1">
          <a:off x="19545300" y="1839711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17797</xdr:rowOff>
    </xdr:from>
    <xdr:ext cx="469744" cy="259045"/>
    <xdr:sp macro="" textlink="">
      <xdr:nvSpPr>
        <xdr:cNvPr id="696" name="n_1aveValue【公民館】&#10;一人当たり面積"/>
        <xdr:cNvSpPr txBox="1"/>
      </xdr:nvSpPr>
      <xdr:spPr>
        <a:xfrm>
          <a:off x="210757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34256</xdr:rowOff>
    </xdr:from>
    <xdr:ext cx="469744" cy="259045"/>
    <xdr:sp macro="" textlink="">
      <xdr:nvSpPr>
        <xdr:cNvPr id="697" name="n_2aveValue【公民館】&#10;一人当たり面積"/>
        <xdr:cNvSpPr txBox="1"/>
      </xdr:nvSpPr>
      <xdr:spPr>
        <a:xfrm>
          <a:off x="20199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14597</xdr:rowOff>
    </xdr:from>
    <xdr:ext cx="469744" cy="259045"/>
    <xdr:sp macro="" textlink="">
      <xdr:nvSpPr>
        <xdr:cNvPr id="698" name="n_3aveValue【公民館】&#10;一人当たり面積"/>
        <xdr:cNvSpPr txBox="1"/>
      </xdr:nvSpPr>
      <xdr:spPr>
        <a:xfrm>
          <a:off x="19310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91152</xdr:rowOff>
    </xdr:from>
    <xdr:ext cx="469744" cy="259045"/>
    <xdr:sp macro="" textlink="">
      <xdr:nvSpPr>
        <xdr:cNvPr id="699" name="n_1mainValue【公民館】&#10;一人当たり面積"/>
        <xdr:cNvSpPr txBox="1"/>
      </xdr:nvSpPr>
      <xdr:spPr>
        <a:xfrm>
          <a:off x="21075727" y="184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93896</xdr:rowOff>
    </xdr:from>
    <xdr:ext cx="469744" cy="259045"/>
    <xdr:sp macro="" textlink="">
      <xdr:nvSpPr>
        <xdr:cNvPr id="700" name="n_2mainValue【公民館】&#10;一人当たり面積"/>
        <xdr:cNvSpPr txBox="1"/>
      </xdr:nvSpPr>
      <xdr:spPr>
        <a:xfrm>
          <a:off x="20199427" y="1843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97553</xdr:rowOff>
    </xdr:from>
    <xdr:ext cx="469744" cy="259045"/>
    <xdr:sp macro="" textlink="">
      <xdr:nvSpPr>
        <xdr:cNvPr id="701" name="n_3mainValue【公民館】&#10;一人当たり面積"/>
        <xdr:cNvSpPr txBox="1"/>
      </xdr:nvSpPr>
      <xdr:spPr>
        <a:xfrm>
          <a:off x="193104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類似団体と比較して有形固定資産減価償却率が特に高くなっている施設は，</a:t>
          </a:r>
          <a:r>
            <a:rPr kumimoji="1" lang="ja-JP" altLang="en-US" sz="1100">
              <a:solidFill>
                <a:schemeClr val="dk1"/>
              </a:solidFill>
              <a:effectLst/>
              <a:latin typeface="+mn-lt"/>
              <a:ea typeface="+mn-ea"/>
              <a:cs typeface="+mn-cs"/>
            </a:rPr>
            <a:t>認定子ども園等</a:t>
          </a:r>
          <a:r>
            <a:rPr kumimoji="1" lang="ja-JP" altLang="ja-JP" sz="1100">
              <a:solidFill>
                <a:schemeClr val="dk1"/>
              </a:solidFill>
              <a:effectLst/>
              <a:latin typeface="+mn-lt"/>
              <a:ea typeface="+mn-ea"/>
              <a:cs typeface="+mn-cs"/>
            </a:rPr>
            <a:t>，公営住宅，道路，公民館である。</a:t>
          </a:r>
          <a:endParaRPr lang="ja-JP" altLang="ja-JP" sz="1400">
            <a:effectLst/>
          </a:endParaRPr>
        </a:p>
        <a:p>
          <a:r>
            <a:rPr kumimoji="1" lang="ja-JP" altLang="en-US" sz="1100">
              <a:solidFill>
                <a:schemeClr val="dk1"/>
              </a:solidFill>
              <a:effectLst/>
              <a:latin typeface="+mn-lt"/>
              <a:ea typeface="+mn-ea"/>
              <a:cs typeface="+mn-cs"/>
            </a:rPr>
            <a:t>認定子ども園・幼稚園・保育所については，民間移管前に行った改築等から年数が経過していることから，減価償却率が高まってきている。今後，老朽化対策についても検討していく。</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公営住宅については，ほとんどの施設が耐用年数を過ぎている。今後，関係各課と連携を図りながら，公営住宅等の在り方の検討を行う。</a:t>
          </a:r>
          <a:endParaRPr lang="ja-JP" altLang="ja-JP" sz="1400">
            <a:effectLst/>
          </a:endParaRPr>
        </a:p>
        <a:p>
          <a:r>
            <a:rPr kumimoji="1" lang="ja-JP" altLang="ja-JP" sz="1100">
              <a:solidFill>
                <a:schemeClr val="dk1"/>
              </a:solidFill>
              <a:effectLst/>
              <a:latin typeface="+mn-lt"/>
              <a:ea typeface="+mn-ea"/>
              <a:cs typeface="+mn-cs"/>
            </a:rPr>
            <a:t>道路については，今後，関係各課と連携を図りながら，維持管理を検討していく。</a:t>
          </a:r>
          <a:endParaRPr lang="ja-JP" altLang="ja-JP" sz="1400">
            <a:effectLst/>
          </a:endParaRPr>
        </a:p>
        <a:p>
          <a:r>
            <a:rPr kumimoji="1" lang="ja-JP" altLang="ja-JP" sz="1100">
              <a:solidFill>
                <a:schemeClr val="dk1"/>
              </a:solidFill>
              <a:effectLst/>
              <a:latin typeface="+mn-lt"/>
              <a:ea typeface="+mn-ea"/>
              <a:cs typeface="+mn-cs"/>
            </a:rPr>
            <a:t>公民館については，ほとんどの施設が建設されてから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年以上経過しており，今後の運営，管理について関係各課と連携を図り検討していく。</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学校施設については，耐用年数を過ぎ</a:t>
          </a:r>
          <a:r>
            <a:rPr kumimoji="1" lang="ja-JP" altLang="en-US" sz="1100">
              <a:solidFill>
                <a:schemeClr val="dk1"/>
              </a:solidFill>
              <a:effectLst/>
              <a:latin typeface="+mn-lt"/>
              <a:ea typeface="+mn-ea"/>
              <a:cs typeface="+mn-cs"/>
            </a:rPr>
            <a:t>た施設も多いが，計画的に改修工事を行っており，校舎等の大規模改造工事や照明・空調設備工事を行ったため，</a:t>
          </a:r>
          <a:r>
            <a:rPr kumimoji="1" lang="en-US" altLang="ja-JP" sz="1100">
              <a:solidFill>
                <a:schemeClr val="dk1"/>
              </a:solidFill>
              <a:effectLst/>
              <a:latin typeface="+mn-lt"/>
              <a:ea typeface="+mn-ea"/>
              <a:cs typeface="+mn-cs"/>
            </a:rPr>
            <a:t>9.8</a:t>
          </a:r>
          <a:r>
            <a:rPr kumimoji="1" lang="ja-JP" altLang="en-US" sz="1100">
              <a:solidFill>
                <a:schemeClr val="dk1"/>
              </a:solidFill>
              <a:effectLst/>
              <a:latin typeface="+mn-lt"/>
              <a:ea typeface="+mn-ea"/>
              <a:cs typeface="+mn-cs"/>
            </a:rPr>
            <a:t>ポイント減となった。更に</a:t>
          </a:r>
          <a:r>
            <a:rPr kumimoji="1" lang="ja-JP" altLang="ja-JP" sz="1100">
              <a:solidFill>
                <a:schemeClr val="dk1"/>
              </a:solidFill>
              <a:effectLst/>
              <a:latin typeface="+mn-lt"/>
              <a:ea typeface="+mn-ea"/>
              <a:cs typeface="+mn-cs"/>
            </a:rPr>
            <a:t>関係各課と連携を図りながら施設の老朽化</a:t>
          </a:r>
          <a:r>
            <a:rPr kumimoji="1" lang="ja-JP" altLang="en-US" sz="1100">
              <a:solidFill>
                <a:schemeClr val="dk1"/>
              </a:solidFill>
              <a:effectLst/>
              <a:latin typeface="+mn-lt"/>
              <a:ea typeface="+mn-ea"/>
              <a:cs typeface="+mn-cs"/>
            </a:rPr>
            <a:t>対策を</a:t>
          </a:r>
          <a:r>
            <a:rPr kumimoji="1" lang="ja-JP" altLang="ja-JP" sz="1100">
              <a:solidFill>
                <a:schemeClr val="dk1"/>
              </a:solidFill>
              <a:effectLst/>
              <a:latin typeface="+mn-lt"/>
              <a:ea typeface="+mn-ea"/>
              <a:cs typeface="+mn-cs"/>
            </a:rPr>
            <a:t>検討していく。</a:t>
          </a:r>
          <a:endParaRPr lang="ja-JP" altLang="ja-JP">
            <a:effectLst/>
          </a:endParaRPr>
        </a:p>
        <a:p>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13,170
12,932
100.67
10,125,507
9,573,175
501,793
4,417,287
7,144,188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48441</xdr:rowOff>
    </xdr:to>
    <xdr:cxnSp macro="">
      <xdr:nvCxnSpPr>
        <xdr:cNvPr id="57" name="直線コネクタ 56"/>
        <xdr:cNvCxnSpPr/>
      </xdr:nvCxnSpPr>
      <xdr:spPr>
        <a:xfrm flipV="1">
          <a:off x="4634865" y="5660572"/>
          <a:ext cx="0" cy="158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109963</xdr:rowOff>
    </xdr:from>
    <xdr:ext cx="405111" cy="259045"/>
    <xdr:sp macro="" textlink="">
      <xdr:nvSpPr>
        <xdr:cNvPr id="62" name="【図書館】&#10;有形固定資産減価償却率平均値テキスト"/>
        <xdr:cNvSpPr txBox="1"/>
      </xdr:nvSpPr>
      <xdr:spPr>
        <a:xfrm>
          <a:off x="4673600" y="645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3" name="フローチャート: 判断 62"/>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138067</xdr:rowOff>
    </xdr:from>
    <xdr:to>
      <xdr:col>20</xdr:col>
      <xdr:colOff>38100</xdr:colOff>
      <xdr:row>38</xdr:row>
      <xdr:rowOff>68218</xdr:rowOff>
    </xdr:to>
    <xdr:sp macro="" textlink="">
      <xdr:nvSpPr>
        <xdr:cNvPr id="64" name="フローチャート: 判断 63"/>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152763</xdr:rowOff>
    </xdr:from>
    <xdr:to>
      <xdr:col>15</xdr:col>
      <xdr:colOff>101600</xdr:colOff>
      <xdr:row>38</xdr:row>
      <xdr:rowOff>82913</xdr:rowOff>
    </xdr:to>
    <xdr:sp macro="" textlink="">
      <xdr:nvSpPr>
        <xdr:cNvPr id="65" name="フローチャート: 判断 64"/>
        <xdr:cNvSpPr/>
      </xdr:nvSpPr>
      <xdr:spPr>
        <a:xfrm>
          <a:off x="2857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7438</xdr:rowOff>
    </xdr:from>
    <xdr:to>
      <xdr:col>10</xdr:col>
      <xdr:colOff>165100</xdr:colOff>
      <xdr:row>38</xdr:row>
      <xdr:rowOff>109038</xdr:rowOff>
    </xdr:to>
    <xdr:sp macro="" textlink="">
      <xdr:nvSpPr>
        <xdr:cNvPr id="66" name="フローチャート: 判断 65"/>
        <xdr:cNvSpPr/>
      </xdr:nvSpPr>
      <xdr:spPr>
        <a:xfrm>
          <a:off x="1968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38463</xdr:rowOff>
    </xdr:from>
    <xdr:to>
      <xdr:col>24</xdr:col>
      <xdr:colOff>114300</xdr:colOff>
      <xdr:row>36</xdr:row>
      <xdr:rowOff>140063</xdr:rowOff>
    </xdr:to>
    <xdr:sp macro="" textlink="">
      <xdr:nvSpPr>
        <xdr:cNvPr id="72" name="楕円 71"/>
        <xdr:cNvSpPr/>
      </xdr:nvSpPr>
      <xdr:spPr>
        <a:xfrm>
          <a:off x="45847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61340</xdr:rowOff>
    </xdr:from>
    <xdr:ext cx="405111" cy="259045"/>
    <xdr:sp macro="" textlink="">
      <xdr:nvSpPr>
        <xdr:cNvPr id="73" name="【図書館】&#10;有形固定資産減価償却率該当値テキスト"/>
        <xdr:cNvSpPr txBox="1"/>
      </xdr:nvSpPr>
      <xdr:spPr>
        <a:xfrm>
          <a:off x="4673600"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71120</xdr:rowOff>
    </xdr:from>
    <xdr:to>
      <xdr:col>20</xdr:col>
      <xdr:colOff>38100</xdr:colOff>
      <xdr:row>37</xdr:row>
      <xdr:rowOff>1270</xdr:rowOff>
    </xdr:to>
    <xdr:sp macro="" textlink="">
      <xdr:nvSpPr>
        <xdr:cNvPr id="74" name="楕円 73"/>
        <xdr:cNvSpPr/>
      </xdr:nvSpPr>
      <xdr:spPr>
        <a:xfrm>
          <a:off x="3746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89263</xdr:rowOff>
    </xdr:from>
    <xdr:to>
      <xdr:col>24</xdr:col>
      <xdr:colOff>63500</xdr:colOff>
      <xdr:row>36</xdr:row>
      <xdr:rowOff>121920</xdr:rowOff>
    </xdr:to>
    <xdr:cxnSp macro="">
      <xdr:nvCxnSpPr>
        <xdr:cNvPr id="75" name="直線コネクタ 74"/>
        <xdr:cNvCxnSpPr/>
      </xdr:nvCxnSpPr>
      <xdr:spPr>
        <a:xfrm flipV="1">
          <a:off x="3797300" y="62614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98878</xdr:rowOff>
    </xdr:from>
    <xdr:to>
      <xdr:col>15</xdr:col>
      <xdr:colOff>101600</xdr:colOff>
      <xdr:row>37</xdr:row>
      <xdr:rowOff>29028</xdr:rowOff>
    </xdr:to>
    <xdr:sp macro="" textlink="">
      <xdr:nvSpPr>
        <xdr:cNvPr id="76" name="楕円 75"/>
        <xdr:cNvSpPr/>
      </xdr:nvSpPr>
      <xdr:spPr>
        <a:xfrm>
          <a:off x="2857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121920</xdr:rowOff>
    </xdr:from>
    <xdr:to>
      <xdr:col>19</xdr:col>
      <xdr:colOff>177800</xdr:colOff>
      <xdr:row>36</xdr:row>
      <xdr:rowOff>149678</xdr:rowOff>
    </xdr:to>
    <xdr:cxnSp macro="">
      <xdr:nvCxnSpPr>
        <xdr:cNvPr id="77" name="直線コネクタ 76"/>
        <xdr:cNvCxnSpPr/>
      </xdr:nvCxnSpPr>
      <xdr:spPr>
        <a:xfrm flipV="1">
          <a:off x="2908300" y="629412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51526</xdr:rowOff>
    </xdr:from>
    <xdr:to>
      <xdr:col>10</xdr:col>
      <xdr:colOff>165100</xdr:colOff>
      <xdr:row>36</xdr:row>
      <xdr:rowOff>153126</xdr:rowOff>
    </xdr:to>
    <xdr:sp macro="" textlink="">
      <xdr:nvSpPr>
        <xdr:cNvPr id="78" name="楕円 77"/>
        <xdr:cNvSpPr/>
      </xdr:nvSpPr>
      <xdr:spPr>
        <a:xfrm>
          <a:off x="1968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102326</xdr:rowOff>
    </xdr:from>
    <xdr:to>
      <xdr:col>15</xdr:col>
      <xdr:colOff>50800</xdr:colOff>
      <xdr:row>36</xdr:row>
      <xdr:rowOff>149678</xdr:rowOff>
    </xdr:to>
    <xdr:cxnSp macro="">
      <xdr:nvCxnSpPr>
        <xdr:cNvPr id="79" name="直線コネクタ 78"/>
        <xdr:cNvCxnSpPr/>
      </xdr:nvCxnSpPr>
      <xdr:spPr>
        <a:xfrm>
          <a:off x="2019300" y="627452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59344</xdr:rowOff>
    </xdr:from>
    <xdr:ext cx="405111" cy="259045"/>
    <xdr:sp macro="" textlink="">
      <xdr:nvSpPr>
        <xdr:cNvPr id="80" name="n_1aveValue【図書館】&#10;有形固定資産減価償却率"/>
        <xdr:cNvSpPr txBox="1"/>
      </xdr:nvSpPr>
      <xdr:spPr>
        <a:xfrm>
          <a:off x="3582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74040</xdr:rowOff>
    </xdr:from>
    <xdr:ext cx="405111" cy="259045"/>
    <xdr:sp macro="" textlink="">
      <xdr:nvSpPr>
        <xdr:cNvPr id="81" name="n_2aveValue【図書館】&#10;有形固定資産減価償却率"/>
        <xdr:cNvSpPr txBox="1"/>
      </xdr:nvSpPr>
      <xdr:spPr>
        <a:xfrm>
          <a:off x="2705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100165</xdr:rowOff>
    </xdr:from>
    <xdr:ext cx="405111" cy="259045"/>
    <xdr:sp macro="" textlink="">
      <xdr:nvSpPr>
        <xdr:cNvPr id="82" name="n_3aveValue【図書館】&#10;有形固定資産減価償却率"/>
        <xdr:cNvSpPr txBox="1"/>
      </xdr:nvSpPr>
      <xdr:spPr>
        <a:xfrm>
          <a:off x="1816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17797</xdr:rowOff>
    </xdr:from>
    <xdr:ext cx="405111" cy="259045"/>
    <xdr:sp macro="" textlink="">
      <xdr:nvSpPr>
        <xdr:cNvPr id="83" name="n_1mainValue【図書館】&#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45555</xdr:rowOff>
    </xdr:from>
    <xdr:ext cx="405111" cy="259045"/>
    <xdr:sp macro="" textlink="">
      <xdr:nvSpPr>
        <xdr:cNvPr id="84" name="n_2mainValue【図書館】&#10;有形固定資産減価償却率"/>
        <xdr:cNvSpPr txBox="1"/>
      </xdr:nvSpPr>
      <xdr:spPr>
        <a:xfrm>
          <a:off x="2705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169653</xdr:rowOff>
    </xdr:from>
    <xdr:ext cx="405111" cy="259045"/>
    <xdr:sp macro="" textlink="">
      <xdr:nvSpPr>
        <xdr:cNvPr id="85" name="n_3mainValue【図書館】&#10;有形固定資産減価償却率"/>
        <xdr:cNvSpPr txBox="1"/>
      </xdr:nvSpPr>
      <xdr:spPr>
        <a:xfrm>
          <a:off x="18167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150495</xdr:rowOff>
    </xdr:from>
    <xdr:to>
      <xdr:col>54</xdr:col>
      <xdr:colOff>189865</xdr:colOff>
      <xdr:row>40</xdr:row>
      <xdr:rowOff>93345</xdr:rowOff>
    </xdr:to>
    <xdr:cxnSp macro="">
      <xdr:nvCxnSpPr>
        <xdr:cNvPr id="105" name="直線コネクタ 104"/>
        <xdr:cNvCxnSpPr/>
      </xdr:nvCxnSpPr>
      <xdr:spPr>
        <a:xfrm flipV="1">
          <a:off x="10476865" y="5808345"/>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97172</xdr:rowOff>
    </xdr:from>
    <xdr:ext cx="469744" cy="259045"/>
    <xdr:sp macro="" textlink="">
      <xdr:nvSpPr>
        <xdr:cNvPr id="106" name="【図書館】&#10;一人当たり面積最小値テキスト"/>
        <xdr:cNvSpPr txBox="1"/>
      </xdr:nvSpPr>
      <xdr:spPr>
        <a:xfrm>
          <a:off x="10515600" y="69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93345</xdr:rowOff>
    </xdr:from>
    <xdr:to>
      <xdr:col>55</xdr:col>
      <xdr:colOff>88900</xdr:colOff>
      <xdr:row>40</xdr:row>
      <xdr:rowOff>93345</xdr:rowOff>
    </xdr:to>
    <xdr:cxnSp macro="">
      <xdr:nvCxnSpPr>
        <xdr:cNvPr id="107" name="直線コネクタ 106"/>
        <xdr:cNvCxnSpPr/>
      </xdr:nvCxnSpPr>
      <xdr:spPr>
        <a:xfrm>
          <a:off x="10388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97172</xdr:rowOff>
    </xdr:from>
    <xdr:ext cx="469744" cy="259045"/>
    <xdr:sp macro="" textlink="">
      <xdr:nvSpPr>
        <xdr:cNvPr id="108" name="【図書館】&#10;一人当たり面積最大値テキスト"/>
        <xdr:cNvSpPr txBox="1"/>
      </xdr:nvSpPr>
      <xdr:spPr>
        <a:xfrm>
          <a:off x="10515600"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150495</xdr:rowOff>
    </xdr:from>
    <xdr:to>
      <xdr:col>55</xdr:col>
      <xdr:colOff>88900</xdr:colOff>
      <xdr:row>33</xdr:row>
      <xdr:rowOff>150495</xdr:rowOff>
    </xdr:to>
    <xdr:cxnSp macro="">
      <xdr:nvCxnSpPr>
        <xdr:cNvPr id="109" name="直線コネクタ 108"/>
        <xdr:cNvCxnSpPr/>
      </xdr:nvCxnSpPr>
      <xdr:spPr>
        <a:xfrm>
          <a:off x="10388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134002</xdr:rowOff>
    </xdr:from>
    <xdr:ext cx="469744" cy="259045"/>
    <xdr:sp macro="" textlink="">
      <xdr:nvSpPr>
        <xdr:cNvPr id="110" name="【図書館】&#10;一人当たり面積平均値テキスト"/>
        <xdr:cNvSpPr txBox="1"/>
      </xdr:nvSpPr>
      <xdr:spPr>
        <a:xfrm>
          <a:off x="10515600" y="630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111125</xdr:rowOff>
    </xdr:from>
    <xdr:to>
      <xdr:col>55</xdr:col>
      <xdr:colOff>50800</xdr:colOff>
      <xdr:row>38</xdr:row>
      <xdr:rowOff>41275</xdr:rowOff>
    </xdr:to>
    <xdr:sp macro="" textlink="">
      <xdr:nvSpPr>
        <xdr:cNvPr id="111" name="フローチャート: 判断 110"/>
        <xdr:cNvSpPr/>
      </xdr:nvSpPr>
      <xdr:spPr>
        <a:xfrm>
          <a:off x="10426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99695</xdr:rowOff>
    </xdr:from>
    <xdr:to>
      <xdr:col>50</xdr:col>
      <xdr:colOff>165100</xdr:colOff>
      <xdr:row>38</xdr:row>
      <xdr:rowOff>29845</xdr:rowOff>
    </xdr:to>
    <xdr:sp macro="" textlink="">
      <xdr:nvSpPr>
        <xdr:cNvPr id="112" name="フローチャート: 判断 111"/>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76835</xdr:rowOff>
    </xdr:from>
    <xdr:to>
      <xdr:col>46</xdr:col>
      <xdr:colOff>38100</xdr:colOff>
      <xdr:row>38</xdr:row>
      <xdr:rowOff>6985</xdr:rowOff>
    </xdr:to>
    <xdr:sp macro="" textlink="">
      <xdr:nvSpPr>
        <xdr:cNvPr id="113" name="フローチャート: 判断 112"/>
        <xdr:cNvSpPr/>
      </xdr:nvSpPr>
      <xdr:spPr>
        <a:xfrm>
          <a:off x="869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111125</xdr:rowOff>
    </xdr:from>
    <xdr:to>
      <xdr:col>41</xdr:col>
      <xdr:colOff>101600</xdr:colOff>
      <xdr:row>38</xdr:row>
      <xdr:rowOff>41275</xdr:rowOff>
    </xdr:to>
    <xdr:sp macro="" textlink="">
      <xdr:nvSpPr>
        <xdr:cNvPr id="114" name="フローチャート: 判断 113"/>
        <xdr:cNvSpPr/>
      </xdr:nvSpPr>
      <xdr:spPr>
        <a:xfrm>
          <a:off x="781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168275</xdr:rowOff>
    </xdr:from>
    <xdr:to>
      <xdr:col>55</xdr:col>
      <xdr:colOff>50800</xdr:colOff>
      <xdr:row>39</xdr:row>
      <xdr:rowOff>98425</xdr:rowOff>
    </xdr:to>
    <xdr:sp macro="" textlink="">
      <xdr:nvSpPr>
        <xdr:cNvPr id="120" name="楕円 119"/>
        <xdr:cNvSpPr/>
      </xdr:nvSpPr>
      <xdr:spPr>
        <a:xfrm>
          <a:off x="104267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146702</xdr:rowOff>
    </xdr:from>
    <xdr:ext cx="469744" cy="259045"/>
    <xdr:sp macro="" textlink="">
      <xdr:nvSpPr>
        <xdr:cNvPr id="121" name="【図書館】&#10;一人当たり面積該当値テキスト"/>
        <xdr:cNvSpPr txBox="1"/>
      </xdr:nvSpPr>
      <xdr:spPr>
        <a:xfrm>
          <a:off x="10515600" y="666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xdr:rowOff>
    </xdr:from>
    <xdr:to>
      <xdr:col>50</xdr:col>
      <xdr:colOff>165100</xdr:colOff>
      <xdr:row>39</xdr:row>
      <xdr:rowOff>104140</xdr:rowOff>
    </xdr:to>
    <xdr:sp macro="" textlink="">
      <xdr:nvSpPr>
        <xdr:cNvPr id="122" name="楕円 121"/>
        <xdr:cNvSpPr/>
      </xdr:nvSpPr>
      <xdr:spPr>
        <a:xfrm>
          <a:off x="9588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47625</xdr:rowOff>
    </xdr:from>
    <xdr:to>
      <xdr:col>55</xdr:col>
      <xdr:colOff>0</xdr:colOff>
      <xdr:row>39</xdr:row>
      <xdr:rowOff>53340</xdr:rowOff>
    </xdr:to>
    <xdr:cxnSp macro="">
      <xdr:nvCxnSpPr>
        <xdr:cNvPr id="123" name="直線コネクタ 122"/>
        <xdr:cNvCxnSpPr/>
      </xdr:nvCxnSpPr>
      <xdr:spPr>
        <a:xfrm flipV="1">
          <a:off x="9639300" y="67341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xdr:rowOff>
    </xdr:from>
    <xdr:to>
      <xdr:col>46</xdr:col>
      <xdr:colOff>38100</xdr:colOff>
      <xdr:row>39</xdr:row>
      <xdr:rowOff>109855</xdr:rowOff>
    </xdr:to>
    <xdr:sp macro="" textlink="">
      <xdr:nvSpPr>
        <xdr:cNvPr id="124" name="楕円 123"/>
        <xdr:cNvSpPr/>
      </xdr:nvSpPr>
      <xdr:spPr>
        <a:xfrm>
          <a:off x="8699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53340</xdr:rowOff>
    </xdr:from>
    <xdr:to>
      <xdr:col>50</xdr:col>
      <xdr:colOff>114300</xdr:colOff>
      <xdr:row>39</xdr:row>
      <xdr:rowOff>59055</xdr:rowOff>
    </xdr:to>
    <xdr:cxnSp macro="">
      <xdr:nvCxnSpPr>
        <xdr:cNvPr id="125" name="直線コネクタ 124"/>
        <xdr:cNvCxnSpPr/>
      </xdr:nvCxnSpPr>
      <xdr:spPr>
        <a:xfrm flipV="1">
          <a:off x="8750300" y="6739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26" name="楕円 125"/>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59055</xdr:rowOff>
    </xdr:from>
    <xdr:to>
      <xdr:col>45</xdr:col>
      <xdr:colOff>177800</xdr:colOff>
      <xdr:row>39</xdr:row>
      <xdr:rowOff>64770</xdr:rowOff>
    </xdr:to>
    <xdr:cxnSp macro="">
      <xdr:nvCxnSpPr>
        <xdr:cNvPr id="127" name="直線コネクタ 126"/>
        <xdr:cNvCxnSpPr/>
      </xdr:nvCxnSpPr>
      <xdr:spPr>
        <a:xfrm flipV="1">
          <a:off x="7861300" y="67456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46372</xdr:rowOff>
    </xdr:from>
    <xdr:ext cx="469744" cy="259045"/>
    <xdr:sp macro="" textlink="">
      <xdr:nvSpPr>
        <xdr:cNvPr id="128" name="n_1aveValue【図書館】&#10;一人当たり面積"/>
        <xdr:cNvSpPr txBox="1"/>
      </xdr:nvSpPr>
      <xdr:spPr>
        <a:xfrm>
          <a:off x="93917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23512</xdr:rowOff>
    </xdr:from>
    <xdr:ext cx="469744" cy="259045"/>
    <xdr:sp macro="" textlink="">
      <xdr:nvSpPr>
        <xdr:cNvPr id="129" name="n_2aveValue【図書館】&#10;一人当たり面積"/>
        <xdr:cNvSpPr txBox="1"/>
      </xdr:nvSpPr>
      <xdr:spPr>
        <a:xfrm>
          <a:off x="8515427" y="61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57802</xdr:rowOff>
    </xdr:from>
    <xdr:ext cx="469744" cy="259045"/>
    <xdr:sp macro="" textlink="">
      <xdr:nvSpPr>
        <xdr:cNvPr id="130" name="n_3aveValue【図書館】&#10;一人当たり面積"/>
        <xdr:cNvSpPr txBox="1"/>
      </xdr:nvSpPr>
      <xdr:spPr>
        <a:xfrm>
          <a:off x="76264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95267</xdr:rowOff>
    </xdr:from>
    <xdr:ext cx="469744" cy="259045"/>
    <xdr:sp macro="" textlink="">
      <xdr:nvSpPr>
        <xdr:cNvPr id="131" name="n_1mainValue【図書館】&#10;一人当たり面積"/>
        <xdr:cNvSpPr txBox="1"/>
      </xdr:nvSpPr>
      <xdr:spPr>
        <a:xfrm>
          <a:off x="9391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100982</xdr:rowOff>
    </xdr:from>
    <xdr:ext cx="469744" cy="259045"/>
    <xdr:sp macro="" textlink="">
      <xdr:nvSpPr>
        <xdr:cNvPr id="132" name="n_2mainValue【図書館】&#10;一人当たり面積"/>
        <xdr:cNvSpPr txBox="1"/>
      </xdr:nvSpPr>
      <xdr:spPr>
        <a:xfrm>
          <a:off x="8515427" y="67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106697</xdr:rowOff>
    </xdr:from>
    <xdr:ext cx="469744" cy="259045"/>
    <xdr:sp macro="" textlink="">
      <xdr:nvSpPr>
        <xdr:cNvPr id="133" name="n_3mainValue【図書館】&#10;一人当たり面積"/>
        <xdr:cNvSpPr txBox="1"/>
      </xdr:nvSpPr>
      <xdr:spPr>
        <a:xfrm>
          <a:off x="7626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4" name="直線コネクタ 14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5" name="テキスト ボックス 14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6" name="直線コネクタ 14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7" name="テキスト ボックス 14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8" name="直線コネクタ 14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9" name="テキスト ボックス 14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0" name="直線コネクタ 14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1" name="テキスト ボックス 15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2" name="直線コネクタ 15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3" name="テキスト ボックス 15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4" name="直線コネクタ 15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5" name="テキスト ボックス 15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60416</xdr:rowOff>
    </xdr:from>
    <xdr:to>
      <xdr:col>24</xdr:col>
      <xdr:colOff>62865</xdr:colOff>
      <xdr:row>63</xdr:row>
      <xdr:rowOff>128996</xdr:rowOff>
    </xdr:to>
    <xdr:cxnSp macro="">
      <xdr:nvCxnSpPr>
        <xdr:cNvPr id="159" name="直線コネクタ 158"/>
        <xdr:cNvCxnSpPr/>
      </xdr:nvCxnSpPr>
      <xdr:spPr>
        <a:xfrm flipV="1">
          <a:off x="4634865" y="94901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132823</xdr:rowOff>
    </xdr:from>
    <xdr:ext cx="405111" cy="259045"/>
    <xdr:sp macro="" textlink="">
      <xdr:nvSpPr>
        <xdr:cNvPr id="160" name="【体育館・プール】&#10;有形固定資産減価償却率最小値テキスト"/>
        <xdr:cNvSpPr txBox="1"/>
      </xdr:nvSpPr>
      <xdr:spPr>
        <a:xfrm>
          <a:off x="4673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128996</xdr:rowOff>
    </xdr:from>
    <xdr:to>
      <xdr:col>24</xdr:col>
      <xdr:colOff>152400</xdr:colOff>
      <xdr:row>63</xdr:row>
      <xdr:rowOff>128996</xdr:rowOff>
    </xdr:to>
    <xdr:cxnSp macro="">
      <xdr:nvCxnSpPr>
        <xdr:cNvPr id="161" name="直線コネクタ 160"/>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7093</xdr:rowOff>
    </xdr:from>
    <xdr:ext cx="405111" cy="259045"/>
    <xdr:sp macro="" textlink="">
      <xdr:nvSpPr>
        <xdr:cNvPr id="162" name="【体育館・プール】&#10;有形固定資産減価償却率最大値テキスト"/>
        <xdr:cNvSpPr txBox="1"/>
      </xdr:nvSpPr>
      <xdr:spPr>
        <a:xfrm>
          <a:off x="4673600" y="926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60416</xdr:rowOff>
    </xdr:from>
    <xdr:to>
      <xdr:col>24</xdr:col>
      <xdr:colOff>152400</xdr:colOff>
      <xdr:row>55</xdr:row>
      <xdr:rowOff>60416</xdr:rowOff>
    </xdr:to>
    <xdr:cxnSp macro="">
      <xdr:nvCxnSpPr>
        <xdr:cNvPr id="163" name="直線コネクタ 162"/>
        <xdr:cNvCxnSpPr/>
      </xdr:nvCxnSpPr>
      <xdr:spPr>
        <a:xfrm>
          <a:off x="4546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30497</xdr:rowOff>
    </xdr:from>
    <xdr:ext cx="405111" cy="259045"/>
    <xdr:sp macro="" textlink="">
      <xdr:nvSpPr>
        <xdr:cNvPr id="164" name="【体育館・プール】&#10;有形固定資産減価償却率平均値テキスト"/>
        <xdr:cNvSpPr txBox="1"/>
      </xdr:nvSpPr>
      <xdr:spPr>
        <a:xfrm>
          <a:off x="4673600" y="997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65" name="フローチャート: 判断 164"/>
        <xdr:cNvSpPr/>
      </xdr:nvSpPr>
      <xdr:spPr>
        <a:xfrm>
          <a:off x="4584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117384</xdr:rowOff>
    </xdr:from>
    <xdr:to>
      <xdr:col>20</xdr:col>
      <xdr:colOff>38100</xdr:colOff>
      <xdr:row>58</xdr:row>
      <xdr:rowOff>47534</xdr:rowOff>
    </xdr:to>
    <xdr:sp macro="" textlink="">
      <xdr:nvSpPr>
        <xdr:cNvPr id="166" name="フローチャート: 判断 165"/>
        <xdr:cNvSpPr/>
      </xdr:nvSpPr>
      <xdr:spPr>
        <a:xfrm>
          <a:off x="3746500" y="98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132080</xdr:rowOff>
    </xdr:from>
    <xdr:to>
      <xdr:col>15</xdr:col>
      <xdr:colOff>101600</xdr:colOff>
      <xdr:row>58</xdr:row>
      <xdr:rowOff>62230</xdr:rowOff>
    </xdr:to>
    <xdr:sp macro="" textlink="">
      <xdr:nvSpPr>
        <xdr:cNvPr id="167" name="フローチャート: 判断 166"/>
        <xdr:cNvSpPr/>
      </xdr:nvSpPr>
      <xdr:spPr>
        <a:xfrm>
          <a:off x="2857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47172</xdr:rowOff>
    </xdr:from>
    <xdr:to>
      <xdr:col>10</xdr:col>
      <xdr:colOff>165100</xdr:colOff>
      <xdr:row>58</xdr:row>
      <xdr:rowOff>148772</xdr:rowOff>
    </xdr:to>
    <xdr:sp macro="" textlink="">
      <xdr:nvSpPr>
        <xdr:cNvPr id="168" name="フローチャート: 判断 167"/>
        <xdr:cNvSpPr/>
      </xdr:nvSpPr>
      <xdr:spPr>
        <a:xfrm>
          <a:off x="1968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74" name="楕円 173"/>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75" name="【体育館・プール】&#10;有形固定資産減価償却率該当値テキスト"/>
        <xdr:cNvSpPr txBox="1"/>
      </xdr:nvSpPr>
      <xdr:spPr>
        <a:xfrm>
          <a:off x="4673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66766</xdr:rowOff>
    </xdr:from>
    <xdr:to>
      <xdr:col>20</xdr:col>
      <xdr:colOff>38100</xdr:colOff>
      <xdr:row>58</xdr:row>
      <xdr:rowOff>168366</xdr:rowOff>
    </xdr:to>
    <xdr:sp macro="" textlink="">
      <xdr:nvSpPr>
        <xdr:cNvPr id="176" name="楕円 175"/>
        <xdr:cNvSpPr/>
      </xdr:nvSpPr>
      <xdr:spPr>
        <a:xfrm>
          <a:off x="3746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68580</xdr:rowOff>
    </xdr:from>
    <xdr:to>
      <xdr:col>24</xdr:col>
      <xdr:colOff>63500</xdr:colOff>
      <xdr:row>58</xdr:row>
      <xdr:rowOff>117566</xdr:rowOff>
    </xdr:to>
    <xdr:cxnSp macro="">
      <xdr:nvCxnSpPr>
        <xdr:cNvPr id="177" name="直線コネクタ 176"/>
        <xdr:cNvCxnSpPr/>
      </xdr:nvCxnSpPr>
      <xdr:spPr>
        <a:xfrm flipV="1">
          <a:off x="3797300" y="1001268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102688</xdr:rowOff>
    </xdr:from>
    <xdr:to>
      <xdr:col>15</xdr:col>
      <xdr:colOff>101600</xdr:colOff>
      <xdr:row>59</xdr:row>
      <xdr:rowOff>32838</xdr:rowOff>
    </xdr:to>
    <xdr:sp macro="" textlink="">
      <xdr:nvSpPr>
        <xdr:cNvPr id="178" name="楕円 177"/>
        <xdr:cNvSpPr/>
      </xdr:nvSpPr>
      <xdr:spPr>
        <a:xfrm>
          <a:off x="2857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117566</xdr:rowOff>
    </xdr:from>
    <xdr:to>
      <xdr:col>19</xdr:col>
      <xdr:colOff>177800</xdr:colOff>
      <xdr:row>58</xdr:row>
      <xdr:rowOff>153488</xdr:rowOff>
    </xdr:to>
    <xdr:cxnSp macro="">
      <xdr:nvCxnSpPr>
        <xdr:cNvPr id="179" name="直線コネクタ 178"/>
        <xdr:cNvCxnSpPr/>
      </xdr:nvCxnSpPr>
      <xdr:spPr>
        <a:xfrm flipV="1">
          <a:off x="2908300" y="100616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138612</xdr:rowOff>
    </xdr:from>
    <xdr:to>
      <xdr:col>10</xdr:col>
      <xdr:colOff>165100</xdr:colOff>
      <xdr:row>59</xdr:row>
      <xdr:rowOff>68762</xdr:rowOff>
    </xdr:to>
    <xdr:sp macro="" textlink="">
      <xdr:nvSpPr>
        <xdr:cNvPr id="180" name="楕円 179"/>
        <xdr:cNvSpPr/>
      </xdr:nvSpPr>
      <xdr:spPr>
        <a:xfrm>
          <a:off x="1968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153488</xdr:rowOff>
    </xdr:from>
    <xdr:to>
      <xdr:col>15</xdr:col>
      <xdr:colOff>50800</xdr:colOff>
      <xdr:row>59</xdr:row>
      <xdr:rowOff>17962</xdr:rowOff>
    </xdr:to>
    <xdr:cxnSp macro="">
      <xdr:nvCxnSpPr>
        <xdr:cNvPr id="181" name="直線コネクタ 180"/>
        <xdr:cNvCxnSpPr/>
      </xdr:nvCxnSpPr>
      <xdr:spPr>
        <a:xfrm flipV="1">
          <a:off x="2019300" y="100975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64061</xdr:rowOff>
    </xdr:from>
    <xdr:ext cx="405111" cy="259045"/>
    <xdr:sp macro="" textlink="">
      <xdr:nvSpPr>
        <xdr:cNvPr id="182" name="n_1aveValue【体育館・プール】&#10;有形固定資産減価償却率"/>
        <xdr:cNvSpPr txBox="1"/>
      </xdr:nvSpPr>
      <xdr:spPr>
        <a:xfrm>
          <a:off x="35820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78757</xdr:rowOff>
    </xdr:from>
    <xdr:ext cx="405111" cy="259045"/>
    <xdr:sp macro="" textlink="">
      <xdr:nvSpPr>
        <xdr:cNvPr id="183" name="n_2aveValue【体育館・プール】&#10;有形固定資産減価償却率"/>
        <xdr:cNvSpPr txBox="1"/>
      </xdr:nvSpPr>
      <xdr:spPr>
        <a:xfrm>
          <a:off x="2705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165299</xdr:rowOff>
    </xdr:from>
    <xdr:ext cx="405111" cy="259045"/>
    <xdr:sp macro="" textlink="">
      <xdr:nvSpPr>
        <xdr:cNvPr id="184" name="n_3aveValue【体育館・プール】&#10;有形固定資産減価償却率"/>
        <xdr:cNvSpPr txBox="1"/>
      </xdr:nvSpPr>
      <xdr:spPr>
        <a:xfrm>
          <a:off x="1816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159493</xdr:rowOff>
    </xdr:from>
    <xdr:ext cx="405111" cy="259045"/>
    <xdr:sp macro="" textlink="">
      <xdr:nvSpPr>
        <xdr:cNvPr id="185" name="n_1mainValue【体育館・プール】&#10;有形固定資産減価償却率"/>
        <xdr:cNvSpPr txBox="1"/>
      </xdr:nvSpPr>
      <xdr:spPr>
        <a:xfrm>
          <a:off x="3582044" y="1010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23965</xdr:rowOff>
    </xdr:from>
    <xdr:ext cx="405111" cy="259045"/>
    <xdr:sp macro="" textlink="">
      <xdr:nvSpPr>
        <xdr:cNvPr id="186" name="n_2mainValue【体育館・プール】&#10;有形固定資産減価償却率"/>
        <xdr:cNvSpPr txBox="1"/>
      </xdr:nvSpPr>
      <xdr:spPr>
        <a:xfrm>
          <a:off x="2705744" y="1013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59889</xdr:rowOff>
    </xdr:from>
    <xdr:ext cx="405111" cy="259045"/>
    <xdr:sp macro="" textlink="">
      <xdr:nvSpPr>
        <xdr:cNvPr id="187" name="n_3mainValue【体育館・プール】&#10;有形固定資産減価償却率"/>
        <xdr:cNvSpPr txBox="1"/>
      </xdr:nvSpPr>
      <xdr:spPr>
        <a:xfrm>
          <a:off x="18167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9" name="テキスト ボックス 1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1" name="テキスト ボックス 2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3" name="テキスト ボックス 2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5" name="テキスト ボックス 2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7" name="テキスト ボックス 2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117348</xdr:rowOff>
    </xdr:from>
    <xdr:to>
      <xdr:col>54</xdr:col>
      <xdr:colOff>189865</xdr:colOff>
      <xdr:row>64</xdr:row>
      <xdr:rowOff>73914</xdr:rowOff>
    </xdr:to>
    <xdr:cxnSp macro="">
      <xdr:nvCxnSpPr>
        <xdr:cNvPr id="211" name="直線コネクタ 210"/>
        <xdr:cNvCxnSpPr/>
      </xdr:nvCxnSpPr>
      <xdr:spPr>
        <a:xfrm flipV="1">
          <a:off x="10476865" y="971854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212"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213" name="直線コネクタ 212"/>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64025</xdr:rowOff>
    </xdr:from>
    <xdr:ext cx="469744" cy="259045"/>
    <xdr:sp macro="" textlink="">
      <xdr:nvSpPr>
        <xdr:cNvPr id="214" name="【体育館・プール】&#10;一人当たり面積最大値テキスト"/>
        <xdr:cNvSpPr txBox="1"/>
      </xdr:nvSpPr>
      <xdr:spPr>
        <a:xfrm>
          <a:off x="10515600" y="94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117348</xdr:rowOff>
    </xdr:from>
    <xdr:to>
      <xdr:col>55</xdr:col>
      <xdr:colOff>88900</xdr:colOff>
      <xdr:row>56</xdr:row>
      <xdr:rowOff>117348</xdr:rowOff>
    </xdr:to>
    <xdr:cxnSp macro="">
      <xdr:nvCxnSpPr>
        <xdr:cNvPr id="215" name="直線コネクタ 214"/>
        <xdr:cNvCxnSpPr/>
      </xdr:nvCxnSpPr>
      <xdr:spPr>
        <a:xfrm>
          <a:off x="10388600" y="971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15511</xdr:rowOff>
    </xdr:from>
    <xdr:ext cx="469744" cy="259045"/>
    <xdr:sp macro="" textlink="">
      <xdr:nvSpPr>
        <xdr:cNvPr id="216" name="【体育館・プール】&#10;一人当たり面積平均値テキスト"/>
        <xdr:cNvSpPr txBox="1"/>
      </xdr:nvSpPr>
      <xdr:spPr>
        <a:xfrm>
          <a:off x="10515600" y="10473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217" name="フローチャート: 判断 216"/>
        <xdr:cNvSpPr/>
      </xdr:nvSpPr>
      <xdr:spPr>
        <a:xfrm>
          <a:off x="104267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167132</xdr:rowOff>
    </xdr:from>
    <xdr:to>
      <xdr:col>50</xdr:col>
      <xdr:colOff>165100</xdr:colOff>
      <xdr:row>62</xdr:row>
      <xdr:rowOff>97282</xdr:rowOff>
    </xdr:to>
    <xdr:sp macro="" textlink="">
      <xdr:nvSpPr>
        <xdr:cNvPr id="218" name="フローチャート: 判断 217"/>
        <xdr:cNvSpPr/>
      </xdr:nvSpPr>
      <xdr:spPr>
        <a:xfrm>
          <a:off x="9588500" y="1062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23876</xdr:rowOff>
    </xdr:from>
    <xdr:to>
      <xdr:col>46</xdr:col>
      <xdr:colOff>38100</xdr:colOff>
      <xdr:row>62</xdr:row>
      <xdr:rowOff>125476</xdr:rowOff>
    </xdr:to>
    <xdr:sp macro="" textlink="">
      <xdr:nvSpPr>
        <xdr:cNvPr id="219" name="フローチャート: 判断 218"/>
        <xdr:cNvSpPr/>
      </xdr:nvSpPr>
      <xdr:spPr>
        <a:xfrm>
          <a:off x="8699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26162</xdr:rowOff>
    </xdr:from>
    <xdr:to>
      <xdr:col>41</xdr:col>
      <xdr:colOff>101600</xdr:colOff>
      <xdr:row>62</xdr:row>
      <xdr:rowOff>127762</xdr:rowOff>
    </xdr:to>
    <xdr:sp macro="" textlink="">
      <xdr:nvSpPr>
        <xdr:cNvPr id="220" name="フローチャート: 判断 219"/>
        <xdr:cNvSpPr/>
      </xdr:nvSpPr>
      <xdr:spPr>
        <a:xfrm>
          <a:off x="7810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122936</xdr:rowOff>
    </xdr:from>
    <xdr:to>
      <xdr:col>55</xdr:col>
      <xdr:colOff>50800</xdr:colOff>
      <xdr:row>63</xdr:row>
      <xdr:rowOff>53086</xdr:rowOff>
    </xdr:to>
    <xdr:sp macro="" textlink="">
      <xdr:nvSpPr>
        <xdr:cNvPr id="226" name="楕円 225"/>
        <xdr:cNvSpPr/>
      </xdr:nvSpPr>
      <xdr:spPr>
        <a:xfrm>
          <a:off x="10426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101363</xdr:rowOff>
    </xdr:from>
    <xdr:ext cx="469744" cy="259045"/>
    <xdr:sp macro="" textlink="">
      <xdr:nvSpPr>
        <xdr:cNvPr id="227" name="【体育館・プール】&#10;一人当たり面積該当値テキスト"/>
        <xdr:cNvSpPr txBox="1"/>
      </xdr:nvSpPr>
      <xdr:spPr>
        <a:xfrm>
          <a:off x="10515600"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136652</xdr:rowOff>
    </xdr:from>
    <xdr:to>
      <xdr:col>50</xdr:col>
      <xdr:colOff>165100</xdr:colOff>
      <xdr:row>63</xdr:row>
      <xdr:rowOff>66802</xdr:rowOff>
    </xdr:to>
    <xdr:sp macro="" textlink="">
      <xdr:nvSpPr>
        <xdr:cNvPr id="228" name="楕円 227"/>
        <xdr:cNvSpPr/>
      </xdr:nvSpPr>
      <xdr:spPr>
        <a:xfrm>
          <a:off x="9588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xdr:rowOff>
    </xdr:from>
    <xdr:to>
      <xdr:col>55</xdr:col>
      <xdr:colOff>0</xdr:colOff>
      <xdr:row>63</xdr:row>
      <xdr:rowOff>16002</xdr:rowOff>
    </xdr:to>
    <xdr:cxnSp macro="">
      <xdr:nvCxnSpPr>
        <xdr:cNvPr id="229" name="直線コネクタ 228"/>
        <xdr:cNvCxnSpPr/>
      </xdr:nvCxnSpPr>
      <xdr:spPr>
        <a:xfrm flipV="1">
          <a:off x="9639300" y="108036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139700</xdr:rowOff>
    </xdr:from>
    <xdr:to>
      <xdr:col>46</xdr:col>
      <xdr:colOff>38100</xdr:colOff>
      <xdr:row>63</xdr:row>
      <xdr:rowOff>69850</xdr:rowOff>
    </xdr:to>
    <xdr:sp macro="" textlink="">
      <xdr:nvSpPr>
        <xdr:cNvPr id="230" name="楕円 229"/>
        <xdr:cNvSpPr/>
      </xdr:nvSpPr>
      <xdr:spPr>
        <a:xfrm>
          <a:off x="8699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16002</xdr:rowOff>
    </xdr:from>
    <xdr:to>
      <xdr:col>50</xdr:col>
      <xdr:colOff>114300</xdr:colOff>
      <xdr:row>63</xdr:row>
      <xdr:rowOff>19050</xdr:rowOff>
    </xdr:to>
    <xdr:cxnSp macro="">
      <xdr:nvCxnSpPr>
        <xdr:cNvPr id="231" name="直線コネクタ 230"/>
        <xdr:cNvCxnSpPr/>
      </xdr:nvCxnSpPr>
      <xdr:spPr>
        <a:xfrm flipV="1">
          <a:off x="8750300" y="108173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144272</xdr:rowOff>
    </xdr:from>
    <xdr:to>
      <xdr:col>41</xdr:col>
      <xdr:colOff>101600</xdr:colOff>
      <xdr:row>63</xdr:row>
      <xdr:rowOff>74422</xdr:rowOff>
    </xdr:to>
    <xdr:sp macro="" textlink="">
      <xdr:nvSpPr>
        <xdr:cNvPr id="232" name="楕円 231"/>
        <xdr:cNvSpPr/>
      </xdr:nvSpPr>
      <xdr:spPr>
        <a:xfrm>
          <a:off x="7810500" y="1077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19050</xdr:rowOff>
    </xdr:from>
    <xdr:to>
      <xdr:col>45</xdr:col>
      <xdr:colOff>177800</xdr:colOff>
      <xdr:row>63</xdr:row>
      <xdr:rowOff>23622</xdr:rowOff>
    </xdr:to>
    <xdr:cxnSp macro="">
      <xdr:nvCxnSpPr>
        <xdr:cNvPr id="233" name="直線コネクタ 232"/>
        <xdr:cNvCxnSpPr/>
      </xdr:nvCxnSpPr>
      <xdr:spPr>
        <a:xfrm flipV="1">
          <a:off x="7861300" y="108204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113809</xdr:rowOff>
    </xdr:from>
    <xdr:ext cx="469744" cy="259045"/>
    <xdr:sp macro="" textlink="">
      <xdr:nvSpPr>
        <xdr:cNvPr id="234" name="n_1aveValue【体育館・プール】&#10;一人当たり面積"/>
        <xdr:cNvSpPr txBox="1"/>
      </xdr:nvSpPr>
      <xdr:spPr>
        <a:xfrm>
          <a:off x="9391727" y="104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142003</xdr:rowOff>
    </xdr:from>
    <xdr:ext cx="469744" cy="259045"/>
    <xdr:sp macro="" textlink="">
      <xdr:nvSpPr>
        <xdr:cNvPr id="235" name="n_2aveValue【体育館・プール】&#10;一人当たり面積"/>
        <xdr:cNvSpPr txBox="1"/>
      </xdr:nvSpPr>
      <xdr:spPr>
        <a:xfrm>
          <a:off x="8515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144289</xdr:rowOff>
    </xdr:from>
    <xdr:ext cx="469744" cy="259045"/>
    <xdr:sp macro="" textlink="">
      <xdr:nvSpPr>
        <xdr:cNvPr id="236" name="n_3aveValue【体育館・プール】&#10;一人当たり面積"/>
        <xdr:cNvSpPr txBox="1"/>
      </xdr:nvSpPr>
      <xdr:spPr>
        <a:xfrm>
          <a:off x="7626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57929</xdr:rowOff>
    </xdr:from>
    <xdr:ext cx="469744" cy="259045"/>
    <xdr:sp macro="" textlink="">
      <xdr:nvSpPr>
        <xdr:cNvPr id="237" name="n_1mainValue【体育館・プール】&#10;一人当たり面積"/>
        <xdr:cNvSpPr txBox="1"/>
      </xdr:nvSpPr>
      <xdr:spPr>
        <a:xfrm>
          <a:off x="9391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60977</xdr:rowOff>
    </xdr:from>
    <xdr:ext cx="469744" cy="259045"/>
    <xdr:sp macro="" textlink="">
      <xdr:nvSpPr>
        <xdr:cNvPr id="238" name="n_2mainValue【体育館・プール】&#10;一人当たり面積"/>
        <xdr:cNvSpPr txBox="1"/>
      </xdr:nvSpPr>
      <xdr:spPr>
        <a:xfrm>
          <a:off x="8515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65549</xdr:rowOff>
    </xdr:from>
    <xdr:ext cx="469744" cy="259045"/>
    <xdr:sp macro="" textlink="">
      <xdr:nvSpPr>
        <xdr:cNvPr id="239" name="n_3mainValue【体育館・プール】&#10;一人当たり面積"/>
        <xdr:cNvSpPr txBox="1"/>
      </xdr:nvSpPr>
      <xdr:spPr>
        <a:xfrm>
          <a:off x="7626427"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1" name="直線コネクタ 25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2" name="テキスト ボックス 25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3" name="直線コネクタ 25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4" name="テキスト ボックス 25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5" name="直線コネクタ 25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6" name="テキスト ボックス 25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7" name="直線コネクタ 25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8" name="テキスト ボックス 25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0" name="テキスト ボックス 25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49530</xdr:rowOff>
    </xdr:to>
    <xdr:cxnSp macro="">
      <xdr:nvCxnSpPr>
        <xdr:cNvPr id="262" name="直線コネクタ 261"/>
        <xdr:cNvCxnSpPr/>
      </xdr:nvCxnSpPr>
      <xdr:spPr>
        <a:xfrm flipV="1">
          <a:off x="4634865" y="134112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63" name="【福祉施設】&#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64" name="直線コネクタ 263"/>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5"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6" name="直線コネクタ 26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9162</xdr:rowOff>
    </xdr:from>
    <xdr:ext cx="405111" cy="259045"/>
    <xdr:sp macro="" textlink="">
      <xdr:nvSpPr>
        <xdr:cNvPr id="267" name="【福祉施設】&#10;有形固定資産減価償却率平均値テキスト"/>
        <xdr:cNvSpPr txBox="1"/>
      </xdr:nvSpPr>
      <xdr:spPr>
        <a:xfrm>
          <a:off x="4673600" y="1423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30735</xdr:rowOff>
    </xdr:from>
    <xdr:to>
      <xdr:col>24</xdr:col>
      <xdr:colOff>114300</xdr:colOff>
      <xdr:row>83</xdr:row>
      <xdr:rowOff>132335</xdr:rowOff>
    </xdr:to>
    <xdr:sp macro="" textlink="">
      <xdr:nvSpPr>
        <xdr:cNvPr id="268" name="フローチャート: 判断 267"/>
        <xdr:cNvSpPr/>
      </xdr:nvSpPr>
      <xdr:spPr>
        <a:xfrm>
          <a:off x="45847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103887</xdr:rowOff>
    </xdr:from>
    <xdr:to>
      <xdr:col>20</xdr:col>
      <xdr:colOff>38100</xdr:colOff>
      <xdr:row>84</xdr:row>
      <xdr:rowOff>34037</xdr:rowOff>
    </xdr:to>
    <xdr:sp macro="" textlink="">
      <xdr:nvSpPr>
        <xdr:cNvPr id="269" name="フローチャート: 判断 268"/>
        <xdr:cNvSpPr/>
      </xdr:nvSpPr>
      <xdr:spPr>
        <a:xfrm>
          <a:off x="3746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17018</xdr:rowOff>
    </xdr:from>
    <xdr:to>
      <xdr:col>15</xdr:col>
      <xdr:colOff>101600</xdr:colOff>
      <xdr:row>84</xdr:row>
      <xdr:rowOff>118618</xdr:rowOff>
    </xdr:to>
    <xdr:sp macro="" textlink="">
      <xdr:nvSpPr>
        <xdr:cNvPr id="270" name="フローチャート: 判断 269"/>
        <xdr:cNvSpPr/>
      </xdr:nvSpPr>
      <xdr:spPr>
        <a:xfrm>
          <a:off x="2857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5587</xdr:rowOff>
    </xdr:from>
    <xdr:to>
      <xdr:col>10</xdr:col>
      <xdr:colOff>165100</xdr:colOff>
      <xdr:row>84</xdr:row>
      <xdr:rowOff>107187</xdr:rowOff>
    </xdr:to>
    <xdr:sp macro="" textlink="">
      <xdr:nvSpPr>
        <xdr:cNvPr id="271" name="フローチャート: 判断 270"/>
        <xdr:cNvSpPr/>
      </xdr:nvSpPr>
      <xdr:spPr>
        <a:xfrm>
          <a:off x="1968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77" name="楕円 276"/>
        <xdr:cNvSpPr/>
      </xdr:nvSpPr>
      <xdr:spPr>
        <a:xfrm>
          <a:off x="4584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170197</xdr:rowOff>
    </xdr:from>
    <xdr:ext cx="405111" cy="259045"/>
    <xdr:sp macro="" textlink="">
      <xdr:nvSpPr>
        <xdr:cNvPr id="278" name="【福祉施設】&#10;有形固定資産減価償却率該当値テキスト"/>
        <xdr:cNvSpPr txBox="1"/>
      </xdr:nvSpPr>
      <xdr:spPr>
        <a:xfrm>
          <a:off x="4673600"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122174</xdr:rowOff>
    </xdr:from>
    <xdr:to>
      <xdr:col>20</xdr:col>
      <xdr:colOff>38100</xdr:colOff>
      <xdr:row>82</xdr:row>
      <xdr:rowOff>52324</xdr:rowOff>
    </xdr:to>
    <xdr:sp macro="" textlink="">
      <xdr:nvSpPr>
        <xdr:cNvPr id="279" name="楕円 278"/>
        <xdr:cNvSpPr/>
      </xdr:nvSpPr>
      <xdr:spPr>
        <a:xfrm>
          <a:off x="37465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xdr:rowOff>
    </xdr:from>
    <xdr:to>
      <xdr:col>24</xdr:col>
      <xdr:colOff>63500</xdr:colOff>
      <xdr:row>83</xdr:row>
      <xdr:rowOff>26670</xdr:rowOff>
    </xdr:to>
    <xdr:cxnSp macro="">
      <xdr:nvCxnSpPr>
        <xdr:cNvPr id="280" name="直線コネクタ 279"/>
        <xdr:cNvCxnSpPr/>
      </xdr:nvCxnSpPr>
      <xdr:spPr>
        <a:xfrm>
          <a:off x="3797300" y="14060424"/>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167894</xdr:rowOff>
    </xdr:from>
    <xdr:to>
      <xdr:col>15</xdr:col>
      <xdr:colOff>101600</xdr:colOff>
      <xdr:row>82</xdr:row>
      <xdr:rowOff>98044</xdr:rowOff>
    </xdr:to>
    <xdr:sp macro="" textlink="">
      <xdr:nvSpPr>
        <xdr:cNvPr id="281" name="楕円 280"/>
        <xdr:cNvSpPr/>
      </xdr:nvSpPr>
      <xdr:spPr>
        <a:xfrm>
          <a:off x="2857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xdr:rowOff>
    </xdr:from>
    <xdr:to>
      <xdr:col>19</xdr:col>
      <xdr:colOff>177800</xdr:colOff>
      <xdr:row>82</xdr:row>
      <xdr:rowOff>47244</xdr:rowOff>
    </xdr:to>
    <xdr:cxnSp macro="">
      <xdr:nvCxnSpPr>
        <xdr:cNvPr id="282" name="直線コネクタ 281"/>
        <xdr:cNvCxnSpPr/>
      </xdr:nvCxnSpPr>
      <xdr:spPr>
        <a:xfrm flipV="1">
          <a:off x="2908300" y="140604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42163</xdr:rowOff>
    </xdr:from>
    <xdr:to>
      <xdr:col>10</xdr:col>
      <xdr:colOff>165100</xdr:colOff>
      <xdr:row>82</xdr:row>
      <xdr:rowOff>143763</xdr:rowOff>
    </xdr:to>
    <xdr:sp macro="" textlink="">
      <xdr:nvSpPr>
        <xdr:cNvPr id="283" name="楕円 282"/>
        <xdr:cNvSpPr/>
      </xdr:nvSpPr>
      <xdr:spPr>
        <a:xfrm>
          <a:off x="1968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47244</xdr:rowOff>
    </xdr:from>
    <xdr:to>
      <xdr:col>15</xdr:col>
      <xdr:colOff>50800</xdr:colOff>
      <xdr:row>82</xdr:row>
      <xdr:rowOff>92963</xdr:rowOff>
    </xdr:to>
    <xdr:cxnSp macro="">
      <xdr:nvCxnSpPr>
        <xdr:cNvPr id="284" name="直線コネクタ 283"/>
        <xdr:cNvCxnSpPr/>
      </xdr:nvCxnSpPr>
      <xdr:spPr>
        <a:xfrm flipV="1">
          <a:off x="2019300" y="141061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25164</xdr:rowOff>
    </xdr:from>
    <xdr:ext cx="405111" cy="259045"/>
    <xdr:sp macro="" textlink="">
      <xdr:nvSpPr>
        <xdr:cNvPr id="285" name="n_1aveValue【福祉施設】&#10;有形固定資産減価償却率"/>
        <xdr:cNvSpPr txBox="1"/>
      </xdr:nvSpPr>
      <xdr:spPr>
        <a:xfrm>
          <a:off x="35820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109745</xdr:rowOff>
    </xdr:from>
    <xdr:ext cx="405111" cy="259045"/>
    <xdr:sp macro="" textlink="">
      <xdr:nvSpPr>
        <xdr:cNvPr id="286" name="n_2aveValue【福祉施設】&#10;有形固定資産減価償却率"/>
        <xdr:cNvSpPr txBox="1"/>
      </xdr:nvSpPr>
      <xdr:spPr>
        <a:xfrm>
          <a:off x="2705744" y="1451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98314</xdr:rowOff>
    </xdr:from>
    <xdr:ext cx="405111" cy="259045"/>
    <xdr:sp macro="" textlink="">
      <xdr:nvSpPr>
        <xdr:cNvPr id="287" name="n_3aveValue【福祉施設】&#10;有形固定資産減価償却率"/>
        <xdr:cNvSpPr txBox="1"/>
      </xdr:nvSpPr>
      <xdr:spPr>
        <a:xfrm>
          <a:off x="18167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68851</xdr:rowOff>
    </xdr:from>
    <xdr:ext cx="405111" cy="259045"/>
    <xdr:sp macro="" textlink="">
      <xdr:nvSpPr>
        <xdr:cNvPr id="288" name="n_1mainValue【福祉施設】&#10;有形固定資産減価償却率"/>
        <xdr:cNvSpPr txBox="1"/>
      </xdr:nvSpPr>
      <xdr:spPr>
        <a:xfrm>
          <a:off x="35820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114571</xdr:rowOff>
    </xdr:from>
    <xdr:ext cx="405111" cy="259045"/>
    <xdr:sp macro="" textlink="">
      <xdr:nvSpPr>
        <xdr:cNvPr id="289" name="n_2mainValue【福祉施設】&#10;有形固定資産減価償却率"/>
        <xdr:cNvSpPr txBox="1"/>
      </xdr:nvSpPr>
      <xdr:spPr>
        <a:xfrm>
          <a:off x="27057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160290</xdr:rowOff>
    </xdr:from>
    <xdr:ext cx="405111" cy="259045"/>
    <xdr:sp macro="" textlink="">
      <xdr:nvSpPr>
        <xdr:cNvPr id="290" name="n_3mainValue【福祉施設】&#10;有形固定資産減価償却率"/>
        <xdr:cNvSpPr txBox="1"/>
      </xdr:nvSpPr>
      <xdr:spPr>
        <a:xfrm>
          <a:off x="1816744"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64226</xdr:rowOff>
    </xdr:from>
    <xdr:to>
      <xdr:col>54</xdr:col>
      <xdr:colOff>189865</xdr:colOff>
      <xdr:row>86</xdr:row>
      <xdr:rowOff>136071</xdr:rowOff>
    </xdr:to>
    <xdr:cxnSp macro="">
      <xdr:nvCxnSpPr>
        <xdr:cNvPr id="316" name="直線コネクタ 315"/>
        <xdr:cNvCxnSpPr/>
      </xdr:nvCxnSpPr>
      <xdr:spPr>
        <a:xfrm flipV="1">
          <a:off x="10476865" y="13265876"/>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317"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318" name="直線コネクタ 317"/>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10903</xdr:rowOff>
    </xdr:from>
    <xdr:ext cx="469744" cy="259045"/>
    <xdr:sp macro="" textlink="">
      <xdr:nvSpPr>
        <xdr:cNvPr id="319" name="【福祉施設】&#10;一人当たり面積最大値テキスト"/>
        <xdr:cNvSpPr txBox="1"/>
      </xdr:nvSpPr>
      <xdr:spPr>
        <a:xfrm>
          <a:off x="10515600" y="1304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64226</xdr:rowOff>
    </xdr:from>
    <xdr:to>
      <xdr:col>55</xdr:col>
      <xdr:colOff>88900</xdr:colOff>
      <xdr:row>77</xdr:row>
      <xdr:rowOff>64226</xdr:rowOff>
    </xdr:to>
    <xdr:cxnSp macro="">
      <xdr:nvCxnSpPr>
        <xdr:cNvPr id="320" name="直線コネクタ 319"/>
        <xdr:cNvCxnSpPr/>
      </xdr:nvCxnSpPr>
      <xdr:spPr>
        <a:xfrm>
          <a:off x="10388600" y="1326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160400</xdr:rowOff>
    </xdr:from>
    <xdr:ext cx="469744" cy="259045"/>
    <xdr:sp macro="" textlink="">
      <xdr:nvSpPr>
        <xdr:cNvPr id="321" name="【福祉施設】&#10;一人当たり面積平均値テキスト"/>
        <xdr:cNvSpPr txBox="1"/>
      </xdr:nvSpPr>
      <xdr:spPr>
        <a:xfrm>
          <a:off x="10515600" y="14219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137523</xdr:rowOff>
    </xdr:from>
    <xdr:to>
      <xdr:col>55</xdr:col>
      <xdr:colOff>50800</xdr:colOff>
      <xdr:row>84</xdr:row>
      <xdr:rowOff>67673</xdr:rowOff>
    </xdr:to>
    <xdr:sp macro="" textlink="">
      <xdr:nvSpPr>
        <xdr:cNvPr id="322" name="フローチャート: 判断 321"/>
        <xdr:cNvSpPr/>
      </xdr:nvSpPr>
      <xdr:spPr>
        <a:xfrm>
          <a:off x="10426700" y="143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168548</xdr:rowOff>
    </xdr:from>
    <xdr:to>
      <xdr:col>50</xdr:col>
      <xdr:colOff>165100</xdr:colOff>
      <xdr:row>84</xdr:row>
      <xdr:rowOff>98698</xdr:rowOff>
    </xdr:to>
    <xdr:sp macro="" textlink="">
      <xdr:nvSpPr>
        <xdr:cNvPr id="323" name="フローチャート: 判断 322"/>
        <xdr:cNvSpPr/>
      </xdr:nvSpPr>
      <xdr:spPr>
        <a:xfrm>
          <a:off x="9588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26488</xdr:rowOff>
    </xdr:from>
    <xdr:to>
      <xdr:col>46</xdr:col>
      <xdr:colOff>38100</xdr:colOff>
      <xdr:row>84</xdr:row>
      <xdr:rowOff>128088</xdr:rowOff>
    </xdr:to>
    <xdr:sp macro="" textlink="">
      <xdr:nvSpPr>
        <xdr:cNvPr id="324" name="フローチャート: 判断 323"/>
        <xdr:cNvSpPr/>
      </xdr:nvSpPr>
      <xdr:spPr>
        <a:xfrm>
          <a:off x="8699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57513</xdr:rowOff>
    </xdr:from>
    <xdr:to>
      <xdr:col>41</xdr:col>
      <xdr:colOff>101600</xdr:colOff>
      <xdr:row>83</xdr:row>
      <xdr:rowOff>159113</xdr:rowOff>
    </xdr:to>
    <xdr:sp macro="" textlink="">
      <xdr:nvSpPr>
        <xdr:cNvPr id="325" name="フローチャート: 判断 324"/>
        <xdr:cNvSpPr/>
      </xdr:nvSpPr>
      <xdr:spPr>
        <a:xfrm>
          <a:off x="7810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162016</xdr:rowOff>
    </xdr:from>
    <xdr:to>
      <xdr:col>55</xdr:col>
      <xdr:colOff>50800</xdr:colOff>
      <xdr:row>86</xdr:row>
      <xdr:rowOff>92166</xdr:rowOff>
    </xdr:to>
    <xdr:sp macro="" textlink="">
      <xdr:nvSpPr>
        <xdr:cNvPr id="331" name="楕円 330"/>
        <xdr:cNvSpPr/>
      </xdr:nvSpPr>
      <xdr:spPr>
        <a:xfrm>
          <a:off x="104267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76943</xdr:rowOff>
    </xdr:from>
    <xdr:ext cx="469744" cy="259045"/>
    <xdr:sp macro="" textlink="">
      <xdr:nvSpPr>
        <xdr:cNvPr id="332" name="【福祉施設】&#10;一人当たり面積該当値テキスト"/>
        <xdr:cNvSpPr txBox="1"/>
      </xdr:nvSpPr>
      <xdr:spPr>
        <a:xfrm>
          <a:off x="10515600" y="146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8527</xdr:rowOff>
    </xdr:from>
    <xdr:to>
      <xdr:col>50</xdr:col>
      <xdr:colOff>165100</xdr:colOff>
      <xdr:row>86</xdr:row>
      <xdr:rowOff>110127</xdr:rowOff>
    </xdr:to>
    <xdr:sp macro="" textlink="">
      <xdr:nvSpPr>
        <xdr:cNvPr id="333" name="楕円 332"/>
        <xdr:cNvSpPr/>
      </xdr:nvSpPr>
      <xdr:spPr>
        <a:xfrm>
          <a:off x="9588500" y="147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41366</xdr:rowOff>
    </xdr:from>
    <xdr:to>
      <xdr:col>55</xdr:col>
      <xdr:colOff>0</xdr:colOff>
      <xdr:row>86</xdr:row>
      <xdr:rowOff>59327</xdr:rowOff>
    </xdr:to>
    <xdr:cxnSp macro="">
      <xdr:nvCxnSpPr>
        <xdr:cNvPr id="334" name="直線コネクタ 333"/>
        <xdr:cNvCxnSpPr/>
      </xdr:nvCxnSpPr>
      <xdr:spPr>
        <a:xfrm flipV="1">
          <a:off x="9639300" y="1478606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10161</xdr:rowOff>
    </xdr:from>
    <xdr:to>
      <xdr:col>46</xdr:col>
      <xdr:colOff>38100</xdr:colOff>
      <xdr:row>86</xdr:row>
      <xdr:rowOff>111761</xdr:rowOff>
    </xdr:to>
    <xdr:sp macro="" textlink="">
      <xdr:nvSpPr>
        <xdr:cNvPr id="335" name="楕円 334"/>
        <xdr:cNvSpPr/>
      </xdr:nvSpPr>
      <xdr:spPr>
        <a:xfrm>
          <a:off x="8699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59327</xdr:rowOff>
    </xdr:from>
    <xdr:to>
      <xdr:col>50</xdr:col>
      <xdr:colOff>114300</xdr:colOff>
      <xdr:row>86</xdr:row>
      <xdr:rowOff>60961</xdr:rowOff>
    </xdr:to>
    <xdr:cxnSp macro="">
      <xdr:nvCxnSpPr>
        <xdr:cNvPr id="336" name="直線コネクタ 335"/>
        <xdr:cNvCxnSpPr/>
      </xdr:nvCxnSpPr>
      <xdr:spPr>
        <a:xfrm flipV="1">
          <a:off x="8750300" y="1480402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11793</xdr:rowOff>
    </xdr:from>
    <xdr:to>
      <xdr:col>41</xdr:col>
      <xdr:colOff>101600</xdr:colOff>
      <xdr:row>86</xdr:row>
      <xdr:rowOff>113393</xdr:rowOff>
    </xdr:to>
    <xdr:sp macro="" textlink="">
      <xdr:nvSpPr>
        <xdr:cNvPr id="337" name="楕円 336"/>
        <xdr:cNvSpPr/>
      </xdr:nvSpPr>
      <xdr:spPr>
        <a:xfrm>
          <a:off x="78105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60961</xdr:rowOff>
    </xdr:from>
    <xdr:to>
      <xdr:col>45</xdr:col>
      <xdr:colOff>177800</xdr:colOff>
      <xdr:row>86</xdr:row>
      <xdr:rowOff>62593</xdr:rowOff>
    </xdr:to>
    <xdr:cxnSp macro="">
      <xdr:nvCxnSpPr>
        <xdr:cNvPr id="338" name="直線コネクタ 337"/>
        <xdr:cNvCxnSpPr/>
      </xdr:nvCxnSpPr>
      <xdr:spPr>
        <a:xfrm flipV="1">
          <a:off x="7861300" y="1480566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115225</xdr:rowOff>
    </xdr:from>
    <xdr:ext cx="469744" cy="259045"/>
    <xdr:sp macro="" textlink="">
      <xdr:nvSpPr>
        <xdr:cNvPr id="339" name="n_1aveValue【福祉施設】&#10;一人当たり面積"/>
        <xdr:cNvSpPr txBox="1"/>
      </xdr:nvSpPr>
      <xdr:spPr>
        <a:xfrm>
          <a:off x="93917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144615</xdr:rowOff>
    </xdr:from>
    <xdr:ext cx="469744" cy="259045"/>
    <xdr:sp macro="" textlink="">
      <xdr:nvSpPr>
        <xdr:cNvPr id="340" name="n_2aveValue【福祉施設】&#10;一人当たり面積"/>
        <xdr:cNvSpPr txBox="1"/>
      </xdr:nvSpPr>
      <xdr:spPr>
        <a:xfrm>
          <a:off x="8515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4190</xdr:rowOff>
    </xdr:from>
    <xdr:ext cx="469744" cy="259045"/>
    <xdr:sp macro="" textlink="">
      <xdr:nvSpPr>
        <xdr:cNvPr id="341" name="n_3aveValue【福祉施設】&#10;一人当たり面積"/>
        <xdr:cNvSpPr txBox="1"/>
      </xdr:nvSpPr>
      <xdr:spPr>
        <a:xfrm>
          <a:off x="7626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101254</xdr:rowOff>
    </xdr:from>
    <xdr:ext cx="469744" cy="259045"/>
    <xdr:sp macro="" textlink="">
      <xdr:nvSpPr>
        <xdr:cNvPr id="342" name="n_1mainValue【福祉施設】&#10;一人当たり面積"/>
        <xdr:cNvSpPr txBox="1"/>
      </xdr:nvSpPr>
      <xdr:spPr>
        <a:xfrm>
          <a:off x="9391727" y="1484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102888</xdr:rowOff>
    </xdr:from>
    <xdr:ext cx="469744" cy="259045"/>
    <xdr:sp macro="" textlink="">
      <xdr:nvSpPr>
        <xdr:cNvPr id="343" name="n_2mainValue【福祉施設】&#10;一人当たり面積"/>
        <xdr:cNvSpPr txBox="1"/>
      </xdr:nvSpPr>
      <xdr:spPr>
        <a:xfrm>
          <a:off x="8515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104520</xdr:rowOff>
    </xdr:from>
    <xdr:ext cx="469744" cy="259045"/>
    <xdr:sp macro="" textlink="">
      <xdr:nvSpPr>
        <xdr:cNvPr id="344" name="n_3mainValue【福祉施設】&#10;一人当たり面積"/>
        <xdr:cNvSpPr txBox="1"/>
      </xdr:nvSpPr>
      <xdr:spPr>
        <a:xfrm>
          <a:off x="7626427" y="1484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5" name="テキスト ボックス 35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6" name="直線コネクタ 35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57" name="テキスト ボックス 35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8" name="直線コネクタ 35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9" name="テキスト ボックス 35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0" name="直線コネクタ 35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1" name="テキスト ボックス 36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2" name="直線コネクタ 36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63" name="テキスト ボックス 362"/>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46482</xdr:rowOff>
    </xdr:to>
    <xdr:cxnSp macro="">
      <xdr:nvCxnSpPr>
        <xdr:cNvPr id="367" name="直線コネクタ 366"/>
        <xdr:cNvCxnSpPr/>
      </xdr:nvCxnSpPr>
      <xdr:spPr>
        <a:xfrm flipV="1">
          <a:off x="4634865" y="17221200"/>
          <a:ext cx="0" cy="134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50309</xdr:rowOff>
    </xdr:from>
    <xdr:ext cx="405111" cy="259045"/>
    <xdr:sp macro="" textlink="">
      <xdr:nvSpPr>
        <xdr:cNvPr id="368" name="【市民会館】&#10;有形固定資産減価償却率最小値テキスト"/>
        <xdr:cNvSpPr txBox="1"/>
      </xdr:nvSpPr>
      <xdr:spPr>
        <a:xfrm>
          <a:off x="4673600" y="1856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46482</xdr:rowOff>
    </xdr:from>
    <xdr:to>
      <xdr:col>24</xdr:col>
      <xdr:colOff>152400</xdr:colOff>
      <xdr:row>108</xdr:row>
      <xdr:rowOff>46482</xdr:rowOff>
    </xdr:to>
    <xdr:cxnSp macro="">
      <xdr:nvCxnSpPr>
        <xdr:cNvPr id="369" name="直線コネクタ 368"/>
        <xdr:cNvCxnSpPr/>
      </xdr:nvCxnSpPr>
      <xdr:spPr>
        <a:xfrm>
          <a:off x="4546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70"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71" name="直線コネクタ 370"/>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74692</xdr:rowOff>
    </xdr:from>
    <xdr:ext cx="405111" cy="259045"/>
    <xdr:sp macro="" textlink="">
      <xdr:nvSpPr>
        <xdr:cNvPr id="372" name="【市民会館】&#10;有形固定資産減価償却率平均値テキスト"/>
        <xdr:cNvSpPr txBox="1"/>
      </xdr:nvSpPr>
      <xdr:spPr>
        <a:xfrm>
          <a:off x="4673600" y="1807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96265</xdr:rowOff>
    </xdr:from>
    <xdr:to>
      <xdr:col>24</xdr:col>
      <xdr:colOff>114300</xdr:colOff>
      <xdr:row>106</xdr:row>
      <xdr:rowOff>26415</xdr:rowOff>
    </xdr:to>
    <xdr:sp macro="" textlink="">
      <xdr:nvSpPr>
        <xdr:cNvPr id="373" name="フローチャート: 判断 372"/>
        <xdr:cNvSpPr/>
      </xdr:nvSpPr>
      <xdr:spPr>
        <a:xfrm>
          <a:off x="4584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123698</xdr:rowOff>
    </xdr:from>
    <xdr:to>
      <xdr:col>20</xdr:col>
      <xdr:colOff>38100</xdr:colOff>
      <xdr:row>106</xdr:row>
      <xdr:rowOff>53848</xdr:rowOff>
    </xdr:to>
    <xdr:sp macro="" textlink="">
      <xdr:nvSpPr>
        <xdr:cNvPr id="374" name="フローチャート: 判断 373"/>
        <xdr:cNvSpPr/>
      </xdr:nvSpPr>
      <xdr:spPr>
        <a:xfrm>
          <a:off x="3746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18542</xdr:rowOff>
    </xdr:from>
    <xdr:to>
      <xdr:col>15</xdr:col>
      <xdr:colOff>101600</xdr:colOff>
      <xdr:row>106</xdr:row>
      <xdr:rowOff>120142</xdr:rowOff>
    </xdr:to>
    <xdr:sp macro="" textlink="">
      <xdr:nvSpPr>
        <xdr:cNvPr id="375" name="フローチャート: 判断 374"/>
        <xdr:cNvSpPr/>
      </xdr:nvSpPr>
      <xdr:spPr>
        <a:xfrm>
          <a:off x="2857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43687</xdr:rowOff>
    </xdr:from>
    <xdr:to>
      <xdr:col>10</xdr:col>
      <xdr:colOff>165100</xdr:colOff>
      <xdr:row>105</xdr:row>
      <xdr:rowOff>145287</xdr:rowOff>
    </xdr:to>
    <xdr:sp macro="" textlink="">
      <xdr:nvSpPr>
        <xdr:cNvPr id="376" name="フローチャート: 判断 375"/>
        <xdr:cNvSpPr/>
      </xdr:nvSpPr>
      <xdr:spPr>
        <a:xfrm>
          <a:off x="1968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25400</xdr:rowOff>
    </xdr:from>
    <xdr:to>
      <xdr:col>24</xdr:col>
      <xdr:colOff>114300</xdr:colOff>
      <xdr:row>100</xdr:row>
      <xdr:rowOff>127000</xdr:rowOff>
    </xdr:to>
    <xdr:sp macro="" textlink="">
      <xdr:nvSpPr>
        <xdr:cNvPr id="382" name="楕円 381"/>
        <xdr:cNvSpPr/>
      </xdr:nvSpPr>
      <xdr:spPr>
        <a:xfrm>
          <a:off x="4584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149877</xdr:rowOff>
    </xdr:from>
    <xdr:ext cx="469744" cy="259045"/>
    <xdr:sp macro="" textlink="">
      <xdr:nvSpPr>
        <xdr:cNvPr id="383" name="【市民会館】&#10;有形固定資産減価償却率該当値テキスト"/>
        <xdr:cNvSpPr txBox="1"/>
      </xdr:nvSpPr>
      <xdr:spPr>
        <a:xfrm>
          <a:off x="4673600"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25400</xdr:rowOff>
    </xdr:from>
    <xdr:to>
      <xdr:col>20</xdr:col>
      <xdr:colOff>38100</xdr:colOff>
      <xdr:row>100</xdr:row>
      <xdr:rowOff>127000</xdr:rowOff>
    </xdr:to>
    <xdr:sp macro="" textlink="">
      <xdr:nvSpPr>
        <xdr:cNvPr id="384" name="楕円 383"/>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76200</xdr:rowOff>
    </xdr:from>
    <xdr:to>
      <xdr:col>24</xdr:col>
      <xdr:colOff>63500</xdr:colOff>
      <xdr:row>100</xdr:row>
      <xdr:rowOff>76200</xdr:rowOff>
    </xdr:to>
    <xdr:cxnSp macro="">
      <xdr:nvCxnSpPr>
        <xdr:cNvPr id="385" name="直線コネクタ 384"/>
        <xdr:cNvCxnSpPr/>
      </xdr:nvCxnSpPr>
      <xdr:spPr>
        <a:xfrm>
          <a:off x="3797300" y="1722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25400</xdr:rowOff>
    </xdr:from>
    <xdr:to>
      <xdr:col>15</xdr:col>
      <xdr:colOff>101600</xdr:colOff>
      <xdr:row>100</xdr:row>
      <xdr:rowOff>127000</xdr:rowOff>
    </xdr:to>
    <xdr:sp macro="" textlink="">
      <xdr:nvSpPr>
        <xdr:cNvPr id="386" name="楕円 385"/>
        <xdr:cNvSpPr/>
      </xdr:nvSpPr>
      <xdr:spPr>
        <a:xfrm>
          <a:off x="2857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76200</xdr:rowOff>
    </xdr:from>
    <xdr:to>
      <xdr:col>19</xdr:col>
      <xdr:colOff>177800</xdr:colOff>
      <xdr:row>100</xdr:row>
      <xdr:rowOff>76200</xdr:rowOff>
    </xdr:to>
    <xdr:cxnSp macro="">
      <xdr:nvCxnSpPr>
        <xdr:cNvPr id="387" name="直線コネクタ 386"/>
        <xdr:cNvCxnSpPr/>
      </xdr:nvCxnSpPr>
      <xdr:spPr>
        <a:xfrm>
          <a:off x="2908300" y="1722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25400</xdr:rowOff>
    </xdr:from>
    <xdr:to>
      <xdr:col>10</xdr:col>
      <xdr:colOff>165100</xdr:colOff>
      <xdr:row>100</xdr:row>
      <xdr:rowOff>127000</xdr:rowOff>
    </xdr:to>
    <xdr:sp macro="" textlink="">
      <xdr:nvSpPr>
        <xdr:cNvPr id="388" name="楕円 387"/>
        <xdr:cNvSpPr/>
      </xdr:nvSpPr>
      <xdr:spPr>
        <a:xfrm>
          <a:off x="1968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76200</xdr:rowOff>
    </xdr:from>
    <xdr:to>
      <xdr:col>15</xdr:col>
      <xdr:colOff>50800</xdr:colOff>
      <xdr:row>100</xdr:row>
      <xdr:rowOff>76200</xdr:rowOff>
    </xdr:to>
    <xdr:cxnSp macro="">
      <xdr:nvCxnSpPr>
        <xdr:cNvPr id="389" name="直線コネクタ 388"/>
        <xdr:cNvCxnSpPr/>
      </xdr:nvCxnSpPr>
      <xdr:spPr>
        <a:xfrm>
          <a:off x="2019300" y="1722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44975</xdr:rowOff>
    </xdr:from>
    <xdr:ext cx="405111" cy="259045"/>
    <xdr:sp macro="" textlink="">
      <xdr:nvSpPr>
        <xdr:cNvPr id="390" name="n_1aveValue【市民会館】&#10;有形固定資産減価償却率"/>
        <xdr:cNvSpPr txBox="1"/>
      </xdr:nvSpPr>
      <xdr:spPr>
        <a:xfrm>
          <a:off x="3582044"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111269</xdr:rowOff>
    </xdr:from>
    <xdr:ext cx="405111" cy="259045"/>
    <xdr:sp macro="" textlink="">
      <xdr:nvSpPr>
        <xdr:cNvPr id="391" name="n_2aveValue【市民会館】&#10;有形固定資産減価償却率"/>
        <xdr:cNvSpPr txBox="1"/>
      </xdr:nvSpPr>
      <xdr:spPr>
        <a:xfrm>
          <a:off x="2705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136414</xdr:rowOff>
    </xdr:from>
    <xdr:ext cx="405111" cy="259045"/>
    <xdr:sp macro="" textlink="">
      <xdr:nvSpPr>
        <xdr:cNvPr id="392" name="n_3aveValue【市民会館】&#10;有形固定資産減価償却率"/>
        <xdr:cNvSpPr txBox="1"/>
      </xdr:nvSpPr>
      <xdr:spPr>
        <a:xfrm>
          <a:off x="1816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143527</xdr:rowOff>
    </xdr:from>
    <xdr:ext cx="469744" cy="259045"/>
    <xdr:sp macro="" textlink="">
      <xdr:nvSpPr>
        <xdr:cNvPr id="393" name="n_1mainValue【市民会館】&#10;有形固定資産減価償却率"/>
        <xdr:cNvSpPr txBox="1"/>
      </xdr:nvSpPr>
      <xdr:spPr>
        <a:xfrm>
          <a:off x="3549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143527</xdr:rowOff>
    </xdr:from>
    <xdr:ext cx="469744" cy="259045"/>
    <xdr:sp macro="" textlink="">
      <xdr:nvSpPr>
        <xdr:cNvPr id="394" name="n_2mainValue【市民会館】&#10;有形固定資産減価償却率"/>
        <xdr:cNvSpPr txBox="1"/>
      </xdr:nvSpPr>
      <xdr:spPr>
        <a:xfrm>
          <a:off x="26734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98</xdr:row>
      <xdr:rowOff>143527</xdr:rowOff>
    </xdr:from>
    <xdr:ext cx="469744" cy="259045"/>
    <xdr:sp macro="" textlink="">
      <xdr:nvSpPr>
        <xdr:cNvPr id="395" name="n_3mainValue【市民会館】&#10;有形固定資産減価償却率"/>
        <xdr:cNvSpPr txBox="1"/>
      </xdr:nvSpPr>
      <xdr:spPr>
        <a:xfrm>
          <a:off x="17844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6" name="直線コネクタ 40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7" name="テキスト ボックス 40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8" name="直線コネクタ 40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09" name="テキスト ボックス 40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0" name="直線コネクタ 40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1" name="テキスト ボックス 41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2" name="直線コネクタ 41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3" name="テキスト ボックス 41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4" name="直線コネクタ 41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5" name="テキスト ボックス 41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6" name="直線コネクタ 41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7" name="テキスト ボックス 41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121920</xdr:rowOff>
    </xdr:to>
    <xdr:cxnSp macro="">
      <xdr:nvCxnSpPr>
        <xdr:cNvPr id="421" name="直線コネクタ 420"/>
        <xdr:cNvCxnSpPr/>
      </xdr:nvCxnSpPr>
      <xdr:spPr>
        <a:xfrm flipV="1">
          <a:off x="10476865" y="171069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22"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23" name="直線コネクタ 422"/>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4"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5" name="直線コネクタ 424"/>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116857</xdr:rowOff>
    </xdr:from>
    <xdr:ext cx="469744" cy="259045"/>
    <xdr:sp macro="" textlink="">
      <xdr:nvSpPr>
        <xdr:cNvPr id="426" name="【市民会館】&#10;一人当たり面積平均値テキスト"/>
        <xdr:cNvSpPr txBox="1"/>
      </xdr:nvSpPr>
      <xdr:spPr>
        <a:xfrm>
          <a:off x="10515600"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427" name="フローチャート: 判断 426"/>
        <xdr:cNvSpPr/>
      </xdr:nvSpPr>
      <xdr:spPr>
        <a:xfrm>
          <a:off x="10426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116839</xdr:rowOff>
    </xdr:from>
    <xdr:to>
      <xdr:col>50</xdr:col>
      <xdr:colOff>165100</xdr:colOff>
      <xdr:row>105</xdr:row>
      <xdr:rowOff>46989</xdr:rowOff>
    </xdr:to>
    <xdr:sp macro="" textlink="">
      <xdr:nvSpPr>
        <xdr:cNvPr id="428" name="フローチャート: 判断 427"/>
        <xdr:cNvSpPr/>
      </xdr:nvSpPr>
      <xdr:spPr>
        <a:xfrm>
          <a:off x="9588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147864</xdr:rowOff>
    </xdr:from>
    <xdr:to>
      <xdr:col>46</xdr:col>
      <xdr:colOff>38100</xdr:colOff>
      <xdr:row>104</xdr:row>
      <xdr:rowOff>78014</xdr:rowOff>
    </xdr:to>
    <xdr:sp macro="" textlink="">
      <xdr:nvSpPr>
        <xdr:cNvPr id="429" name="フローチャート: 判断 428"/>
        <xdr:cNvSpPr/>
      </xdr:nvSpPr>
      <xdr:spPr>
        <a:xfrm>
          <a:off x="8699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147864</xdr:rowOff>
    </xdr:from>
    <xdr:to>
      <xdr:col>41</xdr:col>
      <xdr:colOff>101600</xdr:colOff>
      <xdr:row>104</xdr:row>
      <xdr:rowOff>78014</xdr:rowOff>
    </xdr:to>
    <xdr:sp macro="" textlink="">
      <xdr:nvSpPr>
        <xdr:cNvPr id="430" name="フローチャート: 判断 429"/>
        <xdr:cNvSpPr/>
      </xdr:nvSpPr>
      <xdr:spPr>
        <a:xfrm>
          <a:off x="7810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71120</xdr:rowOff>
    </xdr:from>
    <xdr:to>
      <xdr:col>55</xdr:col>
      <xdr:colOff>50800</xdr:colOff>
      <xdr:row>109</xdr:row>
      <xdr:rowOff>1270</xdr:rowOff>
    </xdr:to>
    <xdr:sp macro="" textlink="">
      <xdr:nvSpPr>
        <xdr:cNvPr id="436" name="楕円 435"/>
        <xdr:cNvSpPr/>
      </xdr:nvSpPr>
      <xdr:spPr>
        <a:xfrm>
          <a:off x="104267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157497</xdr:rowOff>
    </xdr:from>
    <xdr:ext cx="469744" cy="259045"/>
    <xdr:sp macro="" textlink="">
      <xdr:nvSpPr>
        <xdr:cNvPr id="437" name="【市民会館】&#10;一人当たり面積該当値テキスト"/>
        <xdr:cNvSpPr txBox="1"/>
      </xdr:nvSpPr>
      <xdr:spPr>
        <a:xfrm>
          <a:off x="10515600" y="1850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71120</xdr:rowOff>
    </xdr:from>
    <xdr:to>
      <xdr:col>50</xdr:col>
      <xdr:colOff>165100</xdr:colOff>
      <xdr:row>109</xdr:row>
      <xdr:rowOff>1270</xdr:rowOff>
    </xdr:to>
    <xdr:sp macro="" textlink="">
      <xdr:nvSpPr>
        <xdr:cNvPr id="438" name="楕円 437"/>
        <xdr:cNvSpPr/>
      </xdr:nvSpPr>
      <xdr:spPr>
        <a:xfrm>
          <a:off x="9588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121920</xdr:rowOff>
    </xdr:from>
    <xdr:to>
      <xdr:col>55</xdr:col>
      <xdr:colOff>0</xdr:colOff>
      <xdr:row>108</xdr:row>
      <xdr:rowOff>121920</xdr:rowOff>
    </xdr:to>
    <xdr:cxnSp macro="">
      <xdr:nvCxnSpPr>
        <xdr:cNvPr id="439" name="直線コネクタ 438"/>
        <xdr:cNvCxnSpPr/>
      </xdr:nvCxnSpPr>
      <xdr:spPr>
        <a:xfrm>
          <a:off x="9639300" y="1863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74386</xdr:rowOff>
    </xdr:from>
    <xdr:to>
      <xdr:col>46</xdr:col>
      <xdr:colOff>38100</xdr:colOff>
      <xdr:row>109</xdr:row>
      <xdr:rowOff>4536</xdr:rowOff>
    </xdr:to>
    <xdr:sp macro="" textlink="">
      <xdr:nvSpPr>
        <xdr:cNvPr id="440" name="楕円 439"/>
        <xdr:cNvSpPr/>
      </xdr:nvSpPr>
      <xdr:spPr>
        <a:xfrm>
          <a:off x="8699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121920</xdr:rowOff>
    </xdr:from>
    <xdr:to>
      <xdr:col>50</xdr:col>
      <xdr:colOff>114300</xdr:colOff>
      <xdr:row>108</xdr:row>
      <xdr:rowOff>125186</xdr:rowOff>
    </xdr:to>
    <xdr:cxnSp macro="">
      <xdr:nvCxnSpPr>
        <xdr:cNvPr id="441" name="直線コネクタ 440"/>
        <xdr:cNvCxnSpPr/>
      </xdr:nvCxnSpPr>
      <xdr:spPr>
        <a:xfrm flipV="1">
          <a:off x="8750300" y="186385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74386</xdr:rowOff>
    </xdr:from>
    <xdr:to>
      <xdr:col>41</xdr:col>
      <xdr:colOff>101600</xdr:colOff>
      <xdr:row>109</xdr:row>
      <xdr:rowOff>4536</xdr:rowOff>
    </xdr:to>
    <xdr:sp macro="" textlink="">
      <xdr:nvSpPr>
        <xdr:cNvPr id="442" name="楕円 441"/>
        <xdr:cNvSpPr/>
      </xdr:nvSpPr>
      <xdr:spPr>
        <a:xfrm>
          <a:off x="7810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125186</xdr:rowOff>
    </xdr:from>
    <xdr:to>
      <xdr:col>45</xdr:col>
      <xdr:colOff>177800</xdr:colOff>
      <xdr:row>108</xdr:row>
      <xdr:rowOff>125186</xdr:rowOff>
    </xdr:to>
    <xdr:cxnSp macro="">
      <xdr:nvCxnSpPr>
        <xdr:cNvPr id="443" name="直線コネクタ 442"/>
        <xdr:cNvCxnSpPr/>
      </xdr:nvCxnSpPr>
      <xdr:spPr>
        <a:xfrm>
          <a:off x="7861300" y="18641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63516</xdr:rowOff>
    </xdr:from>
    <xdr:ext cx="469744" cy="259045"/>
    <xdr:sp macro="" textlink="">
      <xdr:nvSpPr>
        <xdr:cNvPr id="444" name="n_1aveValue【市民会館】&#10;一人当たり面積"/>
        <xdr:cNvSpPr txBox="1"/>
      </xdr:nvSpPr>
      <xdr:spPr>
        <a:xfrm>
          <a:off x="9391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94541</xdr:rowOff>
    </xdr:from>
    <xdr:ext cx="469744" cy="259045"/>
    <xdr:sp macro="" textlink="">
      <xdr:nvSpPr>
        <xdr:cNvPr id="445" name="n_2aveValue【市民会館】&#10;一人当たり面積"/>
        <xdr:cNvSpPr txBox="1"/>
      </xdr:nvSpPr>
      <xdr:spPr>
        <a:xfrm>
          <a:off x="8515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94541</xdr:rowOff>
    </xdr:from>
    <xdr:ext cx="469744" cy="259045"/>
    <xdr:sp macro="" textlink="">
      <xdr:nvSpPr>
        <xdr:cNvPr id="446" name="n_3aveValue【市民会館】&#10;一人当たり面積"/>
        <xdr:cNvSpPr txBox="1"/>
      </xdr:nvSpPr>
      <xdr:spPr>
        <a:xfrm>
          <a:off x="7626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163847</xdr:rowOff>
    </xdr:from>
    <xdr:ext cx="469744" cy="259045"/>
    <xdr:sp macro="" textlink="">
      <xdr:nvSpPr>
        <xdr:cNvPr id="447" name="n_1mainValue【市民会館】&#10;一人当たり面積"/>
        <xdr:cNvSpPr txBox="1"/>
      </xdr:nvSpPr>
      <xdr:spPr>
        <a:xfrm>
          <a:off x="93917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167113</xdr:rowOff>
    </xdr:from>
    <xdr:ext cx="469744" cy="259045"/>
    <xdr:sp macro="" textlink="">
      <xdr:nvSpPr>
        <xdr:cNvPr id="448" name="n_2mainValue【市民会館】&#10;一人当たり面積"/>
        <xdr:cNvSpPr txBox="1"/>
      </xdr:nvSpPr>
      <xdr:spPr>
        <a:xfrm>
          <a:off x="85154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167113</xdr:rowOff>
    </xdr:from>
    <xdr:ext cx="469744" cy="259045"/>
    <xdr:sp macro="" textlink="">
      <xdr:nvSpPr>
        <xdr:cNvPr id="449" name="n_3mainValue【市民会館】&#10;一人当たり面積"/>
        <xdr:cNvSpPr txBox="1"/>
      </xdr:nvSpPr>
      <xdr:spPr>
        <a:xfrm>
          <a:off x="76264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0" name="テキスト ボックス 45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1" name="直線コネクタ 4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2" name="テキスト ボックス 46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3" name="直線コネクタ 4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4" name="テキスト ボックス 4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5" name="直線コネクタ 4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6" name="テキスト ボックス 4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7" name="直線コネクタ 4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8" name="テキスト ボックス 4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9" name="直線コネクタ 4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0" name="テキスト ボックス 46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2" name="テキスト ボックス 4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9525</xdr:rowOff>
    </xdr:to>
    <xdr:cxnSp macro="">
      <xdr:nvCxnSpPr>
        <xdr:cNvPr id="474" name="直線コネクタ 473"/>
        <xdr:cNvCxnSpPr/>
      </xdr:nvCxnSpPr>
      <xdr:spPr>
        <a:xfrm flipV="1">
          <a:off x="16318864" y="590931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75"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76" name="直線コネクタ 475"/>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477" name="【一般廃棄物処理施設】&#10;有形固定資産減価償却率最大値テキスト"/>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478" name="直線コネクタ 477"/>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12082</xdr:rowOff>
    </xdr:from>
    <xdr:ext cx="405111" cy="259045"/>
    <xdr:sp macro="" textlink="">
      <xdr:nvSpPr>
        <xdr:cNvPr id="479" name="【一般廃棄物処理施設】&#10;有形固定資産減価償却率平均値テキスト"/>
        <xdr:cNvSpPr txBox="1"/>
      </xdr:nvSpPr>
      <xdr:spPr>
        <a:xfrm>
          <a:off x="16357600" y="6184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160655</xdr:rowOff>
    </xdr:from>
    <xdr:to>
      <xdr:col>85</xdr:col>
      <xdr:colOff>177800</xdr:colOff>
      <xdr:row>37</xdr:row>
      <xdr:rowOff>90805</xdr:rowOff>
    </xdr:to>
    <xdr:sp macro="" textlink="">
      <xdr:nvSpPr>
        <xdr:cNvPr id="480" name="フローチャート: 判断 479"/>
        <xdr:cNvSpPr/>
      </xdr:nvSpPr>
      <xdr:spPr>
        <a:xfrm>
          <a:off x="162687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81" name="フローチャート: 判断 480"/>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82" name="フローチャート: 判断 481"/>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483" name="フローチャート: 判断 482"/>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124460</xdr:rowOff>
    </xdr:from>
    <xdr:to>
      <xdr:col>85</xdr:col>
      <xdr:colOff>177800</xdr:colOff>
      <xdr:row>41</xdr:row>
      <xdr:rowOff>54610</xdr:rowOff>
    </xdr:to>
    <xdr:sp macro="" textlink="">
      <xdr:nvSpPr>
        <xdr:cNvPr id="489" name="楕円 488"/>
        <xdr:cNvSpPr/>
      </xdr:nvSpPr>
      <xdr:spPr>
        <a:xfrm>
          <a:off x="162687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39387</xdr:rowOff>
    </xdr:from>
    <xdr:ext cx="405111" cy="259045"/>
    <xdr:sp macro="" textlink="">
      <xdr:nvSpPr>
        <xdr:cNvPr id="490" name="【一般廃棄物処理施設】&#10;有形固定資産減価償却率該当値テキスト"/>
        <xdr:cNvSpPr txBox="1"/>
      </xdr:nvSpPr>
      <xdr:spPr>
        <a:xfrm>
          <a:off x="16357600" y="689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4445</xdr:rowOff>
    </xdr:from>
    <xdr:to>
      <xdr:col>81</xdr:col>
      <xdr:colOff>101600</xdr:colOff>
      <xdr:row>41</xdr:row>
      <xdr:rowOff>106045</xdr:rowOff>
    </xdr:to>
    <xdr:sp macro="" textlink="">
      <xdr:nvSpPr>
        <xdr:cNvPr id="491" name="楕円 490"/>
        <xdr:cNvSpPr/>
      </xdr:nvSpPr>
      <xdr:spPr>
        <a:xfrm>
          <a:off x="15430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3810</xdr:rowOff>
    </xdr:from>
    <xdr:to>
      <xdr:col>85</xdr:col>
      <xdr:colOff>127000</xdr:colOff>
      <xdr:row>41</xdr:row>
      <xdr:rowOff>55245</xdr:rowOff>
    </xdr:to>
    <xdr:cxnSp macro="">
      <xdr:nvCxnSpPr>
        <xdr:cNvPr id="492" name="直線コネクタ 491"/>
        <xdr:cNvCxnSpPr/>
      </xdr:nvCxnSpPr>
      <xdr:spPr>
        <a:xfrm flipV="1">
          <a:off x="15481300" y="70332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55880</xdr:rowOff>
    </xdr:from>
    <xdr:to>
      <xdr:col>76</xdr:col>
      <xdr:colOff>165100</xdr:colOff>
      <xdr:row>41</xdr:row>
      <xdr:rowOff>157480</xdr:rowOff>
    </xdr:to>
    <xdr:sp macro="" textlink="">
      <xdr:nvSpPr>
        <xdr:cNvPr id="493" name="楕円 492"/>
        <xdr:cNvSpPr/>
      </xdr:nvSpPr>
      <xdr:spPr>
        <a:xfrm>
          <a:off x="14541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55245</xdr:rowOff>
    </xdr:from>
    <xdr:to>
      <xdr:col>81</xdr:col>
      <xdr:colOff>50800</xdr:colOff>
      <xdr:row>41</xdr:row>
      <xdr:rowOff>106680</xdr:rowOff>
    </xdr:to>
    <xdr:cxnSp macro="">
      <xdr:nvCxnSpPr>
        <xdr:cNvPr id="494" name="直線コネクタ 493"/>
        <xdr:cNvCxnSpPr/>
      </xdr:nvCxnSpPr>
      <xdr:spPr>
        <a:xfrm flipV="1">
          <a:off x="14592300" y="70846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107315</xdr:rowOff>
    </xdr:from>
    <xdr:to>
      <xdr:col>72</xdr:col>
      <xdr:colOff>38100</xdr:colOff>
      <xdr:row>42</xdr:row>
      <xdr:rowOff>37465</xdr:rowOff>
    </xdr:to>
    <xdr:sp macro="" textlink="">
      <xdr:nvSpPr>
        <xdr:cNvPr id="495" name="楕円 494"/>
        <xdr:cNvSpPr/>
      </xdr:nvSpPr>
      <xdr:spPr>
        <a:xfrm>
          <a:off x="13652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106680</xdr:rowOff>
    </xdr:from>
    <xdr:to>
      <xdr:col>76</xdr:col>
      <xdr:colOff>114300</xdr:colOff>
      <xdr:row>41</xdr:row>
      <xdr:rowOff>158115</xdr:rowOff>
    </xdr:to>
    <xdr:cxnSp macro="">
      <xdr:nvCxnSpPr>
        <xdr:cNvPr id="496" name="直線コネクタ 495"/>
        <xdr:cNvCxnSpPr/>
      </xdr:nvCxnSpPr>
      <xdr:spPr>
        <a:xfrm flipV="1">
          <a:off x="13703300" y="71361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497" name="n_1aveValue【一般廃棄物処理施設】&#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98" name="n_2aveValue【一般廃棄物処理施設】&#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99712</xdr:rowOff>
    </xdr:from>
    <xdr:ext cx="405111" cy="259045"/>
    <xdr:sp macro="" textlink="">
      <xdr:nvSpPr>
        <xdr:cNvPr id="499" name="n_3aveValue【一般廃棄物処理施設】&#10;有形固定資産減価償却率"/>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97172</xdr:rowOff>
    </xdr:from>
    <xdr:ext cx="405111" cy="259045"/>
    <xdr:sp macro="" textlink="">
      <xdr:nvSpPr>
        <xdr:cNvPr id="500" name="n_1mainValue【一般廃棄物処理施設】&#10;有形固定資産減価償却率"/>
        <xdr:cNvSpPr txBox="1"/>
      </xdr:nvSpPr>
      <xdr:spPr>
        <a:xfrm>
          <a:off x="15266044"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148607</xdr:rowOff>
    </xdr:from>
    <xdr:ext cx="405111" cy="259045"/>
    <xdr:sp macro="" textlink="">
      <xdr:nvSpPr>
        <xdr:cNvPr id="501" name="n_2mainValue【一般廃棄物処理施設】&#10;有形固定資産減価償却率"/>
        <xdr:cNvSpPr txBox="1"/>
      </xdr:nvSpPr>
      <xdr:spPr>
        <a:xfrm>
          <a:off x="14389744"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28592</xdr:rowOff>
    </xdr:from>
    <xdr:ext cx="405111" cy="259045"/>
    <xdr:sp macro="" textlink="">
      <xdr:nvSpPr>
        <xdr:cNvPr id="502" name="n_3mainValue【一般廃棄物処理施設】&#10;有形固定資産減価償却率"/>
        <xdr:cNvSpPr txBox="1"/>
      </xdr:nvSpPr>
      <xdr:spPr>
        <a:xfrm>
          <a:off x="13500744"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3" name="直線コネクタ 5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4" name="テキスト ボックス 51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5" name="直線コネクタ 5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6" name="テキスト ボックス 51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7" name="直線コネクタ 5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8" name="テキスト ボックス 51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9" name="直線コネクタ 5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0" name="テキスト ボックス 51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2" name="テキスト ボックス 5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31070</xdr:rowOff>
    </xdr:from>
    <xdr:to>
      <xdr:col>116</xdr:col>
      <xdr:colOff>62864</xdr:colOff>
      <xdr:row>41</xdr:row>
      <xdr:rowOff>72922</xdr:rowOff>
    </xdr:to>
    <xdr:cxnSp macro="">
      <xdr:nvCxnSpPr>
        <xdr:cNvPr id="524" name="直線コネクタ 523"/>
        <xdr:cNvCxnSpPr/>
      </xdr:nvCxnSpPr>
      <xdr:spPr>
        <a:xfrm flipV="1">
          <a:off x="22160864" y="5688920"/>
          <a:ext cx="0" cy="1413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76749</xdr:rowOff>
    </xdr:from>
    <xdr:ext cx="534377" cy="259045"/>
    <xdr:sp macro="" textlink="">
      <xdr:nvSpPr>
        <xdr:cNvPr id="525" name="【一般廃棄物処理施設】&#10;一人当たり有形固定資産（償却資産）額最小値テキスト"/>
        <xdr:cNvSpPr txBox="1"/>
      </xdr:nvSpPr>
      <xdr:spPr>
        <a:xfrm>
          <a:off x="22199600" y="71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72922</xdr:rowOff>
    </xdr:from>
    <xdr:to>
      <xdr:col>116</xdr:col>
      <xdr:colOff>152400</xdr:colOff>
      <xdr:row>41</xdr:row>
      <xdr:rowOff>72922</xdr:rowOff>
    </xdr:to>
    <xdr:cxnSp macro="">
      <xdr:nvCxnSpPr>
        <xdr:cNvPr id="526" name="直線コネクタ 525"/>
        <xdr:cNvCxnSpPr/>
      </xdr:nvCxnSpPr>
      <xdr:spPr>
        <a:xfrm>
          <a:off x="22072600" y="7102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149197</xdr:rowOff>
    </xdr:from>
    <xdr:ext cx="599010" cy="259045"/>
    <xdr:sp macro="" textlink="">
      <xdr:nvSpPr>
        <xdr:cNvPr id="527" name="【一般廃棄物処理施設】&#10;一人当たり有形固定資産（償却資産）額最大値テキスト"/>
        <xdr:cNvSpPr txBox="1"/>
      </xdr:nvSpPr>
      <xdr:spPr>
        <a:xfrm>
          <a:off x="22199600" y="546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31070</xdr:rowOff>
    </xdr:from>
    <xdr:to>
      <xdr:col>116</xdr:col>
      <xdr:colOff>152400</xdr:colOff>
      <xdr:row>33</xdr:row>
      <xdr:rowOff>31070</xdr:rowOff>
    </xdr:to>
    <xdr:cxnSp macro="">
      <xdr:nvCxnSpPr>
        <xdr:cNvPr id="528" name="直線コネクタ 527"/>
        <xdr:cNvCxnSpPr/>
      </xdr:nvCxnSpPr>
      <xdr:spPr>
        <a:xfrm>
          <a:off x="22072600" y="568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4623</xdr:rowOff>
    </xdr:from>
    <xdr:ext cx="599010" cy="259045"/>
    <xdr:sp macro="" textlink="">
      <xdr:nvSpPr>
        <xdr:cNvPr id="529" name="【一般廃棄物処理施設】&#10;一人当たり有形固定資産（償却資産）額平均値テキスト"/>
        <xdr:cNvSpPr txBox="1"/>
      </xdr:nvSpPr>
      <xdr:spPr>
        <a:xfrm>
          <a:off x="22199600" y="63482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153196</xdr:rowOff>
    </xdr:from>
    <xdr:to>
      <xdr:col>116</xdr:col>
      <xdr:colOff>114300</xdr:colOff>
      <xdr:row>38</xdr:row>
      <xdr:rowOff>83347</xdr:rowOff>
    </xdr:to>
    <xdr:sp macro="" textlink="">
      <xdr:nvSpPr>
        <xdr:cNvPr id="530" name="フローチャート: 判断 529"/>
        <xdr:cNvSpPr/>
      </xdr:nvSpPr>
      <xdr:spPr>
        <a:xfrm>
          <a:off x="22110700" y="64968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15072</xdr:rowOff>
    </xdr:from>
    <xdr:to>
      <xdr:col>112</xdr:col>
      <xdr:colOff>38100</xdr:colOff>
      <xdr:row>38</xdr:row>
      <xdr:rowOff>116672</xdr:rowOff>
    </xdr:to>
    <xdr:sp macro="" textlink="">
      <xdr:nvSpPr>
        <xdr:cNvPr id="531" name="フローチャート: 判断 530"/>
        <xdr:cNvSpPr/>
      </xdr:nvSpPr>
      <xdr:spPr>
        <a:xfrm>
          <a:off x="21272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75385</xdr:rowOff>
    </xdr:from>
    <xdr:to>
      <xdr:col>107</xdr:col>
      <xdr:colOff>101600</xdr:colOff>
      <xdr:row>39</xdr:row>
      <xdr:rowOff>5535</xdr:rowOff>
    </xdr:to>
    <xdr:sp macro="" textlink="">
      <xdr:nvSpPr>
        <xdr:cNvPr id="532" name="フローチャート: 判断 531"/>
        <xdr:cNvSpPr/>
      </xdr:nvSpPr>
      <xdr:spPr>
        <a:xfrm>
          <a:off x="20383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167406</xdr:rowOff>
    </xdr:from>
    <xdr:to>
      <xdr:col>102</xdr:col>
      <xdr:colOff>165100</xdr:colOff>
      <xdr:row>39</xdr:row>
      <xdr:rowOff>97556</xdr:rowOff>
    </xdr:to>
    <xdr:sp macro="" textlink="">
      <xdr:nvSpPr>
        <xdr:cNvPr id="533" name="フローチャート: 判断 532"/>
        <xdr:cNvSpPr/>
      </xdr:nvSpPr>
      <xdr:spPr>
        <a:xfrm>
          <a:off x="19494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22122</xdr:rowOff>
    </xdr:from>
    <xdr:to>
      <xdr:col>116</xdr:col>
      <xdr:colOff>114300</xdr:colOff>
      <xdr:row>41</xdr:row>
      <xdr:rowOff>123722</xdr:rowOff>
    </xdr:to>
    <xdr:sp macro="" textlink="">
      <xdr:nvSpPr>
        <xdr:cNvPr id="539" name="楕円 538"/>
        <xdr:cNvSpPr/>
      </xdr:nvSpPr>
      <xdr:spPr>
        <a:xfrm>
          <a:off x="22110700" y="705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108499</xdr:rowOff>
    </xdr:from>
    <xdr:ext cx="534377" cy="259045"/>
    <xdr:sp macro="" textlink="">
      <xdr:nvSpPr>
        <xdr:cNvPr id="540" name="【一般廃棄物処理施設】&#10;一人当たり有形固定資産（償却資産）額該当値テキスト"/>
        <xdr:cNvSpPr txBox="1"/>
      </xdr:nvSpPr>
      <xdr:spPr>
        <a:xfrm>
          <a:off x="22199600" y="696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23242</xdr:rowOff>
    </xdr:from>
    <xdr:to>
      <xdr:col>112</xdr:col>
      <xdr:colOff>38100</xdr:colOff>
      <xdr:row>41</xdr:row>
      <xdr:rowOff>124842</xdr:rowOff>
    </xdr:to>
    <xdr:sp macro="" textlink="">
      <xdr:nvSpPr>
        <xdr:cNvPr id="541" name="楕円 540"/>
        <xdr:cNvSpPr/>
      </xdr:nvSpPr>
      <xdr:spPr>
        <a:xfrm>
          <a:off x="21272500" y="70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72922</xdr:rowOff>
    </xdr:from>
    <xdr:to>
      <xdr:col>116</xdr:col>
      <xdr:colOff>63500</xdr:colOff>
      <xdr:row>41</xdr:row>
      <xdr:rowOff>74042</xdr:rowOff>
    </xdr:to>
    <xdr:cxnSp macro="">
      <xdr:nvCxnSpPr>
        <xdr:cNvPr id="542" name="直線コネクタ 541"/>
        <xdr:cNvCxnSpPr/>
      </xdr:nvCxnSpPr>
      <xdr:spPr>
        <a:xfrm flipV="1">
          <a:off x="21323300" y="7102372"/>
          <a:ext cx="8382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24129</xdr:rowOff>
    </xdr:from>
    <xdr:to>
      <xdr:col>107</xdr:col>
      <xdr:colOff>101600</xdr:colOff>
      <xdr:row>41</xdr:row>
      <xdr:rowOff>125729</xdr:rowOff>
    </xdr:to>
    <xdr:sp macro="" textlink="">
      <xdr:nvSpPr>
        <xdr:cNvPr id="543" name="楕円 542"/>
        <xdr:cNvSpPr/>
      </xdr:nvSpPr>
      <xdr:spPr>
        <a:xfrm>
          <a:off x="20383500" y="70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74042</xdr:rowOff>
    </xdr:from>
    <xdr:to>
      <xdr:col>111</xdr:col>
      <xdr:colOff>177800</xdr:colOff>
      <xdr:row>41</xdr:row>
      <xdr:rowOff>74929</xdr:rowOff>
    </xdr:to>
    <xdr:cxnSp macro="">
      <xdr:nvCxnSpPr>
        <xdr:cNvPr id="544" name="直線コネクタ 543"/>
        <xdr:cNvCxnSpPr/>
      </xdr:nvCxnSpPr>
      <xdr:spPr>
        <a:xfrm flipV="1">
          <a:off x="20434300" y="7103492"/>
          <a:ext cx="8890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25208</xdr:rowOff>
    </xdr:from>
    <xdr:to>
      <xdr:col>102</xdr:col>
      <xdr:colOff>165100</xdr:colOff>
      <xdr:row>41</xdr:row>
      <xdr:rowOff>126808</xdr:rowOff>
    </xdr:to>
    <xdr:sp macro="" textlink="">
      <xdr:nvSpPr>
        <xdr:cNvPr id="545" name="楕円 544"/>
        <xdr:cNvSpPr/>
      </xdr:nvSpPr>
      <xdr:spPr>
        <a:xfrm>
          <a:off x="19494500" y="705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74929</xdr:rowOff>
    </xdr:from>
    <xdr:to>
      <xdr:col>107</xdr:col>
      <xdr:colOff>50800</xdr:colOff>
      <xdr:row>41</xdr:row>
      <xdr:rowOff>76008</xdr:rowOff>
    </xdr:to>
    <xdr:cxnSp macro="">
      <xdr:nvCxnSpPr>
        <xdr:cNvPr id="546" name="直線コネクタ 545"/>
        <xdr:cNvCxnSpPr/>
      </xdr:nvCxnSpPr>
      <xdr:spPr>
        <a:xfrm flipV="1">
          <a:off x="19545300" y="7104379"/>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133199</xdr:rowOff>
    </xdr:from>
    <xdr:ext cx="599010" cy="259045"/>
    <xdr:sp macro="" textlink="">
      <xdr:nvSpPr>
        <xdr:cNvPr id="547" name="n_1aveValue【一般廃棄物処理施設】&#10;一人当たり有形固定資産（償却資産）額"/>
        <xdr:cNvSpPr txBox="1"/>
      </xdr:nvSpPr>
      <xdr:spPr>
        <a:xfrm>
          <a:off x="21011095" y="63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22063</xdr:rowOff>
    </xdr:from>
    <xdr:ext cx="599010" cy="259045"/>
    <xdr:sp macro="" textlink="">
      <xdr:nvSpPr>
        <xdr:cNvPr id="548" name="n_2aveValue【一般廃棄物処理施設】&#10;一人当たり有形固定資産（償却資産）額"/>
        <xdr:cNvSpPr txBox="1"/>
      </xdr:nvSpPr>
      <xdr:spPr>
        <a:xfrm>
          <a:off x="20134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114083</xdr:rowOff>
    </xdr:from>
    <xdr:ext cx="534377" cy="259045"/>
    <xdr:sp macro="" textlink="">
      <xdr:nvSpPr>
        <xdr:cNvPr id="549" name="n_3aveValue【一般廃棄物処理施設】&#10;一人当たり有形固定資産（償却資産）額"/>
        <xdr:cNvSpPr txBox="1"/>
      </xdr:nvSpPr>
      <xdr:spPr>
        <a:xfrm>
          <a:off x="19278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115969</xdr:rowOff>
    </xdr:from>
    <xdr:ext cx="534377" cy="259045"/>
    <xdr:sp macro="" textlink="">
      <xdr:nvSpPr>
        <xdr:cNvPr id="550" name="n_1mainValue【一般廃棄物処理施設】&#10;一人当たり有形固定資産（償却資産）額"/>
        <xdr:cNvSpPr txBox="1"/>
      </xdr:nvSpPr>
      <xdr:spPr>
        <a:xfrm>
          <a:off x="21043411" y="714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116856</xdr:rowOff>
    </xdr:from>
    <xdr:ext cx="534377" cy="259045"/>
    <xdr:sp macro="" textlink="">
      <xdr:nvSpPr>
        <xdr:cNvPr id="551" name="n_2mainValue【一般廃棄物処理施設】&#10;一人当たり有形固定資産（償却資産）額"/>
        <xdr:cNvSpPr txBox="1"/>
      </xdr:nvSpPr>
      <xdr:spPr>
        <a:xfrm>
          <a:off x="20167111" y="714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117935</xdr:rowOff>
    </xdr:from>
    <xdr:ext cx="534377" cy="259045"/>
    <xdr:sp macro="" textlink="">
      <xdr:nvSpPr>
        <xdr:cNvPr id="552" name="n_3mainValue【一般廃棄物処理施設】&#10;一人当たり有形固定資産（償却資産）額"/>
        <xdr:cNvSpPr txBox="1"/>
      </xdr:nvSpPr>
      <xdr:spPr>
        <a:xfrm>
          <a:off x="19278111" y="714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3" name="テキスト ボックス 56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4" name="直線コネクタ 5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5" name="テキスト ボックス 5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6" name="直線コネクタ 5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7" name="テキスト ボックス 5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8" name="直線コネクタ 5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9" name="テキスト ボックス 5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0" name="直線コネクタ 5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1" name="テキスト ボックス 5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2" name="直線コネクタ 5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3" name="テキスト ボックス 57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125730</xdr:rowOff>
    </xdr:from>
    <xdr:to>
      <xdr:col>85</xdr:col>
      <xdr:colOff>126364</xdr:colOff>
      <xdr:row>63</xdr:row>
      <xdr:rowOff>125730</xdr:rowOff>
    </xdr:to>
    <xdr:cxnSp macro="">
      <xdr:nvCxnSpPr>
        <xdr:cNvPr id="577" name="直線コネクタ 576"/>
        <xdr:cNvCxnSpPr/>
      </xdr:nvCxnSpPr>
      <xdr:spPr>
        <a:xfrm flipV="1">
          <a:off x="16318864" y="972693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578" name="【保健センター・保健所】&#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79" name="直線コネクタ 578"/>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72407</xdr:rowOff>
    </xdr:from>
    <xdr:ext cx="405111" cy="259045"/>
    <xdr:sp macro="" textlink="">
      <xdr:nvSpPr>
        <xdr:cNvPr id="580" name="【保健センター・保健所】&#10;有形固定資産減価償却率最大値テキスト"/>
        <xdr:cNvSpPr txBox="1"/>
      </xdr:nvSpPr>
      <xdr:spPr>
        <a:xfrm>
          <a:off x="16357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581" name="直線コネクタ 580"/>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3827</xdr:rowOff>
    </xdr:from>
    <xdr:ext cx="405111" cy="259045"/>
    <xdr:sp macro="" textlink="">
      <xdr:nvSpPr>
        <xdr:cNvPr id="582" name="【保健センター・保健所】&#10;有形固定資産減価償却率平均値テキスト"/>
        <xdr:cNvSpPr txBox="1"/>
      </xdr:nvSpPr>
      <xdr:spPr>
        <a:xfrm>
          <a:off x="163576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583" name="フローチャート: 判断 582"/>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25400</xdr:rowOff>
    </xdr:from>
    <xdr:to>
      <xdr:col>81</xdr:col>
      <xdr:colOff>101600</xdr:colOff>
      <xdr:row>61</xdr:row>
      <xdr:rowOff>127000</xdr:rowOff>
    </xdr:to>
    <xdr:sp macro="" textlink="">
      <xdr:nvSpPr>
        <xdr:cNvPr id="584" name="フローチャート: 判断 583"/>
        <xdr:cNvSpPr/>
      </xdr:nvSpPr>
      <xdr:spPr>
        <a:xfrm>
          <a:off x="15430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71120</xdr:rowOff>
    </xdr:from>
    <xdr:to>
      <xdr:col>76</xdr:col>
      <xdr:colOff>165100</xdr:colOff>
      <xdr:row>62</xdr:row>
      <xdr:rowOff>1270</xdr:rowOff>
    </xdr:to>
    <xdr:sp macro="" textlink="">
      <xdr:nvSpPr>
        <xdr:cNvPr id="585" name="フローチャート: 判断 584"/>
        <xdr:cNvSpPr/>
      </xdr:nvSpPr>
      <xdr:spPr>
        <a:xfrm>
          <a:off x="14541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143510</xdr:rowOff>
    </xdr:from>
    <xdr:to>
      <xdr:col>72</xdr:col>
      <xdr:colOff>38100</xdr:colOff>
      <xdr:row>62</xdr:row>
      <xdr:rowOff>73660</xdr:rowOff>
    </xdr:to>
    <xdr:sp macro="" textlink="">
      <xdr:nvSpPr>
        <xdr:cNvPr id="586" name="フローチャート: 判断 585"/>
        <xdr:cNvSpPr/>
      </xdr:nvSpPr>
      <xdr:spPr>
        <a:xfrm>
          <a:off x="1365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92" name="楕円 591"/>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86377</xdr:rowOff>
    </xdr:from>
    <xdr:ext cx="405111" cy="259045"/>
    <xdr:sp macro="" textlink="">
      <xdr:nvSpPr>
        <xdr:cNvPr id="593" name="【保健センター・保健所】&#10;有形固定資産減価償却率該当値テキスト"/>
        <xdr:cNvSpPr txBox="1"/>
      </xdr:nvSpPr>
      <xdr:spPr>
        <a:xfrm>
          <a:off x="16357600"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101600</xdr:rowOff>
    </xdr:from>
    <xdr:to>
      <xdr:col>81</xdr:col>
      <xdr:colOff>101600</xdr:colOff>
      <xdr:row>61</xdr:row>
      <xdr:rowOff>31750</xdr:rowOff>
    </xdr:to>
    <xdr:sp macro="" textlink="">
      <xdr:nvSpPr>
        <xdr:cNvPr id="594" name="楕円 593"/>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152400</xdr:rowOff>
    </xdr:to>
    <xdr:cxnSp macro="">
      <xdr:nvCxnSpPr>
        <xdr:cNvPr id="595" name="直線コネクタ 594"/>
        <xdr:cNvCxnSpPr/>
      </xdr:nvCxnSpPr>
      <xdr:spPr>
        <a:xfrm flipV="1">
          <a:off x="15481300" y="10401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139700</xdr:rowOff>
    </xdr:from>
    <xdr:to>
      <xdr:col>76</xdr:col>
      <xdr:colOff>165100</xdr:colOff>
      <xdr:row>61</xdr:row>
      <xdr:rowOff>69850</xdr:rowOff>
    </xdr:to>
    <xdr:sp macro="" textlink="">
      <xdr:nvSpPr>
        <xdr:cNvPr id="596" name="楕円 595"/>
        <xdr:cNvSpPr/>
      </xdr:nvSpPr>
      <xdr:spPr>
        <a:xfrm>
          <a:off x="14541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152400</xdr:rowOff>
    </xdr:from>
    <xdr:to>
      <xdr:col>81</xdr:col>
      <xdr:colOff>50800</xdr:colOff>
      <xdr:row>61</xdr:row>
      <xdr:rowOff>19050</xdr:rowOff>
    </xdr:to>
    <xdr:cxnSp macro="">
      <xdr:nvCxnSpPr>
        <xdr:cNvPr id="597" name="直線コネクタ 596"/>
        <xdr:cNvCxnSpPr/>
      </xdr:nvCxnSpPr>
      <xdr:spPr>
        <a:xfrm flipV="1">
          <a:off x="14592300" y="1043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598" name="楕円 597"/>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19050</xdr:rowOff>
    </xdr:from>
    <xdr:to>
      <xdr:col>76</xdr:col>
      <xdr:colOff>114300</xdr:colOff>
      <xdr:row>61</xdr:row>
      <xdr:rowOff>57150</xdr:rowOff>
    </xdr:to>
    <xdr:cxnSp macro="">
      <xdr:nvCxnSpPr>
        <xdr:cNvPr id="599" name="直線コネクタ 598"/>
        <xdr:cNvCxnSpPr/>
      </xdr:nvCxnSpPr>
      <xdr:spPr>
        <a:xfrm flipV="1">
          <a:off x="13703300" y="1047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118127</xdr:rowOff>
    </xdr:from>
    <xdr:ext cx="405111" cy="259045"/>
    <xdr:sp macro="" textlink="">
      <xdr:nvSpPr>
        <xdr:cNvPr id="600" name="n_1aveValue【保健センター・保健所】&#10;有形固定資産減価償却率"/>
        <xdr:cNvSpPr txBox="1"/>
      </xdr:nvSpPr>
      <xdr:spPr>
        <a:xfrm>
          <a:off x="15266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163847</xdr:rowOff>
    </xdr:from>
    <xdr:ext cx="405111" cy="259045"/>
    <xdr:sp macro="" textlink="">
      <xdr:nvSpPr>
        <xdr:cNvPr id="601" name="n_2aveValue【保健センター・保健所】&#10;有形固定資産減価償却率"/>
        <xdr:cNvSpPr txBox="1"/>
      </xdr:nvSpPr>
      <xdr:spPr>
        <a:xfrm>
          <a:off x="14389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64787</xdr:rowOff>
    </xdr:from>
    <xdr:ext cx="405111" cy="259045"/>
    <xdr:sp macro="" textlink="">
      <xdr:nvSpPr>
        <xdr:cNvPr id="602" name="n_3aveValue【保健センター・保健所】&#10;有形固定資産減価償却率"/>
        <xdr:cNvSpPr txBox="1"/>
      </xdr:nvSpPr>
      <xdr:spPr>
        <a:xfrm>
          <a:off x="13500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48277</xdr:rowOff>
    </xdr:from>
    <xdr:ext cx="405111" cy="259045"/>
    <xdr:sp macro="" textlink="">
      <xdr:nvSpPr>
        <xdr:cNvPr id="603" name="n_1mainValue【保健センター・保健所】&#10;有形固定資産減価償却率"/>
        <xdr:cNvSpPr txBox="1"/>
      </xdr:nvSpPr>
      <xdr:spPr>
        <a:xfrm>
          <a:off x="152660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86377</xdr:rowOff>
    </xdr:from>
    <xdr:ext cx="405111" cy="259045"/>
    <xdr:sp macro="" textlink="">
      <xdr:nvSpPr>
        <xdr:cNvPr id="604" name="n_2mainValue【保健センター・保健所】&#10;有形固定資産減価償却率"/>
        <xdr:cNvSpPr txBox="1"/>
      </xdr:nvSpPr>
      <xdr:spPr>
        <a:xfrm>
          <a:off x="14389744"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124477</xdr:rowOff>
    </xdr:from>
    <xdr:ext cx="405111" cy="259045"/>
    <xdr:sp macro="" textlink="">
      <xdr:nvSpPr>
        <xdr:cNvPr id="605" name="n_3mainValue【保健センター・保健所】&#10;有形固定資産減価償却率"/>
        <xdr:cNvSpPr txBox="1"/>
      </xdr:nvSpPr>
      <xdr:spPr>
        <a:xfrm>
          <a:off x="13500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6" name="直線コネクタ 61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7" name="テキスト ボックス 61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8" name="直線コネクタ 61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9" name="テキスト ボックス 61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0" name="直線コネクタ 61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1" name="テキスト ボックス 62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2" name="直線コネクタ 62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3" name="テキスト ボックス 62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4" name="直線コネクタ 6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5" name="テキスト ボックス 6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59436</xdr:rowOff>
    </xdr:from>
    <xdr:to>
      <xdr:col>116</xdr:col>
      <xdr:colOff>62864</xdr:colOff>
      <xdr:row>63</xdr:row>
      <xdr:rowOff>86868</xdr:rowOff>
    </xdr:to>
    <xdr:cxnSp macro="">
      <xdr:nvCxnSpPr>
        <xdr:cNvPr id="627" name="直線コネクタ 626"/>
        <xdr:cNvCxnSpPr/>
      </xdr:nvCxnSpPr>
      <xdr:spPr>
        <a:xfrm flipV="1">
          <a:off x="22160864" y="9660636"/>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90695</xdr:rowOff>
    </xdr:from>
    <xdr:ext cx="469744" cy="259045"/>
    <xdr:sp macro="" textlink="">
      <xdr:nvSpPr>
        <xdr:cNvPr id="628" name="【保健センター・保健所】&#10;一人当たり面積最小値テキスト"/>
        <xdr:cNvSpPr txBox="1"/>
      </xdr:nvSpPr>
      <xdr:spPr>
        <a:xfrm>
          <a:off x="22199600" y="1089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86868</xdr:rowOff>
    </xdr:from>
    <xdr:to>
      <xdr:col>116</xdr:col>
      <xdr:colOff>152400</xdr:colOff>
      <xdr:row>63</xdr:row>
      <xdr:rowOff>86868</xdr:rowOff>
    </xdr:to>
    <xdr:cxnSp macro="">
      <xdr:nvCxnSpPr>
        <xdr:cNvPr id="629" name="直線コネクタ 628"/>
        <xdr:cNvCxnSpPr/>
      </xdr:nvCxnSpPr>
      <xdr:spPr>
        <a:xfrm>
          <a:off x="22072600" y="1088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6113</xdr:rowOff>
    </xdr:from>
    <xdr:ext cx="469744" cy="259045"/>
    <xdr:sp macro="" textlink="">
      <xdr:nvSpPr>
        <xdr:cNvPr id="630" name="【保健センター・保健所】&#10;一人当たり面積最大値テキスト"/>
        <xdr:cNvSpPr txBox="1"/>
      </xdr:nvSpPr>
      <xdr:spPr>
        <a:xfrm>
          <a:off x="22199600" y="943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59436</xdr:rowOff>
    </xdr:from>
    <xdr:to>
      <xdr:col>116</xdr:col>
      <xdr:colOff>152400</xdr:colOff>
      <xdr:row>56</xdr:row>
      <xdr:rowOff>59436</xdr:rowOff>
    </xdr:to>
    <xdr:cxnSp macro="">
      <xdr:nvCxnSpPr>
        <xdr:cNvPr id="631" name="直線コネクタ 630"/>
        <xdr:cNvCxnSpPr/>
      </xdr:nvCxnSpPr>
      <xdr:spPr>
        <a:xfrm>
          <a:off x="22072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8653</xdr:rowOff>
    </xdr:from>
    <xdr:ext cx="469744" cy="259045"/>
    <xdr:sp macro="" textlink="">
      <xdr:nvSpPr>
        <xdr:cNvPr id="632" name="【保健センター・保健所】&#10;一人当たり面積平均値テキスト"/>
        <xdr:cNvSpPr txBox="1"/>
      </xdr:nvSpPr>
      <xdr:spPr>
        <a:xfrm>
          <a:off x="22199600" y="1046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633" name="フローチャート: 判断 632"/>
        <xdr:cNvSpPr/>
      </xdr:nvSpPr>
      <xdr:spPr>
        <a:xfrm>
          <a:off x="221107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xdr:rowOff>
    </xdr:from>
    <xdr:to>
      <xdr:col>112</xdr:col>
      <xdr:colOff>38100</xdr:colOff>
      <xdr:row>62</xdr:row>
      <xdr:rowOff>114808</xdr:rowOff>
    </xdr:to>
    <xdr:sp macro="" textlink="">
      <xdr:nvSpPr>
        <xdr:cNvPr id="634" name="フローチャート: 判断 633"/>
        <xdr:cNvSpPr/>
      </xdr:nvSpPr>
      <xdr:spPr>
        <a:xfrm>
          <a:off x="21272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164084</xdr:rowOff>
    </xdr:from>
    <xdr:to>
      <xdr:col>107</xdr:col>
      <xdr:colOff>101600</xdr:colOff>
      <xdr:row>62</xdr:row>
      <xdr:rowOff>94234</xdr:rowOff>
    </xdr:to>
    <xdr:sp macro="" textlink="">
      <xdr:nvSpPr>
        <xdr:cNvPr id="635" name="フローチャート: 判断 634"/>
        <xdr:cNvSpPr/>
      </xdr:nvSpPr>
      <xdr:spPr>
        <a:xfrm>
          <a:off x="20383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20066</xdr:rowOff>
    </xdr:from>
    <xdr:to>
      <xdr:col>102</xdr:col>
      <xdr:colOff>165100</xdr:colOff>
      <xdr:row>62</xdr:row>
      <xdr:rowOff>121666</xdr:rowOff>
    </xdr:to>
    <xdr:sp macro="" textlink="">
      <xdr:nvSpPr>
        <xdr:cNvPr id="636" name="フローチャート: 判断 635"/>
        <xdr:cNvSpPr/>
      </xdr:nvSpPr>
      <xdr:spPr>
        <a:xfrm>
          <a:off x="19494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7" name="テキスト ボックス 6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8" name="テキスト ボックス 6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9" name="テキスト ボックス 6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0" name="テキスト ボックス 6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1" name="テキスト ボックス 6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15494</xdr:rowOff>
    </xdr:from>
    <xdr:to>
      <xdr:col>116</xdr:col>
      <xdr:colOff>114300</xdr:colOff>
      <xdr:row>63</xdr:row>
      <xdr:rowOff>117094</xdr:rowOff>
    </xdr:to>
    <xdr:sp macro="" textlink="">
      <xdr:nvSpPr>
        <xdr:cNvPr id="642" name="楕円 641"/>
        <xdr:cNvSpPr/>
      </xdr:nvSpPr>
      <xdr:spPr>
        <a:xfrm>
          <a:off x="221107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101871</xdr:rowOff>
    </xdr:from>
    <xdr:ext cx="469744" cy="259045"/>
    <xdr:sp macro="" textlink="">
      <xdr:nvSpPr>
        <xdr:cNvPr id="643" name="【保健センター・保健所】&#10;一人当たり面積該当値テキスト"/>
        <xdr:cNvSpPr txBox="1"/>
      </xdr:nvSpPr>
      <xdr:spPr>
        <a:xfrm>
          <a:off x="22199600" y="1073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644" name="楕円 643"/>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66294</xdr:rowOff>
    </xdr:from>
    <xdr:to>
      <xdr:col>116</xdr:col>
      <xdr:colOff>63500</xdr:colOff>
      <xdr:row>63</xdr:row>
      <xdr:rowOff>68580</xdr:rowOff>
    </xdr:to>
    <xdr:cxnSp macro="">
      <xdr:nvCxnSpPr>
        <xdr:cNvPr id="645" name="直線コネクタ 644"/>
        <xdr:cNvCxnSpPr/>
      </xdr:nvCxnSpPr>
      <xdr:spPr>
        <a:xfrm flipV="1">
          <a:off x="21323300" y="108676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20066</xdr:rowOff>
    </xdr:from>
    <xdr:to>
      <xdr:col>107</xdr:col>
      <xdr:colOff>101600</xdr:colOff>
      <xdr:row>63</xdr:row>
      <xdr:rowOff>121666</xdr:rowOff>
    </xdr:to>
    <xdr:sp macro="" textlink="">
      <xdr:nvSpPr>
        <xdr:cNvPr id="646" name="楕円 645"/>
        <xdr:cNvSpPr/>
      </xdr:nvSpPr>
      <xdr:spPr>
        <a:xfrm>
          <a:off x="20383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68580</xdr:rowOff>
    </xdr:from>
    <xdr:to>
      <xdr:col>111</xdr:col>
      <xdr:colOff>177800</xdr:colOff>
      <xdr:row>63</xdr:row>
      <xdr:rowOff>70866</xdr:rowOff>
    </xdr:to>
    <xdr:cxnSp macro="">
      <xdr:nvCxnSpPr>
        <xdr:cNvPr id="647" name="直線コネクタ 646"/>
        <xdr:cNvCxnSpPr/>
      </xdr:nvCxnSpPr>
      <xdr:spPr>
        <a:xfrm flipV="1">
          <a:off x="20434300" y="108699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22352</xdr:rowOff>
    </xdr:from>
    <xdr:to>
      <xdr:col>102</xdr:col>
      <xdr:colOff>165100</xdr:colOff>
      <xdr:row>63</xdr:row>
      <xdr:rowOff>123952</xdr:rowOff>
    </xdr:to>
    <xdr:sp macro="" textlink="">
      <xdr:nvSpPr>
        <xdr:cNvPr id="648" name="楕円 647"/>
        <xdr:cNvSpPr/>
      </xdr:nvSpPr>
      <xdr:spPr>
        <a:xfrm>
          <a:off x="19494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70866</xdr:rowOff>
    </xdr:from>
    <xdr:to>
      <xdr:col>107</xdr:col>
      <xdr:colOff>50800</xdr:colOff>
      <xdr:row>63</xdr:row>
      <xdr:rowOff>73152</xdr:rowOff>
    </xdr:to>
    <xdr:cxnSp macro="">
      <xdr:nvCxnSpPr>
        <xdr:cNvPr id="649" name="直線コネクタ 648"/>
        <xdr:cNvCxnSpPr/>
      </xdr:nvCxnSpPr>
      <xdr:spPr>
        <a:xfrm flipV="1">
          <a:off x="19545300" y="108722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131335</xdr:rowOff>
    </xdr:from>
    <xdr:ext cx="469744" cy="259045"/>
    <xdr:sp macro="" textlink="">
      <xdr:nvSpPr>
        <xdr:cNvPr id="650" name="n_1aveValue【保健センター・保健所】&#10;一人当たり面積"/>
        <xdr:cNvSpPr txBox="1"/>
      </xdr:nvSpPr>
      <xdr:spPr>
        <a:xfrm>
          <a:off x="210757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110761</xdr:rowOff>
    </xdr:from>
    <xdr:ext cx="469744" cy="259045"/>
    <xdr:sp macro="" textlink="">
      <xdr:nvSpPr>
        <xdr:cNvPr id="651" name="n_2aveValue【保健センター・保健所】&#10;一人当たり面積"/>
        <xdr:cNvSpPr txBox="1"/>
      </xdr:nvSpPr>
      <xdr:spPr>
        <a:xfrm>
          <a:off x="20199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138193</xdr:rowOff>
    </xdr:from>
    <xdr:ext cx="469744" cy="259045"/>
    <xdr:sp macro="" textlink="">
      <xdr:nvSpPr>
        <xdr:cNvPr id="652" name="n_3aveValue【保健センター・保健所】&#10;一人当たり面積"/>
        <xdr:cNvSpPr txBox="1"/>
      </xdr:nvSpPr>
      <xdr:spPr>
        <a:xfrm>
          <a:off x="19310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110507</xdr:rowOff>
    </xdr:from>
    <xdr:ext cx="469744" cy="259045"/>
    <xdr:sp macro="" textlink="">
      <xdr:nvSpPr>
        <xdr:cNvPr id="653" name="n_1mainValue【保健センター・保健所】&#10;一人当たり面積"/>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112793</xdr:rowOff>
    </xdr:from>
    <xdr:ext cx="469744" cy="259045"/>
    <xdr:sp macro="" textlink="">
      <xdr:nvSpPr>
        <xdr:cNvPr id="654" name="n_2mainValue【保健センター・保健所】&#10;一人当たり面積"/>
        <xdr:cNvSpPr txBox="1"/>
      </xdr:nvSpPr>
      <xdr:spPr>
        <a:xfrm>
          <a:off x="20199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115079</xdr:rowOff>
    </xdr:from>
    <xdr:ext cx="469744" cy="259045"/>
    <xdr:sp macro="" textlink="">
      <xdr:nvSpPr>
        <xdr:cNvPr id="655" name="n_3mainValue【保健センター・保健所】&#10;一人当たり面積"/>
        <xdr:cNvSpPr txBox="1"/>
      </xdr:nvSpPr>
      <xdr:spPr>
        <a:xfrm>
          <a:off x="19310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6" name="正方形/長方形 6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7" name="正方形/長方形 6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8" name="正方形/長方形 6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9" name="正方形/長方形 6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0" name="正方形/長方形 6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1" name="正方形/長方形 6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2" name="正方形/長方形 6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3" name="正方形/長方形 66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4" name="テキスト ボックス 6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5" name="直線コネクタ 6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6" name="テキスト ボックス 66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7" name="直線コネクタ 66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8" name="テキスト ボックス 66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9" name="直線コネクタ 66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0" name="テキスト ボックス 66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1" name="直線コネクタ 67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2" name="テキスト ボックス 67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3" name="直線コネクタ 67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4" name="テキスト ボックス 67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5" name="直線コネクタ 67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6" name="テキスト ボックス 67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7" name="直線コネクタ 67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8" name="テキスト ボックス 67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680" name="直線コネクタ 679"/>
        <xdr:cNvCxnSpPr/>
      </xdr:nvCxnSpPr>
      <xdr:spPr>
        <a:xfrm flipV="1">
          <a:off x="16318864" y="133350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681" name="【消防施設】&#10;有形固定資産減価償却率最小値テキスト"/>
        <xdr:cNvSpPr txBox="1"/>
      </xdr:nvSpPr>
      <xdr:spPr>
        <a:xfrm>
          <a:off x="16357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682" name="直線コネクタ 681"/>
        <xdr:cNvCxnSpPr/>
      </xdr:nvCxnSpPr>
      <xdr:spPr>
        <a:xfrm>
          <a:off x="16230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83"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4" name="直線コネクタ 68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685" name="【消防施設】&#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686" name="フローチャート: 判断 685"/>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687" name="フローチャート: 判断 686"/>
        <xdr:cNvSpPr/>
      </xdr:nvSpPr>
      <xdr:spPr>
        <a:xfrm>
          <a:off x="15430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688" name="フローチャート: 判断 687"/>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80645</xdr:rowOff>
    </xdr:from>
    <xdr:to>
      <xdr:col>72</xdr:col>
      <xdr:colOff>38100</xdr:colOff>
      <xdr:row>83</xdr:row>
      <xdr:rowOff>10795</xdr:rowOff>
    </xdr:to>
    <xdr:sp macro="" textlink="">
      <xdr:nvSpPr>
        <xdr:cNvPr id="689" name="フローチャート: 判断 688"/>
        <xdr:cNvSpPr/>
      </xdr:nvSpPr>
      <xdr:spPr>
        <a:xfrm>
          <a:off x="13652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0" name="テキスト ボックス 6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1" name="テキスト ボックス 6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2" name="テキスト ボックス 6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3" name="テキスト ボックス 6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4" name="テキスト ボックス 6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74930</xdr:rowOff>
    </xdr:from>
    <xdr:to>
      <xdr:col>85</xdr:col>
      <xdr:colOff>177800</xdr:colOff>
      <xdr:row>81</xdr:row>
      <xdr:rowOff>5080</xdr:rowOff>
    </xdr:to>
    <xdr:sp macro="" textlink="">
      <xdr:nvSpPr>
        <xdr:cNvPr id="695" name="楕円 694"/>
        <xdr:cNvSpPr/>
      </xdr:nvSpPr>
      <xdr:spPr>
        <a:xfrm>
          <a:off x="162687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97807</xdr:rowOff>
    </xdr:from>
    <xdr:ext cx="405111" cy="259045"/>
    <xdr:sp macro="" textlink="">
      <xdr:nvSpPr>
        <xdr:cNvPr id="696" name="【消防施設】&#10;有形固定資産減価償却率該当値テキスト"/>
        <xdr:cNvSpPr txBox="1"/>
      </xdr:nvSpPr>
      <xdr:spPr>
        <a:xfrm>
          <a:off x="16357600"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697" name="楕円 696"/>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80</xdr:row>
      <xdr:rowOff>125730</xdr:rowOff>
    </xdr:to>
    <xdr:cxnSp macro="">
      <xdr:nvCxnSpPr>
        <xdr:cNvPr id="698" name="直線コネクタ 697"/>
        <xdr:cNvCxnSpPr/>
      </xdr:nvCxnSpPr>
      <xdr:spPr>
        <a:xfrm>
          <a:off x="15481300" y="13335000"/>
          <a:ext cx="8382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699" name="楕円 698"/>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700" name="直線コネクタ 699"/>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701" name="楕円 700"/>
        <xdr:cNvSpPr/>
      </xdr:nvSpPr>
      <xdr:spPr>
        <a:xfrm>
          <a:off x="1365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77</xdr:row>
      <xdr:rowOff>133350</xdr:rowOff>
    </xdr:to>
    <xdr:cxnSp macro="">
      <xdr:nvCxnSpPr>
        <xdr:cNvPr id="702" name="直線コネクタ 701"/>
        <xdr:cNvCxnSpPr/>
      </xdr:nvCxnSpPr>
      <xdr:spPr>
        <a:xfrm>
          <a:off x="13703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74313</xdr:rowOff>
    </xdr:from>
    <xdr:ext cx="405111" cy="259045"/>
    <xdr:sp macro="" textlink="">
      <xdr:nvSpPr>
        <xdr:cNvPr id="703" name="n_1aveValue【消防施設】&#10;有形固定資産減価償却率"/>
        <xdr:cNvSpPr txBox="1"/>
      </xdr:nvSpPr>
      <xdr:spPr>
        <a:xfrm>
          <a:off x="152660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116222</xdr:rowOff>
    </xdr:from>
    <xdr:ext cx="405111" cy="259045"/>
    <xdr:sp macro="" textlink="">
      <xdr:nvSpPr>
        <xdr:cNvPr id="704" name="n_2aveValue【消防施設】&#10;有形固定資産減価償却率"/>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1922</xdr:rowOff>
    </xdr:from>
    <xdr:ext cx="405111" cy="259045"/>
    <xdr:sp macro="" textlink="">
      <xdr:nvSpPr>
        <xdr:cNvPr id="705" name="n_3aveValue【消防施設】&#10;有形固定資産減価償却率"/>
        <xdr:cNvSpPr txBox="1"/>
      </xdr:nvSpPr>
      <xdr:spPr>
        <a:xfrm>
          <a:off x="13500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706" name="n_1mainValue【消防施設】&#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707" name="n_2mainValue【消防施設】&#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76</xdr:row>
      <xdr:rowOff>29227</xdr:rowOff>
    </xdr:from>
    <xdr:ext cx="469744" cy="259045"/>
    <xdr:sp macro="" textlink="">
      <xdr:nvSpPr>
        <xdr:cNvPr id="708" name="n_3mainValue【消防施設】&#10;有形固定資産減価償却率"/>
        <xdr:cNvSpPr txBox="1"/>
      </xdr:nvSpPr>
      <xdr:spPr>
        <a:xfrm>
          <a:off x="13468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9" name="正方形/長方形 7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0" name="正方形/長方形 7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1" name="正方形/長方形 7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2" name="正方形/長方形 7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3" name="正方形/長方形 7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4" name="正方形/長方形 7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5" name="正方形/長方形 7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7" name="テキスト ボックス 7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8" name="直線コネクタ 7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19" name="直線コネクタ 71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0" name="テキスト ボックス 71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1" name="直線コネクタ 72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2" name="テキスト ボックス 72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3" name="直線コネクタ 72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4" name="テキスト ボックス 72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5" name="直線コネクタ 72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6" name="テキスト ボックス 72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27" name="直線コネクタ 72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28" name="テキスト ボックス 72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29" name="直線コネクタ 72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0" name="テキスト ボックス 72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1" name="直線コネクタ 7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2" name="テキスト ボックス 7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734" name="直線コネクタ 733"/>
        <xdr:cNvCxnSpPr/>
      </xdr:nvCxnSpPr>
      <xdr:spPr>
        <a:xfrm flipV="1">
          <a:off x="22160864" y="1341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735"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736" name="直線コネクタ 735"/>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737" name="【消防施設】&#10;一人当たり面積最大値テキスト"/>
        <xdr:cNvSpPr txBox="1"/>
      </xdr:nvSpPr>
      <xdr:spPr>
        <a:xfrm>
          <a:off x="22199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738" name="直線コネクタ 737"/>
        <xdr:cNvCxnSpPr/>
      </xdr:nvCxnSpPr>
      <xdr:spPr>
        <a:xfrm>
          <a:off x="22072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142439</xdr:rowOff>
    </xdr:from>
    <xdr:ext cx="469744" cy="259045"/>
    <xdr:sp macro="" textlink="">
      <xdr:nvSpPr>
        <xdr:cNvPr id="739" name="【消防施設】&#10;一人当たり面積平均値テキスト"/>
        <xdr:cNvSpPr txBox="1"/>
      </xdr:nvSpPr>
      <xdr:spPr>
        <a:xfrm>
          <a:off x="22199600" y="1420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740" name="フローチャート: 判断 739"/>
        <xdr:cNvSpPr/>
      </xdr:nvSpPr>
      <xdr:spPr>
        <a:xfrm>
          <a:off x="22110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741" name="フローチャート: 判断 740"/>
        <xdr:cNvSpPr/>
      </xdr:nvSpPr>
      <xdr:spPr>
        <a:xfrm>
          <a:off x="21272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80373</xdr:rowOff>
    </xdr:from>
    <xdr:to>
      <xdr:col>107</xdr:col>
      <xdr:colOff>101600</xdr:colOff>
      <xdr:row>84</xdr:row>
      <xdr:rowOff>10523</xdr:rowOff>
    </xdr:to>
    <xdr:sp macro="" textlink="">
      <xdr:nvSpPr>
        <xdr:cNvPr id="742" name="フローチャート: 判断 741"/>
        <xdr:cNvSpPr/>
      </xdr:nvSpPr>
      <xdr:spPr>
        <a:xfrm>
          <a:off x="20383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23223</xdr:rowOff>
    </xdr:from>
    <xdr:to>
      <xdr:col>102</xdr:col>
      <xdr:colOff>165100</xdr:colOff>
      <xdr:row>84</xdr:row>
      <xdr:rowOff>124823</xdr:rowOff>
    </xdr:to>
    <xdr:sp macro="" textlink="">
      <xdr:nvSpPr>
        <xdr:cNvPr id="743" name="フローチャート: 判断 742"/>
        <xdr:cNvSpPr/>
      </xdr:nvSpPr>
      <xdr:spPr>
        <a:xfrm>
          <a:off x="19494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4" name="テキスト ボックス 7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86905</xdr:rowOff>
    </xdr:from>
    <xdr:to>
      <xdr:col>116</xdr:col>
      <xdr:colOff>114300</xdr:colOff>
      <xdr:row>86</xdr:row>
      <xdr:rowOff>17055</xdr:rowOff>
    </xdr:to>
    <xdr:sp macro="" textlink="">
      <xdr:nvSpPr>
        <xdr:cNvPr id="749" name="楕円 748"/>
        <xdr:cNvSpPr/>
      </xdr:nvSpPr>
      <xdr:spPr>
        <a:xfrm>
          <a:off x="221107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65332</xdr:rowOff>
    </xdr:from>
    <xdr:ext cx="469744" cy="259045"/>
    <xdr:sp macro="" textlink="">
      <xdr:nvSpPr>
        <xdr:cNvPr id="750" name="【消防施設】&#10;一人当たり面積該当値テキスト"/>
        <xdr:cNvSpPr txBox="1"/>
      </xdr:nvSpPr>
      <xdr:spPr>
        <a:xfrm>
          <a:off x="22199600" y="1463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751" name="楕円 750"/>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137705</xdr:rowOff>
    </xdr:from>
    <xdr:to>
      <xdr:col>116</xdr:col>
      <xdr:colOff>63500</xdr:colOff>
      <xdr:row>85</xdr:row>
      <xdr:rowOff>140970</xdr:rowOff>
    </xdr:to>
    <xdr:cxnSp macro="">
      <xdr:nvCxnSpPr>
        <xdr:cNvPr id="752" name="直線コネクタ 751"/>
        <xdr:cNvCxnSpPr/>
      </xdr:nvCxnSpPr>
      <xdr:spPr>
        <a:xfrm flipV="1">
          <a:off x="21323300" y="1471095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93436</xdr:rowOff>
    </xdr:from>
    <xdr:to>
      <xdr:col>107</xdr:col>
      <xdr:colOff>101600</xdr:colOff>
      <xdr:row>86</xdr:row>
      <xdr:rowOff>23586</xdr:rowOff>
    </xdr:to>
    <xdr:sp macro="" textlink="">
      <xdr:nvSpPr>
        <xdr:cNvPr id="753" name="楕円 752"/>
        <xdr:cNvSpPr/>
      </xdr:nvSpPr>
      <xdr:spPr>
        <a:xfrm>
          <a:off x="20383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144236</xdr:rowOff>
    </xdr:to>
    <xdr:cxnSp macro="">
      <xdr:nvCxnSpPr>
        <xdr:cNvPr id="754" name="直線コネクタ 753"/>
        <xdr:cNvCxnSpPr/>
      </xdr:nvCxnSpPr>
      <xdr:spPr>
        <a:xfrm flipV="1">
          <a:off x="20434300" y="147142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96701</xdr:rowOff>
    </xdr:from>
    <xdr:to>
      <xdr:col>102</xdr:col>
      <xdr:colOff>165100</xdr:colOff>
      <xdr:row>86</xdr:row>
      <xdr:rowOff>26851</xdr:rowOff>
    </xdr:to>
    <xdr:sp macro="" textlink="">
      <xdr:nvSpPr>
        <xdr:cNvPr id="755" name="楕円 754"/>
        <xdr:cNvSpPr/>
      </xdr:nvSpPr>
      <xdr:spPr>
        <a:xfrm>
          <a:off x="19494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144236</xdr:rowOff>
    </xdr:from>
    <xdr:to>
      <xdr:col>107</xdr:col>
      <xdr:colOff>50800</xdr:colOff>
      <xdr:row>85</xdr:row>
      <xdr:rowOff>147501</xdr:rowOff>
    </xdr:to>
    <xdr:cxnSp macro="">
      <xdr:nvCxnSpPr>
        <xdr:cNvPr id="756" name="直線コネクタ 755"/>
        <xdr:cNvCxnSpPr/>
      </xdr:nvCxnSpPr>
      <xdr:spPr>
        <a:xfrm flipV="1">
          <a:off x="19545300" y="147174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76035</xdr:rowOff>
    </xdr:from>
    <xdr:ext cx="469744" cy="259045"/>
    <xdr:sp macro="" textlink="">
      <xdr:nvSpPr>
        <xdr:cNvPr id="757" name="n_1aveValue【消防施設】&#10;一人当たり面積"/>
        <xdr:cNvSpPr txBox="1"/>
      </xdr:nvSpPr>
      <xdr:spPr>
        <a:xfrm>
          <a:off x="210757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27050</xdr:rowOff>
    </xdr:from>
    <xdr:ext cx="469744" cy="259045"/>
    <xdr:sp macro="" textlink="">
      <xdr:nvSpPr>
        <xdr:cNvPr id="758" name="n_2aveValue【消防施設】&#10;一人当たり面積"/>
        <xdr:cNvSpPr txBox="1"/>
      </xdr:nvSpPr>
      <xdr:spPr>
        <a:xfrm>
          <a:off x="20199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141350</xdr:rowOff>
    </xdr:from>
    <xdr:ext cx="469744" cy="259045"/>
    <xdr:sp macro="" textlink="">
      <xdr:nvSpPr>
        <xdr:cNvPr id="759" name="n_3aveValue【消防施設】&#10;一人当たり面積"/>
        <xdr:cNvSpPr txBox="1"/>
      </xdr:nvSpPr>
      <xdr:spPr>
        <a:xfrm>
          <a:off x="19310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760" name="n_1mainValue【消防施設】&#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14713</xdr:rowOff>
    </xdr:from>
    <xdr:ext cx="469744" cy="259045"/>
    <xdr:sp macro="" textlink="">
      <xdr:nvSpPr>
        <xdr:cNvPr id="761" name="n_2mainValue【消防施設】&#10;一人当たり面積"/>
        <xdr:cNvSpPr txBox="1"/>
      </xdr:nvSpPr>
      <xdr:spPr>
        <a:xfrm>
          <a:off x="20199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17978</xdr:rowOff>
    </xdr:from>
    <xdr:ext cx="469744" cy="259045"/>
    <xdr:sp macro="" textlink="">
      <xdr:nvSpPr>
        <xdr:cNvPr id="762" name="n_3mainValue【消防施設】&#10;一人当たり面積"/>
        <xdr:cNvSpPr txBox="1"/>
      </xdr:nvSpPr>
      <xdr:spPr>
        <a:xfrm>
          <a:off x="19310427" y="147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4" name="正方形/長方形 7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5" name="正方形/長方形 7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6" name="正方形/長方形 7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7" name="正方形/長方形 7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8" name="正方形/長方形 7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9" name="正方形/長方形 7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3" name="直線コネクタ 7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4" name="テキスト ボックス 77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5" name="直線コネクタ 7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6" name="テキスト ボックス 7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7" name="直線コネクタ 7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8" name="テキスト ボックス 7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9" name="直線コネクタ 7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0" name="テキスト ボックス 7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1" name="直線コネクタ 7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2" name="テキスト ボックス 7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3" name="直線コネクタ 7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4" name="テキスト ボックス 78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5" name="直線コネクタ 7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6" name="テキスト ボックス 7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788" name="直線コネクタ 787"/>
        <xdr:cNvCxnSpPr/>
      </xdr:nvCxnSpPr>
      <xdr:spPr>
        <a:xfrm flipV="1">
          <a:off x="16318864" y="17258756"/>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789" name="【庁舎】&#10;有形固定資産減価償却率最小値テキスト"/>
        <xdr:cNvSpPr txBox="1"/>
      </xdr:nvSpPr>
      <xdr:spPr>
        <a:xfrm>
          <a:off x="16357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90" name="直線コネクタ 789"/>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791"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792" name="直線コネクタ 791"/>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54446</xdr:rowOff>
    </xdr:from>
    <xdr:ext cx="405111" cy="259045"/>
    <xdr:sp macro="" textlink="">
      <xdr:nvSpPr>
        <xdr:cNvPr id="793" name="【庁舎】&#10;有形固定資産減価償却率平均値テキスト"/>
        <xdr:cNvSpPr txBox="1"/>
      </xdr:nvSpPr>
      <xdr:spPr>
        <a:xfrm>
          <a:off x="16357600" y="1771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794" name="フローチャート: 判断 793"/>
        <xdr:cNvSpPr/>
      </xdr:nvSpPr>
      <xdr:spPr>
        <a:xfrm>
          <a:off x="162687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795" name="フローチャート: 判断 794"/>
        <xdr:cNvSpPr/>
      </xdr:nvSpPr>
      <xdr:spPr>
        <a:xfrm>
          <a:off x="154305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22134</xdr:rowOff>
    </xdr:from>
    <xdr:to>
      <xdr:col>76</xdr:col>
      <xdr:colOff>165100</xdr:colOff>
      <xdr:row>103</xdr:row>
      <xdr:rowOff>123734</xdr:rowOff>
    </xdr:to>
    <xdr:sp macro="" textlink="">
      <xdr:nvSpPr>
        <xdr:cNvPr id="796" name="フローチャート: 判断 795"/>
        <xdr:cNvSpPr/>
      </xdr:nvSpPr>
      <xdr:spPr>
        <a:xfrm>
          <a:off x="14541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54792</xdr:rowOff>
    </xdr:from>
    <xdr:to>
      <xdr:col>72</xdr:col>
      <xdr:colOff>38100</xdr:colOff>
      <xdr:row>103</xdr:row>
      <xdr:rowOff>156392</xdr:rowOff>
    </xdr:to>
    <xdr:sp macro="" textlink="">
      <xdr:nvSpPr>
        <xdr:cNvPr id="797" name="フローチャート: 判断 796"/>
        <xdr:cNvSpPr/>
      </xdr:nvSpPr>
      <xdr:spPr>
        <a:xfrm>
          <a:off x="13652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8" name="テキスト ボックス 7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9" name="テキスト ボックス 7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0" name="テキスト ボックス 7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1" name="テキスト ボックス 8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2" name="テキスト ボックス 8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40095</xdr:rowOff>
    </xdr:from>
    <xdr:to>
      <xdr:col>85</xdr:col>
      <xdr:colOff>177800</xdr:colOff>
      <xdr:row>101</xdr:row>
      <xdr:rowOff>141695</xdr:rowOff>
    </xdr:to>
    <xdr:sp macro="" textlink="">
      <xdr:nvSpPr>
        <xdr:cNvPr id="803" name="楕円 802"/>
        <xdr:cNvSpPr/>
      </xdr:nvSpPr>
      <xdr:spPr>
        <a:xfrm>
          <a:off x="162687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62972</xdr:rowOff>
    </xdr:from>
    <xdr:ext cx="405111" cy="259045"/>
    <xdr:sp macro="" textlink="">
      <xdr:nvSpPr>
        <xdr:cNvPr id="804" name="【庁舎】&#10;有形固定資産減価償却率該当値テキスト"/>
        <xdr:cNvSpPr txBox="1"/>
      </xdr:nvSpPr>
      <xdr:spPr>
        <a:xfrm>
          <a:off x="16357600" y="172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71120</xdr:rowOff>
    </xdr:from>
    <xdr:to>
      <xdr:col>81</xdr:col>
      <xdr:colOff>101600</xdr:colOff>
      <xdr:row>102</xdr:row>
      <xdr:rowOff>1270</xdr:rowOff>
    </xdr:to>
    <xdr:sp macro="" textlink="">
      <xdr:nvSpPr>
        <xdr:cNvPr id="805" name="楕円 804"/>
        <xdr:cNvSpPr/>
      </xdr:nvSpPr>
      <xdr:spPr>
        <a:xfrm>
          <a:off x="15430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90895</xdr:rowOff>
    </xdr:from>
    <xdr:to>
      <xdr:col>85</xdr:col>
      <xdr:colOff>127000</xdr:colOff>
      <xdr:row>101</xdr:row>
      <xdr:rowOff>121920</xdr:rowOff>
    </xdr:to>
    <xdr:cxnSp macro="">
      <xdr:nvCxnSpPr>
        <xdr:cNvPr id="806" name="直線コネクタ 805"/>
        <xdr:cNvCxnSpPr/>
      </xdr:nvCxnSpPr>
      <xdr:spPr>
        <a:xfrm flipV="1">
          <a:off x="15481300" y="1740734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98879</xdr:rowOff>
    </xdr:from>
    <xdr:to>
      <xdr:col>76</xdr:col>
      <xdr:colOff>165100</xdr:colOff>
      <xdr:row>102</xdr:row>
      <xdr:rowOff>29029</xdr:rowOff>
    </xdr:to>
    <xdr:sp macro="" textlink="">
      <xdr:nvSpPr>
        <xdr:cNvPr id="807" name="楕円 806"/>
        <xdr:cNvSpPr/>
      </xdr:nvSpPr>
      <xdr:spPr>
        <a:xfrm>
          <a:off x="14541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121920</xdr:rowOff>
    </xdr:from>
    <xdr:to>
      <xdr:col>81</xdr:col>
      <xdr:colOff>50800</xdr:colOff>
      <xdr:row>101</xdr:row>
      <xdr:rowOff>149679</xdr:rowOff>
    </xdr:to>
    <xdr:cxnSp macro="">
      <xdr:nvCxnSpPr>
        <xdr:cNvPr id="808" name="直線コネクタ 807"/>
        <xdr:cNvCxnSpPr/>
      </xdr:nvCxnSpPr>
      <xdr:spPr>
        <a:xfrm flipV="1">
          <a:off x="14592300" y="1743837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118473</xdr:rowOff>
    </xdr:from>
    <xdr:to>
      <xdr:col>72</xdr:col>
      <xdr:colOff>38100</xdr:colOff>
      <xdr:row>102</xdr:row>
      <xdr:rowOff>48623</xdr:rowOff>
    </xdr:to>
    <xdr:sp macro="" textlink="">
      <xdr:nvSpPr>
        <xdr:cNvPr id="809" name="楕円 808"/>
        <xdr:cNvSpPr/>
      </xdr:nvSpPr>
      <xdr:spPr>
        <a:xfrm>
          <a:off x="13652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149679</xdr:rowOff>
    </xdr:from>
    <xdr:to>
      <xdr:col>76</xdr:col>
      <xdr:colOff>114300</xdr:colOff>
      <xdr:row>101</xdr:row>
      <xdr:rowOff>169273</xdr:rowOff>
    </xdr:to>
    <xdr:cxnSp macro="">
      <xdr:nvCxnSpPr>
        <xdr:cNvPr id="810" name="直線コネクタ 809"/>
        <xdr:cNvCxnSpPr/>
      </xdr:nvCxnSpPr>
      <xdr:spPr>
        <a:xfrm flipV="1">
          <a:off x="13703300" y="174661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155683</xdr:rowOff>
    </xdr:from>
    <xdr:ext cx="405111" cy="259045"/>
    <xdr:sp macro="" textlink="">
      <xdr:nvSpPr>
        <xdr:cNvPr id="811" name="n_1aveValue【庁舎】&#10;有形固定資産減価償却率"/>
        <xdr:cNvSpPr txBox="1"/>
      </xdr:nvSpPr>
      <xdr:spPr>
        <a:xfrm>
          <a:off x="15266044" y="1781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114861</xdr:rowOff>
    </xdr:from>
    <xdr:ext cx="405111" cy="259045"/>
    <xdr:sp macro="" textlink="">
      <xdr:nvSpPr>
        <xdr:cNvPr id="812" name="n_2aveValue【庁舎】&#10;有形固定資産減価償却率"/>
        <xdr:cNvSpPr txBox="1"/>
      </xdr:nvSpPr>
      <xdr:spPr>
        <a:xfrm>
          <a:off x="143897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147519</xdr:rowOff>
    </xdr:from>
    <xdr:ext cx="405111" cy="259045"/>
    <xdr:sp macro="" textlink="">
      <xdr:nvSpPr>
        <xdr:cNvPr id="813" name="n_3aveValue【庁舎】&#10;有形固定資産減価償却率"/>
        <xdr:cNvSpPr txBox="1"/>
      </xdr:nvSpPr>
      <xdr:spPr>
        <a:xfrm>
          <a:off x="13500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17797</xdr:rowOff>
    </xdr:from>
    <xdr:ext cx="405111" cy="259045"/>
    <xdr:sp macro="" textlink="">
      <xdr:nvSpPr>
        <xdr:cNvPr id="814" name="n_1mainValue【庁舎】&#10;有形固定資産減価償却率"/>
        <xdr:cNvSpPr txBox="1"/>
      </xdr:nvSpPr>
      <xdr:spPr>
        <a:xfrm>
          <a:off x="152660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45556</xdr:rowOff>
    </xdr:from>
    <xdr:ext cx="405111" cy="259045"/>
    <xdr:sp macro="" textlink="">
      <xdr:nvSpPr>
        <xdr:cNvPr id="815" name="n_2mainValue【庁舎】&#10;有形固定資産減価償却率"/>
        <xdr:cNvSpPr txBox="1"/>
      </xdr:nvSpPr>
      <xdr:spPr>
        <a:xfrm>
          <a:off x="143897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65150</xdr:rowOff>
    </xdr:from>
    <xdr:ext cx="405111" cy="259045"/>
    <xdr:sp macro="" textlink="">
      <xdr:nvSpPr>
        <xdr:cNvPr id="816" name="n_3mainValue【庁舎】&#10;有形固定資産減価償却率"/>
        <xdr:cNvSpPr txBox="1"/>
      </xdr:nvSpPr>
      <xdr:spPr>
        <a:xfrm>
          <a:off x="135007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7" name="正方形/長方形 8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8" name="正方形/長方形 8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9" name="正方形/長方形 8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0" name="正方形/長方形 8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1" name="正方形/長方形 8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2" name="正方形/長方形 8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3" name="正方形/長方形 8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4" name="正方形/長方形 8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5" name="テキスト ボックス 8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6" name="直線コネクタ 8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27" name="テキスト ボックス 82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28" name="直線コネクタ 8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9" name="テキスト ボックス 8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0" name="直線コネクタ 8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1" name="テキスト ボックス 8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2" name="直線コネクタ 8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3" name="テキスト ボックス 8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4" name="直線コネクタ 8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5" name="テキスト ボックス 8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6" name="直線コネクタ 8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7" name="テキスト ボックス 8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97155</xdr:rowOff>
    </xdr:from>
    <xdr:to>
      <xdr:col>116</xdr:col>
      <xdr:colOff>62864</xdr:colOff>
      <xdr:row>109</xdr:row>
      <xdr:rowOff>38100</xdr:rowOff>
    </xdr:to>
    <xdr:cxnSp macro="">
      <xdr:nvCxnSpPr>
        <xdr:cNvPr id="841" name="直線コネクタ 840"/>
        <xdr:cNvCxnSpPr/>
      </xdr:nvCxnSpPr>
      <xdr:spPr>
        <a:xfrm flipV="1">
          <a:off x="22160864" y="172421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41927</xdr:rowOff>
    </xdr:from>
    <xdr:ext cx="469744" cy="259045"/>
    <xdr:sp macro="" textlink="">
      <xdr:nvSpPr>
        <xdr:cNvPr id="842" name="【庁舎】&#10;一人当たり面積最小値テキスト"/>
        <xdr:cNvSpPr txBox="1"/>
      </xdr:nvSpPr>
      <xdr:spPr>
        <a:xfrm>
          <a:off x="22199600"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38100</xdr:rowOff>
    </xdr:from>
    <xdr:to>
      <xdr:col>116</xdr:col>
      <xdr:colOff>152400</xdr:colOff>
      <xdr:row>109</xdr:row>
      <xdr:rowOff>38100</xdr:rowOff>
    </xdr:to>
    <xdr:cxnSp macro="">
      <xdr:nvCxnSpPr>
        <xdr:cNvPr id="843" name="直線コネクタ 842"/>
        <xdr:cNvCxnSpPr/>
      </xdr:nvCxnSpPr>
      <xdr:spPr>
        <a:xfrm>
          <a:off x="22072600" y="187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43832</xdr:rowOff>
    </xdr:from>
    <xdr:ext cx="469744" cy="259045"/>
    <xdr:sp macro="" textlink="">
      <xdr:nvSpPr>
        <xdr:cNvPr id="844" name="【庁舎】&#10;一人当たり面積最大値テキスト"/>
        <xdr:cNvSpPr txBox="1"/>
      </xdr:nvSpPr>
      <xdr:spPr>
        <a:xfrm>
          <a:off x="22199600" y="170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97155</xdr:rowOff>
    </xdr:from>
    <xdr:to>
      <xdr:col>116</xdr:col>
      <xdr:colOff>152400</xdr:colOff>
      <xdr:row>100</xdr:row>
      <xdr:rowOff>97155</xdr:rowOff>
    </xdr:to>
    <xdr:cxnSp macro="">
      <xdr:nvCxnSpPr>
        <xdr:cNvPr id="845" name="直線コネクタ 844"/>
        <xdr:cNvCxnSpPr/>
      </xdr:nvCxnSpPr>
      <xdr:spPr>
        <a:xfrm>
          <a:off x="22072600" y="172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158766</xdr:rowOff>
    </xdr:from>
    <xdr:ext cx="469744" cy="259045"/>
    <xdr:sp macro="" textlink="">
      <xdr:nvSpPr>
        <xdr:cNvPr id="846" name="【庁舎】&#10;一人当たり面積平均値テキスト"/>
        <xdr:cNvSpPr txBox="1"/>
      </xdr:nvSpPr>
      <xdr:spPr>
        <a:xfrm>
          <a:off x="22199600" y="17989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847" name="フローチャート: 判断 846"/>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848" name="フローチャート: 判断 847"/>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42545</xdr:rowOff>
    </xdr:from>
    <xdr:to>
      <xdr:col>107</xdr:col>
      <xdr:colOff>101600</xdr:colOff>
      <xdr:row>106</xdr:row>
      <xdr:rowOff>144145</xdr:rowOff>
    </xdr:to>
    <xdr:sp macro="" textlink="">
      <xdr:nvSpPr>
        <xdr:cNvPr id="849" name="フローチャート: 判断 848"/>
        <xdr:cNvSpPr/>
      </xdr:nvSpPr>
      <xdr:spPr>
        <a:xfrm>
          <a:off x="20383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850" name="フローチャート: 判断 849"/>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856" name="楕円 855"/>
        <xdr:cNvSpPr/>
      </xdr:nvSpPr>
      <xdr:spPr>
        <a:xfrm>
          <a:off x="22110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160038</xdr:rowOff>
    </xdr:from>
    <xdr:ext cx="469744" cy="259045"/>
    <xdr:sp macro="" textlink="">
      <xdr:nvSpPr>
        <xdr:cNvPr id="857" name="【庁舎】&#10;一人当たり面積該当値テキスト"/>
        <xdr:cNvSpPr txBox="1"/>
      </xdr:nvSpPr>
      <xdr:spPr>
        <a:xfrm>
          <a:off x="22199600"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23495</xdr:rowOff>
    </xdr:from>
    <xdr:to>
      <xdr:col>112</xdr:col>
      <xdr:colOff>38100</xdr:colOff>
      <xdr:row>107</xdr:row>
      <xdr:rowOff>125095</xdr:rowOff>
    </xdr:to>
    <xdr:sp macro="" textlink="">
      <xdr:nvSpPr>
        <xdr:cNvPr id="858" name="楕円 857"/>
        <xdr:cNvSpPr/>
      </xdr:nvSpPr>
      <xdr:spPr>
        <a:xfrm>
          <a:off x="21272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60961</xdr:rowOff>
    </xdr:from>
    <xdr:to>
      <xdr:col>116</xdr:col>
      <xdr:colOff>63500</xdr:colOff>
      <xdr:row>107</xdr:row>
      <xdr:rowOff>74295</xdr:rowOff>
    </xdr:to>
    <xdr:cxnSp macro="">
      <xdr:nvCxnSpPr>
        <xdr:cNvPr id="859" name="直線コネクタ 858"/>
        <xdr:cNvCxnSpPr/>
      </xdr:nvCxnSpPr>
      <xdr:spPr>
        <a:xfrm flipV="1">
          <a:off x="21323300" y="1840611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33020</xdr:rowOff>
    </xdr:from>
    <xdr:to>
      <xdr:col>107</xdr:col>
      <xdr:colOff>101600</xdr:colOff>
      <xdr:row>107</xdr:row>
      <xdr:rowOff>134620</xdr:rowOff>
    </xdr:to>
    <xdr:sp macro="" textlink="">
      <xdr:nvSpPr>
        <xdr:cNvPr id="860" name="楕円 859"/>
        <xdr:cNvSpPr/>
      </xdr:nvSpPr>
      <xdr:spPr>
        <a:xfrm>
          <a:off x="20383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74295</xdr:rowOff>
    </xdr:from>
    <xdr:to>
      <xdr:col>111</xdr:col>
      <xdr:colOff>177800</xdr:colOff>
      <xdr:row>107</xdr:row>
      <xdr:rowOff>83820</xdr:rowOff>
    </xdr:to>
    <xdr:cxnSp macro="">
      <xdr:nvCxnSpPr>
        <xdr:cNvPr id="861" name="直線コネクタ 860"/>
        <xdr:cNvCxnSpPr/>
      </xdr:nvCxnSpPr>
      <xdr:spPr>
        <a:xfrm flipV="1">
          <a:off x="20434300" y="184194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69214</xdr:rowOff>
    </xdr:from>
    <xdr:to>
      <xdr:col>102</xdr:col>
      <xdr:colOff>165100</xdr:colOff>
      <xdr:row>107</xdr:row>
      <xdr:rowOff>170814</xdr:rowOff>
    </xdr:to>
    <xdr:sp macro="" textlink="">
      <xdr:nvSpPr>
        <xdr:cNvPr id="862" name="楕円 861"/>
        <xdr:cNvSpPr/>
      </xdr:nvSpPr>
      <xdr:spPr>
        <a:xfrm>
          <a:off x="19494500" y="184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83820</xdr:rowOff>
    </xdr:from>
    <xdr:to>
      <xdr:col>107</xdr:col>
      <xdr:colOff>50800</xdr:colOff>
      <xdr:row>107</xdr:row>
      <xdr:rowOff>120014</xdr:rowOff>
    </xdr:to>
    <xdr:cxnSp macro="">
      <xdr:nvCxnSpPr>
        <xdr:cNvPr id="863" name="直線コネクタ 862"/>
        <xdr:cNvCxnSpPr/>
      </xdr:nvCxnSpPr>
      <xdr:spPr>
        <a:xfrm flipV="1">
          <a:off x="19545300" y="184289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13988</xdr:rowOff>
    </xdr:from>
    <xdr:ext cx="469744" cy="259045"/>
    <xdr:sp macro="" textlink="">
      <xdr:nvSpPr>
        <xdr:cNvPr id="864" name="n_1aveValue【庁舎】&#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160672</xdr:rowOff>
    </xdr:from>
    <xdr:ext cx="469744" cy="259045"/>
    <xdr:sp macro="" textlink="">
      <xdr:nvSpPr>
        <xdr:cNvPr id="865" name="n_2aveValue【庁舎】&#10;一人当たり面積"/>
        <xdr:cNvSpPr txBox="1"/>
      </xdr:nvSpPr>
      <xdr:spPr>
        <a:xfrm>
          <a:off x="20199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40657</xdr:rowOff>
    </xdr:from>
    <xdr:ext cx="469744" cy="259045"/>
    <xdr:sp macro="" textlink="">
      <xdr:nvSpPr>
        <xdr:cNvPr id="866" name="n_3aveValue【庁舎】&#10;一人当たり面積"/>
        <xdr:cNvSpPr txBox="1"/>
      </xdr:nvSpPr>
      <xdr:spPr>
        <a:xfrm>
          <a:off x="19310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116222</xdr:rowOff>
    </xdr:from>
    <xdr:ext cx="469744" cy="259045"/>
    <xdr:sp macro="" textlink="">
      <xdr:nvSpPr>
        <xdr:cNvPr id="867" name="n_1mainValue【庁舎】&#10;一人当たり面積"/>
        <xdr:cNvSpPr txBox="1"/>
      </xdr:nvSpPr>
      <xdr:spPr>
        <a:xfrm>
          <a:off x="21075727" y="184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125747</xdr:rowOff>
    </xdr:from>
    <xdr:ext cx="469744" cy="259045"/>
    <xdr:sp macro="" textlink="">
      <xdr:nvSpPr>
        <xdr:cNvPr id="868" name="n_2mainValue【庁舎】&#10;一人当たり面積"/>
        <xdr:cNvSpPr txBox="1"/>
      </xdr:nvSpPr>
      <xdr:spPr>
        <a:xfrm>
          <a:off x="20199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161941</xdr:rowOff>
    </xdr:from>
    <xdr:ext cx="469744" cy="259045"/>
    <xdr:sp macro="" textlink="">
      <xdr:nvSpPr>
        <xdr:cNvPr id="869" name="n_3mainValue【庁舎】&#10;一人当たり面積"/>
        <xdr:cNvSpPr txBox="1"/>
      </xdr:nvSpPr>
      <xdr:spPr>
        <a:xfrm>
          <a:off x="19310427" y="1850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類似団体と比較して有形固定資産減価償却率が特に高くなっている施設は，消防施設，市民会館，図書館，庁舎，福祉施設である。</a:t>
          </a:r>
          <a:endParaRPr lang="ja-JP" altLang="ja-JP" sz="1400">
            <a:effectLst/>
          </a:endParaRPr>
        </a:p>
        <a:p>
          <a:r>
            <a:rPr kumimoji="1" lang="ja-JP" altLang="ja-JP" sz="1100">
              <a:solidFill>
                <a:schemeClr val="dk1"/>
              </a:solidFill>
              <a:effectLst/>
              <a:latin typeface="+mn-lt"/>
              <a:ea typeface="+mn-ea"/>
              <a:cs typeface="+mn-cs"/>
            </a:rPr>
            <a:t>消防施設については，</a:t>
          </a:r>
          <a:r>
            <a:rPr kumimoji="1" lang="ja-JP" altLang="en-US" sz="1100">
              <a:solidFill>
                <a:schemeClr val="dk1"/>
              </a:solidFill>
              <a:effectLst/>
              <a:latin typeface="+mn-lt"/>
              <a:ea typeface="+mn-ea"/>
              <a:cs typeface="+mn-cs"/>
            </a:rPr>
            <a:t>１施設の立替工事（</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ヶ年事業）により数値が改善されたが，その他</a:t>
          </a:r>
          <a:r>
            <a:rPr kumimoji="1" lang="ja-JP" altLang="ja-JP" sz="1100">
              <a:solidFill>
                <a:schemeClr val="dk1"/>
              </a:solidFill>
              <a:effectLst/>
              <a:latin typeface="+mn-lt"/>
              <a:ea typeface="+mn-ea"/>
              <a:cs typeface="+mn-cs"/>
            </a:rPr>
            <a:t>の施設</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耐用年数を過ぎており，今後関係各課と連携を図り消防施設の在り方の検討を行う。</a:t>
          </a:r>
          <a:endParaRPr lang="ja-JP" altLang="ja-JP" sz="1400">
            <a:effectLst/>
          </a:endParaRPr>
        </a:p>
        <a:p>
          <a:r>
            <a:rPr kumimoji="1" lang="ja-JP" altLang="ja-JP" sz="1100">
              <a:solidFill>
                <a:schemeClr val="dk1"/>
              </a:solidFill>
              <a:effectLst/>
              <a:latin typeface="+mn-lt"/>
              <a:ea typeface="+mn-ea"/>
              <a:cs typeface="+mn-cs"/>
            </a:rPr>
            <a:t>市民会館については，１施設のみで耐用年数を過ぎているが，現在施設利用をしていない。今後の利活用方法について検討を行う。</a:t>
          </a:r>
          <a:endParaRPr lang="ja-JP" altLang="ja-JP" sz="1400">
            <a:effectLst/>
          </a:endParaRPr>
        </a:p>
        <a:p>
          <a:r>
            <a:rPr kumimoji="1" lang="ja-JP" altLang="ja-JP" sz="1100">
              <a:solidFill>
                <a:schemeClr val="dk1"/>
              </a:solidFill>
              <a:effectLst/>
              <a:latin typeface="+mn-lt"/>
              <a:ea typeface="+mn-ea"/>
              <a:cs typeface="+mn-cs"/>
            </a:rPr>
            <a:t>図書館及び福祉施設については，それぞれ１施設のみで耐用年数を過ぎており，建設されてから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年以上が経過しているため，今後関係各課と連携を図り，老朽化対策の検討を行っていく。</a:t>
          </a:r>
          <a:endParaRPr lang="ja-JP" altLang="ja-JP" sz="1400">
            <a:effectLst/>
          </a:endParaRPr>
        </a:p>
        <a:p>
          <a:r>
            <a:rPr kumimoji="1" lang="ja-JP" altLang="ja-JP" sz="1100">
              <a:solidFill>
                <a:schemeClr val="dk1"/>
              </a:solidFill>
              <a:effectLst/>
              <a:latin typeface="+mn-lt"/>
              <a:ea typeface="+mn-ea"/>
              <a:cs typeface="+mn-cs"/>
            </a:rPr>
            <a:t>庁舎については，全ての施設が建設されてから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年以上経過しているため，</a:t>
          </a:r>
          <a:r>
            <a:rPr kumimoji="1" lang="ja-JP" altLang="en-US" sz="1100">
              <a:solidFill>
                <a:schemeClr val="dk1"/>
              </a:solidFill>
              <a:effectLst/>
              <a:latin typeface="+mn-lt"/>
              <a:ea typeface="+mn-ea"/>
              <a:cs typeface="+mn-cs"/>
            </a:rPr>
            <a:t>建替えも視野に入れた上で，</a:t>
          </a:r>
          <a:r>
            <a:rPr kumimoji="1" lang="ja-JP" altLang="ja-JP" sz="1100">
              <a:solidFill>
                <a:schemeClr val="dk1"/>
              </a:solidFill>
              <a:effectLst/>
              <a:latin typeface="+mn-lt"/>
              <a:ea typeface="+mn-ea"/>
              <a:cs typeface="+mn-cs"/>
            </a:rPr>
            <a:t>大規模改修等の検討を通じ長寿命化や老朽化対策を行っていく。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13,170
12,932
100.67
10,125,507
9,573,175
501,793
4,417,287
7,144,188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過疎化・高齢化の進行等により，指数は過去５年間の平均で</a:t>
          </a:r>
          <a:r>
            <a:rPr lang="en-US" altLang="ja-JP" sz="1100">
              <a:solidFill>
                <a:sysClr val="windowText" lastClr="000000"/>
              </a:solidFill>
              <a:effectLst/>
              <a:latin typeface="+mn-lt"/>
              <a:ea typeface="+mn-ea"/>
              <a:cs typeface="+mn-cs"/>
            </a:rPr>
            <a:t>0.32</a:t>
          </a:r>
          <a:r>
            <a:rPr lang="ja-JP" altLang="ja-JP" sz="1100">
              <a:solidFill>
                <a:sysClr val="windowText" lastClr="000000"/>
              </a:solidFill>
              <a:effectLst/>
              <a:latin typeface="+mn-lt"/>
              <a:ea typeface="+mn-ea"/>
              <a:cs typeface="+mn-cs"/>
            </a:rPr>
            <a:t>程度である。経年比較としては，</a:t>
          </a:r>
          <a:r>
            <a:rPr lang="ja-JP" altLang="en-US" sz="1100">
              <a:solidFill>
                <a:sysClr val="windowText" lastClr="000000"/>
              </a:solidFill>
              <a:effectLst/>
              <a:latin typeface="+mn-lt"/>
              <a:ea typeface="+mn-ea"/>
              <a:cs typeface="+mn-cs"/>
            </a:rPr>
            <a:t>６</a:t>
          </a:r>
          <a:r>
            <a:rPr lang="ja-JP" altLang="ja-JP" sz="1100">
              <a:solidFill>
                <a:sysClr val="windowText" lastClr="000000"/>
              </a:solidFill>
              <a:effectLst/>
              <a:latin typeface="+mn-lt"/>
              <a:ea typeface="+mn-ea"/>
              <a:cs typeface="+mn-cs"/>
            </a:rPr>
            <a:t>年連続で維持するものとなった。類似団体内平均値及び鹿児島県平均を上回る数値を維持しているが，本町の税収は法人住民税の比重が類似団体と比較しても大きく，同税の性質から税収が不安定になりがちである。このため，今後も町税の徴収体制の強化や定住促進対策，公有財産台帳整備による売却可能資産の把握に努め，歳入の確保及び行財政の効率化により財政の健全化を図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41</xdr:row>
      <xdr:rowOff>24493</xdr:rowOff>
    </xdr:to>
    <xdr:cxnSp macro="">
      <xdr:nvCxnSpPr>
        <xdr:cNvPr id="71" name="直線コネクタ 70"/>
        <xdr:cNvCxnSpPr/>
      </xdr:nvCxnSpPr>
      <xdr:spPr>
        <a:xfrm flipV="1">
          <a:off x="4114800" y="69850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58965</xdr:rowOff>
    </xdr:to>
    <xdr:cxnSp macro="">
      <xdr:nvCxnSpPr>
        <xdr:cNvPr id="74" name="直線コネクタ 73"/>
        <xdr:cNvCxnSpPr/>
      </xdr:nvCxnSpPr>
      <xdr:spPr>
        <a:xfrm flipV="1">
          <a:off x="3225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93435</xdr:rowOff>
    </xdr:to>
    <xdr:cxnSp macro="">
      <xdr:nvCxnSpPr>
        <xdr:cNvPr id="77" name="直線コネクタ 76"/>
        <xdr:cNvCxnSpPr/>
      </xdr:nvCxnSpPr>
      <xdr:spPr>
        <a:xfrm flipV="1">
          <a:off x="2336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127907</xdr:rowOff>
    </xdr:to>
    <xdr:cxnSp macro="">
      <xdr:nvCxnSpPr>
        <xdr:cNvPr id="80" name="直線コネクタ 79"/>
        <xdr:cNvCxnSpPr/>
      </xdr:nvCxnSpPr>
      <xdr:spPr>
        <a:xfrm flipV="1">
          <a:off x="1447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1"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2" name="楕円 91"/>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3" name="テキスト ボックス 92"/>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5" name="テキスト ボックス 94"/>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年度から平成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年度まで</a:t>
          </a:r>
          <a:r>
            <a:rPr kumimoji="1" lang="en-US" altLang="ja-JP" sz="1100">
              <a:solidFill>
                <a:sysClr val="windowText" lastClr="000000"/>
              </a:solidFill>
              <a:effectLst/>
              <a:latin typeface="+mn-lt"/>
              <a:ea typeface="+mn-ea"/>
              <a:cs typeface="+mn-cs"/>
            </a:rPr>
            <a:t>90.0</a:t>
          </a:r>
          <a:r>
            <a:rPr kumimoji="1" lang="ja-JP" altLang="ja-JP" sz="1100">
              <a:solidFill>
                <a:sysClr val="windowText" lastClr="000000"/>
              </a:solidFill>
              <a:effectLst/>
              <a:latin typeface="+mn-lt"/>
              <a:ea typeface="+mn-ea"/>
              <a:cs typeface="+mn-cs"/>
            </a:rPr>
            <a:t>前後を推移していたが，平成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87.0</a:t>
          </a:r>
          <a:r>
            <a:rPr kumimoji="1" lang="ja-JP" altLang="ja-JP" sz="1100">
              <a:solidFill>
                <a:sysClr val="windowText" lastClr="000000"/>
              </a:solidFill>
              <a:effectLst/>
              <a:latin typeface="+mn-lt"/>
              <a:ea typeface="+mn-ea"/>
              <a:cs typeface="+mn-cs"/>
            </a:rPr>
            <a:t>前後に改善している。　</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主な要因は，地方税等の経常的な一般財源が伸びたことと，ふるさと応援基金の経常経費への充当である。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類似団体平均値</a:t>
          </a:r>
          <a:r>
            <a:rPr kumimoji="1" lang="en-US" altLang="ja-JP" sz="1100">
              <a:solidFill>
                <a:sysClr val="windowText" lastClr="000000"/>
              </a:solidFill>
              <a:effectLst/>
              <a:latin typeface="+mn-lt"/>
              <a:ea typeface="+mn-ea"/>
              <a:cs typeface="+mn-cs"/>
            </a:rPr>
            <a:t>90.1</a:t>
          </a:r>
          <a:r>
            <a:rPr kumimoji="1" lang="ja-JP" altLang="ja-JP" sz="1100">
              <a:solidFill>
                <a:sysClr val="windowText" lastClr="000000"/>
              </a:solidFill>
              <a:effectLst/>
              <a:latin typeface="+mn-lt"/>
              <a:ea typeface="+mn-ea"/>
              <a:cs typeface="+mn-cs"/>
            </a:rPr>
            <a:t>を下回っ</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が，今後も経常的な人件費や物件費の削減及び地方債発行の抑制並びに町税等の自主財源の確保に努め，比率の改善を図る。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151554</xdr:rowOff>
    </xdr:from>
    <xdr:to>
      <xdr:col>23</xdr:col>
      <xdr:colOff>133350</xdr:colOff>
      <xdr:row>61</xdr:row>
      <xdr:rowOff>159596</xdr:rowOff>
    </xdr:to>
    <xdr:cxnSp macro="">
      <xdr:nvCxnSpPr>
        <xdr:cNvPr id="134" name="直線コネクタ 133"/>
        <xdr:cNvCxnSpPr/>
      </xdr:nvCxnSpPr>
      <xdr:spPr>
        <a:xfrm flipV="1">
          <a:off x="4114800" y="106100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94421</xdr:rowOff>
    </xdr:from>
    <xdr:ext cx="762000" cy="259045"/>
    <xdr:sp macro="" textlink="">
      <xdr:nvSpPr>
        <xdr:cNvPr id="135" name="財政構造の弾力性平均値テキスト"/>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159596</xdr:rowOff>
    </xdr:to>
    <xdr:cxnSp macro="">
      <xdr:nvCxnSpPr>
        <xdr:cNvPr id="137" name="直線コネクタ 136"/>
        <xdr:cNvCxnSpPr/>
      </xdr:nvCxnSpPr>
      <xdr:spPr>
        <a:xfrm>
          <a:off x="3225800" y="1048131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9" name="テキスト ボックス 138"/>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61</xdr:row>
      <xdr:rowOff>87206</xdr:rowOff>
    </xdr:to>
    <xdr:cxnSp macro="">
      <xdr:nvCxnSpPr>
        <xdr:cNvPr id="140" name="直線コネクタ 139"/>
        <xdr:cNvCxnSpPr/>
      </xdr:nvCxnSpPr>
      <xdr:spPr>
        <a:xfrm flipV="1">
          <a:off x="2336800" y="104813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63940</xdr:rowOff>
    </xdr:from>
    <xdr:ext cx="762000" cy="259045"/>
    <xdr:sp macro="" textlink="">
      <xdr:nvSpPr>
        <xdr:cNvPr id="142" name="テキスト ボックス 141"/>
        <xdr:cNvSpPr txBox="1"/>
      </xdr:nvSpPr>
      <xdr:spPr>
        <a:xfrm>
          <a:off x="2844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87206</xdr:rowOff>
    </xdr:from>
    <xdr:to>
      <xdr:col>11</xdr:col>
      <xdr:colOff>31750</xdr:colOff>
      <xdr:row>62</xdr:row>
      <xdr:rowOff>116840</xdr:rowOff>
    </xdr:to>
    <xdr:cxnSp macro="">
      <xdr:nvCxnSpPr>
        <xdr:cNvPr id="143" name="直線コネクタ 142"/>
        <xdr:cNvCxnSpPr/>
      </xdr:nvCxnSpPr>
      <xdr:spPr>
        <a:xfrm flipV="1">
          <a:off x="1447800" y="1054565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5" name="テキスト ボックス 144"/>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53" name="楕円 152"/>
        <xdr:cNvSpPr/>
      </xdr:nvSpPr>
      <xdr:spPr>
        <a:xfrm>
          <a:off x="4902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117281</xdr:rowOff>
    </xdr:from>
    <xdr:ext cx="762000" cy="259045"/>
    <xdr:sp macro="" textlink="">
      <xdr:nvSpPr>
        <xdr:cNvPr id="154" name="財政構造の弾力性該当値テキスト"/>
        <xdr:cNvSpPr txBox="1"/>
      </xdr:nvSpPr>
      <xdr:spPr>
        <a:xfrm>
          <a:off x="50419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108796</xdr:rowOff>
    </xdr:from>
    <xdr:to>
      <xdr:col>19</xdr:col>
      <xdr:colOff>184150</xdr:colOff>
      <xdr:row>62</xdr:row>
      <xdr:rowOff>38946</xdr:rowOff>
    </xdr:to>
    <xdr:sp macro="" textlink="">
      <xdr:nvSpPr>
        <xdr:cNvPr id="155" name="楕円 154"/>
        <xdr:cNvSpPr/>
      </xdr:nvSpPr>
      <xdr:spPr>
        <a:xfrm>
          <a:off x="4064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49123</xdr:rowOff>
    </xdr:from>
    <xdr:ext cx="736600" cy="259045"/>
    <xdr:sp macro="" textlink="">
      <xdr:nvSpPr>
        <xdr:cNvPr id="156" name="テキスト ボックス 155"/>
        <xdr:cNvSpPr txBox="1"/>
      </xdr:nvSpPr>
      <xdr:spPr>
        <a:xfrm>
          <a:off x="3733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7" name="楕円 156"/>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8" name="テキスト ボックス 157"/>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36406</xdr:rowOff>
    </xdr:from>
    <xdr:to>
      <xdr:col>11</xdr:col>
      <xdr:colOff>82550</xdr:colOff>
      <xdr:row>61</xdr:row>
      <xdr:rowOff>138006</xdr:rowOff>
    </xdr:to>
    <xdr:sp macro="" textlink="">
      <xdr:nvSpPr>
        <xdr:cNvPr id="159" name="楕円 158"/>
        <xdr:cNvSpPr/>
      </xdr:nvSpPr>
      <xdr:spPr>
        <a:xfrm>
          <a:off x="2286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122783</xdr:rowOff>
    </xdr:from>
    <xdr:ext cx="762000" cy="259045"/>
    <xdr:sp macro="" textlink="">
      <xdr:nvSpPr>
        <xdr:cNvPr id="160" name="テキスト ボックス 159"/>
        <xdr:cNvSpPr txBox="1"/>
      </xdr:nvSpPr>
      <xdr:spPr>
        <a:xfrm>
          <a:off x="1955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61" name="楕円 160"/>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62" name="テキスト ボックス 161"/>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前年度から</a:t>
          </a:r>
          <a:r>
            <a:rPr kumimoji="1" lang="en-US" altLang="ja-JP" sz="1100">
              <a:solidFill>
                <a:sysClr val="windowText" lastClr="000000"/>
              </a:solidFill>
              <a:effectLst/>
              <a:latin typeface="+mn-lt"/>
              <a:ea typeface="+mn-ea"/>
              <a:cs typeface="+mn-cs"/>
            </a:rPr>
            <a:t>3,177</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となり，類似団体内平均値との乖離は平成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年度の</a:t>
          </a:r>
          <a:r>
            <a:rPr kumimoji="1" lang="en-US" altLang="ja-JP" sz="1100">
              <a:solidFill>
                <a:sysClr val="windowText" lastClr="000000"/>
              </a:solidFill>
              <a:effectLst/>
              <a:latin typeface="+mn-lt"/>
              <a:ea typeface="+mn-ea"/>
              <a:cs typeface="+mn-cs"/>
            </a:rPr>
            <a:t>35,112</a:t>
          </a:r>
          <a:r>
            <a:rPr kumimoji="1" lang="ja-JP" altLang="ja-JP" sz="1100">
              <a:solidFill>
                <a:sysClr val="windowText" lastClr="000000"/>
              </a:solidFill>
              <a:effectLst/>
              <a:latin typeface="+mn-lt"/>
              <a:ea typeface="+mn-ea"/>
              <a:cs typeface="+mn-cs"/>
            </a:rPr>
            <a:t>円から平成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年度の</a:t>
          </a:r>
          <a:r>
            <a:rPr kumimoji="1" lang="en-US" altLang="ja-JP" sz="1100">
              <a:solidFill>
                <a:sysClr val="windowText" lastClr="000000"/>
              </a:solidFill>
              <a:effectLst/>
              <a:latin typeface="+mn-lt"/>
              <a:ea typeface="+mn-ea"/>
              <a:cs typeface="+mn-cs"/>
            </a:rPr>
            <a:t>40,627</a:t>
          </a:r>
          <a:r>
            <a:rPr kumimoji="1" lang="ja-JP" altLang="ja-JP" sz="1100">
              <a:solidFill>
                <a:sysClr val="windowText" lastClr="000000"/>
              </a:solidFill>
              <a:effectLst/>
              <a:latin typeface="+mn-lt"/>
              <a:ea typeface="+mn-ea"/>
              <a:cs typeface="+mn-cs"/>
            </a:rPr>
            <a:t>円と</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　全国平均及び鹿児島県平均と比較すると，上回った状況となっているため，比重が大きく，即効性のある物件費を重点的に削減を図りたい。</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170109</xdr:rowOff>
    </xdr:from>
    <xdr:to>
      <xdr:col>23</xdr:col>
      <xdr:colOff>133350</xdr:colOff>
      <xdr:row>82</xdr:row>
      <xdr:rowOff>11435</xdr:rowOff>
    </xdr:to>
    <xdr:cxnSp macro="">
      <xdr:nvCxnSpPr>
        <xdr:cNvPr id="197" name="直線コネクタ 196"/>
        <xdr:cNvCxnSpPr/>
      </xdr:nvCxnSpPr>
      <xdr:spPr>
        <a:xfrm flipV="1">
          <a:off x="4114800" y="14057559"/>
          <a:ext cx="838200" cy="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83324</xdr:rowOff>
    </xdr:from>
    <xdr:ext cx="762000" cy="259045"/>
    <xdr:sp macro="" textlink="">
      <xdr:nvSpPr>
        <xdr:cNvPr id="198" name="人件費・物件費等の状況平均値テキスト"/>
        <xdr:cNvSpPr txBox="1"/>
      </xdr:nvSpPr>
      <xdr:spPr>
        <a:xfrm>
          <a:off x="5041900" y="14142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146062</xdr:rowOff>
    </xdr:from>
    <xdr:to>
      <xdr:col>19</xdr:col>
      <xdr:colOff>133350</xdr:colOff>
      <xdr:row>82</xdr:row>
      <xdr:rowOff>11435</xdr:rowOff>
    </xdr:to>
    <xdr:cxnSp macro="">
      <xdr:nvCxnSpPr>
        <xdr:cNvPr id="200" name="直線コネクタ 199"/>
        <xdr:cNvCxnSpPr/>
      </xdr:nvCxnSpPr>
      <xdr:spPr>
        <a:xfrm>
          <a:off x="3225800" y="14033512"/>
          <a:ext cx="889000" cy="3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16772</xdr:rowOff>
    </xdr:from>
    <xdr:ext cx="736600" cy="259045"/>
    <xdr:sp macro="" textlink="">
      <xdr:nvSpPr>
        <xdr:cNvPr id="202" name="テキスト ボックス 201"/>
        <xdr:cNvSpPr txBox="1"/>
      </xdr:nvSpPr>
      <xdr:spPr>
        <a:xfrm>
          <a:off x="3733800" y="1424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132212</xdr:rowOff>
    </xdr:from>
    <xdr:to>
      <xdr:col>15</xdr:col>
      <xdr:colOff>82550</xdr:colOff>
      <xdr:row>81</xdr:row>
      <xdr:rowOff>146062</xdr:rowOff>
    </xdr:to>
    <xdr:cxnSp macro="">
      <xdr:nvCxnSpPr>
        <xdr:cNvPr id="203" name="直線コネクタ 202"/>
        <xdr:cNvCxnSpPr/>
      </xdr:nvCxnSpPr>
      <xdr:spPr>
        <a:xfrm>
          <a:off x="2336800" y="14019662"/>
          <a:ext cx="889000" cy="1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3472</xdr:rowOff>
    </xdr:from>
    <xdr:ext cx="762000" cy="259045"/>
    <xdr:sp macro="" textlink="">
      <xdr:nvSpPr>
        <xdr:cNvPr id="205" name="テキスト ボックス 204"/>
        <xdr:cNvSpPr txBox="1"/>
      </xdr:nvSpPr>
      <xdr:spPr>
        <a:xfrm>
          <a:off x="2844800" y="1423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31812</xdr:rowOff>
    </xdr:from>
    <xdr:to>
      <xdr:col>11</xdr:col>
      <xdr:colOff>31750</xdr:colOff>
      <xdr:row>81</xdr:row>
      <xdr:rowOff>132212</xdr:rowOff>
    </xdr:to>
    <xdr:cxnSp macro="">
      <xdr:nvCxnSpPr>
        <xdr:cNvPr id="206" name="直線コネクタ 205"/>
        <xdr:cNvCxnSpPr/>
      </xdr:nvCxnSpPr>
      <xdr:spPr>
        <a:xfrm>
          <a:off x="1447800" y="13919262"/>
          <a:ext cx="889000" cy="10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114178</xdr:rowOff>
    </xdr:from>
    <xdr:ext cx="762000" cy="259045"/>
    <xdr:sp macro="" textlink="">
      <xdr:nvSpPr>
        <xdr:cNvPr id="208" name="テキスト ボックス 207"/>
        <xdr:cNvSpPr txBox="1"/>
      </xdr:nvSpPr>
      <xdr:spPr>
        <a:xfrm>
          <a:off x="1955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9" name="フローチャート: 判断 208"/>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153125</xdr:rowOff>
    </xdr:from>
    <xdr:ext cx="762000" cy="259045"/>
    <xdr:sp macro="" textlink="">
      <xdr:nvSpPr>
        <xdr:cNvPr id="210" name="テキスト ボックス 209"/>
        <xdr:cNvSpPr txBox="1"/>
      </xdr:nvSpPr>
      <xdr:spPr>
        <a:xfrm>
          <a:off x="1066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119309</xdr:rowOff>
    </xdr:from>
    <xdr:to>
      <xdr:col>23</xdr:col>
      <xdr:colOff>184150</xdr:colOff>
      <xdr:row>82</xdr:row>
      <xdr:rowOff>49459</xdr:rowOff>
    </xdr:to>
    <xdr:sp macro="" textlink="">
      <xdr:nvSpPr>
        <xdr:cNvPr id="216" name="楕円 215"/>
        <xdr:cNvSpPr/>
      </xdr:nvSpPr>
      <xdr:spPr>
        <a:xfrm>
          <a:off x="4902200" y="140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135836</xdr:rowOff>
    </xdr:from>
    <xdr:ext cx="762000" cy="259045"/>
    <xdr:sp macro="" textlink="">
      <xdr:nvSpPr>
        <xdr:cNvPr id="217" name="人件費・物件費等の状況該当値テキスト"/>
        <xdr:cNvSpPr txBox="1"/>
      </xdr:nvSpPr>
      <xdr:spPr>
        <a:xfrm>
          <a:off x="5041900" y="1385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132085</xdr:rowOff>
    </xdr:from>
    <xdr:to>
      <xdr:col>19</xdr:col>
      <xdr:colOff>184150</xdr:colOff>
      <xdr:row>82</xdr:row>
      <xdr:rowOff>62235</xdr:rowOff>
    </xdr:to>
    <xdr:sp macro="" textlink="">
      <xdr:nvSpPr>
        <xdr:cNvPr id="218" name="楕円 217"/>
        <xdr:cNvSpPr/>
      </xdr:nvSpPr>
      <xdr:spPr>
        <a:xfrm>
          <a:off x="4064000" y="1401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72412</xdr:rowOff>
    </xdr:from>
    <xdr:ext cx="736600" cy="259045"/>
    <xdr:sp macro="" textlink="">
      <xdr:nvSpPr>
        <xdr:cNvPr id="219" name="テキスト ボックス 218"/>
        <xdr:cNvSpPr txBox="1"/>
      </xdr:nvSpPr>
      <xdr:spPr>
        <a:xfrm>
          <a:off x="3733800" y="1378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95262</xdr:rowOff>
    </xdr:from>
    <xdr:to>
      <xdr:col>15</xdr:col>
      <xdr:colOff>133350</xdr:colOff>
      <xdr:row>82</xdr:row>
      <xdr:rowOff>25412</xdr:rowOff>
    </xdr:to>
    <xdr:sp macro="" textlink="">
      <xdr:nvSpPr>
        <xdr:cNvPr id="220" name="楕円 219"/>
        <xdr:cNvSpPr/>
      </xdr:nvSpPr>
      <xdr:spPr>
        <a:xfrm>
          <a:off x="3175000" y="139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35589</xdr:rowOff>
    </xdr:from>
    <xdr:ext cx="762000" cy="259045"/>
    <xdr:sp macro="" textlink="">
      <xdr:nvSpPr>
        <xdr:cNvPr id="221" name="テキスト ボックス 220"/>
        <xdr:cNvSpPr txBox="1"/>
      </xdr:nvSpPr>
      <xdr:spPr>
        <a:xfrm>
          <a:off x="2844800" y="1375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81412</xdr:rowOff>
    </xdr:from>
    <xdr:to>
      <xdr:col>11</xdr:col>
      <xdr:colOff>82550</xdr:colOff>
      <xdr:row>82</xdr:row>
      <xdr:rowOff>11562</xdr:rowOff>
    </xdr:to>
    <xdr:sp macro="" textlink="">
      <xdr:nvSpPr>
        <xdr:cNvPr id="222" name="楕円 221"/>
        <xdr:cNvSpPr/>
      </xdr:nvSpPr>
      <xdr:spPr>
        <a:xfrm>
          <a:off x="2286000" y="1396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21739</xdr:rowOff>
    </xdr:from>
    <xdr:ext cx="762000" cy="259045"/>
    <xdr:sp macro="" textlink="">
      <xdr:nvSpPr>
        <xdr:cNvPr id="223" name="テキスト ボックス 222"/>
        <xdr:cNvSpPr txBox="1"/>
      </xdr:nvSpPr>
      <xdr:spPr>
        <a:xfrm>
          <a:off x="1955800" y="1373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152462</xdr:rowOff>
    </xdr:from>
    <xdr:to>
      <xdr:col>7</xdr:col>
      <xdr:colOff>31750</xdr:colOff>
      <xdr:row>81</xdr:row>
      <xdr:rowOff>82612</xdr:rowOff>
    </xdr:to>
    <xdr:sp macro="" textlink="">
      <xdr:nvSpPr>
        <xdr:cNvPr id="224" name="楕円 223"/>
        <xdr:cNvSpPr/>
      </xdr:nvSpPr>
      <xdr:spPr>
        <a:xfrm>
          <a:off x="1397000" y="138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92789</xdr:rowOff>
    </xdr:from>
    <xdr:ext cx="762000" cy="259045"/>
    <xdr:sp macro="" textlink="">
      <xdr:nvSpPr>
        <xdr:cNvPr id="225" name="テキスト ボックス 224"/>
        <xdr:cNvSpPr txBox="1"/>
      </xdr:nvSpPr>
      <xdr:spPr>
        <a:xfrm>
          <a:off x="1066800" y="136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前年度比で</a:t>
          </a:r>
          <a:r>
            <a:rPr kumimoji="1" lang="en-US" altLang="ja-JP" sz="1100">
              <a:solidFill>
                <a:sysClr val="windowText" lastClr="000000"/>
              </a:solidFill>
              <a:effectLst/>
              <a:latin typeface="+mn-lt"/>
              <a:ea typeface="+mn-ea"/>
              <a:cs typeface="+mn-cs"/>
            </a:rPr>
            <a:t>0.9</a:t>
          </a:r>
          <a:r>
            <a:rPr kumimoji="1" lang="ja-JP" altLang="en-US" sz="1100">
              <a:solidFill>
                <a:sysClr val="windowText" lastClr="000000"/>
              </a:solidFill>
              <a:effectLst/>
              <a:latin typeface="+mn-lt"/>
              <a:ea typeface="+mn-ea"/>
              <a:cs typeface="+mn-cs"/>
            </a:rPr>
            <a:t>ポイント減少している。</a:t>
          </a:r>
          <a:r>
            <a:rPr kumimoji="1" lang="ja-JP" altLang="ja-JP" sz="1100">
              <a:solidFill>
                <a:sysClr val="windowText" lastClr="000000"/>
              </a:solidFill>
              <a:effectLst/>
              <a:latin typeface="+mn-lt"/>
              <a:ea typeface="+mn-ea"/>
              <a:cs typeface="+mn-cs"/>
            </a:rPr>
            <a:t>全国町村平均を</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ポイント下回っており，概ね適正な給与水準を維持していると考える。今後も，地方公務員法に規定される</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均衡の原則</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等を踏まえつつ，人件費の抑制に努める。</a:t>
          </a:r>
          <a:endParaRPr lang="ja-JP" altLang="ja-JP" sz="1100">
            <a:solidFill>
              <a:sysClr val="windowText" lastClr="000000"/>
            </a:solidFill>
            <a:effectLst/>
          </a:endParaRPr>
        </a:p>
        <a:p>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86</xdr:row>
      <xdr:rowOff>84364</xdr:rowOff>
    </xdr:to>
    <xdr:cxnSp macro="">
      <xdr:nvCxnSpPr>
        <xdr:cNvPr id="261" name="直線コネクタ 260"/>
        <xdr:cNvCxnSpPr/>
      </xdr:nvCxnSpPr>
      <xdr:spPr>
        <a:xfrm flipV="1">
          <a:off x="16179800" y="14673943"/>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84364</xdr:rowOff>
    </xdr:to>
    <xdr:cxnSp macro="">
      <xdr:nvCxnSpPr>
        <xdr:cNvPr id="264" name="直線コネクタ 263"/>
        <xdr:cNvCxnSpPr/>
      </xdr:nvCxnSpPr>
      <xdr:spPr>
        <a:xfrm>
          <a:off x="15290800" y="147773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32657</xdr:rowOff>
    </xdr:to>
    <xdr:cxnSp macro="">
      <xdr:nvCxnSpPr>
        <xdr:cNvPr id="267" name="直線コネクタ 266"/>
        <xdr:cNvCxnSpPr/>
      </xdr:nvCxnSpPr>
      <xdr:spPr>
        <a:xfrm>
          <a:off x="14401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101600</xdr:rowOff>
    </xdr:to>
    <xdr:cxnSp macro="">
      <xdr:nvCxnSpPr>
        <xdr:cNvPr id="270" name="直線コネクタ 269"/>
        <xdr:cNvCxnSpPr/>
      </xdr:nvCxnSpPr>
      <xdr:spPr>
        <a:xfrm flipV="1">
          <a:off x="13512800" y="1472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4" name="テキスト ボックス 273"/>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80" name="楕円 279"/>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81" name="給与水準   （国との比較）該当値テキスト"/>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82" name="楕円 281"/>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83" name="テキスト ボックス 282"/>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4" name="楕円 283"/>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5" name="テキスト ボックス 284"/>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6" name="楕円 285"/>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7" name="テキスト ボックス 28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8" name="楕円 287"/>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9" name="テキスト ボックス 288"/>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職員数は昨年</a:t>
          </a:r>
          <a:r>
            <a:rPr kumimoji="1" lang="ja-JP" altLang="en-US" sz="1100">
              <a:solidFill>
                <a:sysClr val="windowText" lastClr="000000"/>
              </a:solidFill>
              <a:effectLst/>
              <a:latin typeface="+mn-lt"/>
              <a:ea typeface="+mn-ea"/>
              <a:cs typeface="+mn-cs"/>
            </a:rPr>
            <a:t>と同数の</a:t>
          </a:r>
          <a:r>
            <a:rPr kumimoji="1" lang="en-US" altLang="ja-JP" sz="1100">
              <a:solidFill>
                <a:sysClr val="windowText" lastClr="000000"/>
              </a:solidFill>
              <a:effectLst/>
              <a:latin typeface="+mn-lt"/>
              <a:ea typeface="+mn-ea"/>
              <a:cs typeface="+mn-cs"/>
            </a:rPr>
            <a:t>126</a:t>
          </a:r>
          <a:r>
            <a:rPr kumimoji="1" lang="ja-JP" altLang="ja-JP" sz="1100">
              <a:solidFill>
                <a:sysClr val="windowText" lastClr="000000"/>
              </a:solidFill>
              <a:effectLst/>
              <a:latin typeface="+mn-lt"/>
              <a:ea typeface="+mn-ea"/>
              <a:cs typeface="+mn-cs"/>
            </a:rPr>
            <a:t>名である。人口千人当たり職員数が増加した理由としては，</a:t>
          </a:r>
          <a:r>
            <a:rPr kumimoji="1" lang="en-US" altLang="ja-JP" sz="1100">
              <a:solidFill>
                <a:sysClr val="windowText" lastClr="000000"/>
              </a:solidFill>
              <a:effectLst/>
              <a:latin typeface="+mn-lt"/>
              <a:ea typeface="+mn-ea"/>
              <a:cs typeface="+mn-cs"/>
            </a:rPr>
            <a:t>H31.1.1</a:t>
          </a:r>
          <a:r>
            <a:rPr kumimoji="1" lang="ja-JP" altLang="ja-JP" sz="1100">
              <a:solidFill>
                <a:sysClr val="windowText" lastClr="000000"/>
              </a:solidFill>
              <a:effectLst/>
              <a:latin typeface="+mn-lt"/>
              <a:ea typeface="+mn-ea"/>
              <a:cs typeface="+mn-cs"/>
            </a:rPr>
            <a:t>現在の住民基本台帳人口が</a:t>
          </a:r>
          <a:r>
            <a:rPr kumimoji="1" lang="en-US" altLang="ja-JP" sz="1100">
              <a:solidFill>
                <a:sysClr val="windowText" lastClr="000000"/>
              </a:solidFill>
              <a:effectLst/>
              <a:latin typeface="+mn-lt"/>
              <a:ea typeface="+mn-ea"/>
              <a:cs typeface="+mn-cs"/>
            </a:rPr>
            <a:t>13,170</a:t>
          </a:r>
          <a:r>
            <a:rPr kumimoji="1" lang="ja-JP" altLang="ja-JP" sz="1100">
              <a:solidFill>
                <a:sysClr val="windowText" lastClr="000000"/>
              </a:solidFill>
              <a:effectLst/>
              <a:latin typeface="+mn-lt"/>
              <a:ea typeface="+mn-ea"/>
              <a:cs typeface="+mn-cs"/>
            </a:rPr>
            <a:t>人と</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年前に比べ，</a:t>
          </a:r>
          <a:r>
            <a:rPr kumimoji="1" lang="en-US" altLang="ja-JP" sz="1100">
              <a:solidFill>
                <a:sysClr val="windowText" lastClr="000000"/>
              </a:solidFill>
              <a:effectLst/>
              <a:latin typeface="+mn-lt"/>
              <a:ea typeface="+mn-ea"/>
              <a:cs typeface="+mn-cs"/>
            </a:rPr>
            <a:t>249</a:t>
          </a:r>
          <a:r>
            <a:rPr kumimoji="1" lang="ja-JP" altLang="ja-JP" sz="1100">
              <a:solidFill>
                <a:sysClr val="windowText" lastClr="000000"/>
              </a:solidFill>
              <a:effectLst/>
              <a:latin typeface="+mn-lt"/>
              <a:ea typeface="+mn-ea"/>
              <a:cs typeface="+mn-cs"/>
            </a:rPr>
            <a:t>人の減となったためである。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定数管理計画や行財政改革の効果により，平成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年度までは</a:t>
          </a:r>
          <a:r>
            <a:rPr kumimoji="1" lang="en-US" altLang="ja-JP" sz="1100">
              <a:solidFill>
                <a:sysClr val="windowText" lastClr="000000"/>
              </a:solidFill>
              <a:effectLst/>
              <a:latin typeface="+mn-lt"/>
              <a:ea typeface="+mn-ea"/>
              <a:cs typeface="+mn-cs"/>
            </a:rPr>
            <a:t>9.00</a:t>
          </a:r>
          <a:r>
            <a:rPr kumimoji="1" lang="ja-JP" altLang="ja-JP" sz="1100">
              <a:solidFill>
                <a:sysClr val="windowText" lastClr="000000"/>
              </a:solidFill>
              <a:effectLst/>
              <a:latin typeface="+mn-lt"/>
              <a:ea typeface="+mn-ea"/>
              <a:cs typeface="+mn-cs"/>
            </a:rPr>
            <a:t>前後を推移してきたが，今後の人口減を勘案すると人口千人当たり職員数は増加することが想定される。そうなれば，義務的経費である人件費の増に直結するため，今後も適正な職員数と行政サービス水準を維持することに</a:t>
          </a:r>
          <a:r>
            <a:rPr kumimoji="1" lang="ja-JP" altLang="ja-JP" sz="1300">
              <a:solidFill>
                <a:sysClr val="windowText" lastClr="000000"/>
              </a:solidFill>
              <a:effectLst/>
              <a:latin typeface="+mn-lt"/>
              <a:ea typeface="+mn-ea"/>
              <a:cs typeface="+mn-cs"/>
            </a:rPr>
            <a:t>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6" name="直線コネクタ 30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7" name="テキスト ボックス 30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8" name="直線コネクタ 30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9" name="テキスト ボックス 30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0" name="直線コネクタ 30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1" name="テキスト ボックス 31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4" name="直線コネクタ 31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5" name="テキスト ボックス 31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6" name="直線コネクタ 31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7" name="テキスト ボックス 31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8" name="直線コネクタ 31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9" name="テキスト ボックス 31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23" name="直線コネクタ 322"/>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4"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5" name="直線コネクタ 324"/>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6" name="定員管理の状況最大値テキスト"/>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7" name="直線コネクタ 326"/>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137001</xdr:rowOff>
    </xdr:from>
    <xdr:to>
      <xdr:col>81</xdr:col>
      <xdr:colOff>44450</xdr:colOff>
      <xdr:row>60</xdr:row>
      <xdr:rowOff>141525</xdr:rowOff>
    </xdr:to>
    <xdr:cxnSp macro="">
      <xdr:nvCxnSpPr>
        <xdr:cNvPr id="328" name="直線コネクタ 327"/>
        <xdr:cNvCxnSpPr/>
      </xdr:nvCxnSpPr>
      <xdr:spPr>
        <a:xfrm>
          <a:off x="16179800" y="10424001"/>
          <a:ext cx="8382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150750</xdr:rowOff>
    </xdr:from>
    <xdr:ext cx="762000" cy="259045"/>
    <xdr:sp macro="" textlink="">
      <xdr:nvSpPr>
        <xdr:cNvPr id="329" name="定員管理の状況平均値テキスト"/>
        <xdr:cNvSpPr txBox="1"/>
      </xdr:nvSpPr>
      <xdr:spPr>
        <a:xfrm>
          <a:off x="17106900" y="10609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30" name="フローチャート: 判断 329"/>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93266</xdr:rowOff>
    </xdr:from>
    <xdr:to>
      <xdr:col>77</xdr:col>
      <xdr:colOff>44450</xdr:colOff>
      <xdr:row>60</xdr:row>
      <xdr:rowOff>137001</xdr:rowOff>
    </xdr:to>
    <xdr:cxnSp macro="">
      <xdr:nvCxnSpPr>
        <xdr:cNvPr id="331" name="直線コネクタ 330"/>
        <xdr:cNvCxnSpPr/>
      </xdr:nvCxnSpPr>
      <xdr:spPr>
        <a:xfrm>
          <a:off x="15290800" y="10380266"/>
          <a:ext cx="889000" cy="4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32" name="フローチャート: 判断 331"/>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73995</xdr:rowOff>
    </xdr:from>
    <xdr:ext cx="736600" cy="259045"/>
    <xdr:sp macro="" textlink="">
      <xdr:nvSpPr>
        <xdr:cNvPr id="333" name="テキスト ボックス 332"/>
        <xdr:cNvSpPr txBox="1"/>
      </xdr:nvSpPr>
      <xdr:spPr>
        <a:xfrm>
          <a:off x="15798800" y="10703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57071</xdr:rowOff>
    </xdr:from>
    <xdr:to>
      <xdr:col>72</xdr:col>
      <xdr:colOff>203200</xdr:colOff>
      <xdr:row>60</xdr:row>
      <xdr:rowOff>93266</xdr:rowOff>
    </xdr:to>
    <xdr:cxnSp macro="">
      <xdr:nvCxnSpPr>
        <xdr:cNvPr id="334" name="直線コネクタ 333"/>
        <xdr:cNvCxnSpPr/>
      </xdr:nvCxnSpPr>
      <xdr:spPr>
        <a:xfrm>
          <a:off x="14401800" y="1034407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5" name="フローチャート: 判断 334"/>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37799</xdr:rowOff>
    </xdr:from>
    <xdr:ext cx="762000" cy="259045"/>
    <xdr:sp macro="" textlink="">
      <xdr:nvSpPr>
        <xdr:cNvPr id="336" name="テキスト ボックス 335"/>
        <xdr:cNvSpPr txBox="1"/>
      </xdr:nvSpPr>
      <xdr:spPr>
        <a:xfrm>
          <a:off x="149098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37465</xdr:rowOff>
    </xdr:from>
    <xdr:to>
      <xdr:col>68</xdr:col>
      <xdr:colOff>152400</xdr:colOff>
      <xdr:row>60</xdr:row>
      <xdr:rowOff>57071</xdr:rowOff>
    </xdr:to>
    <xdr:cxnSp macro="">
      <xdr:nvCxnSpPr>
        <xdr:cNvPr id="337" name="直線コネクタ 336"/>
        <xdr:cNvCxnSpPr/>
      </xdr:nvCxnSpPr>
      <xdr:spPr>
        <a:xfrm>
          <a:off x="13512800" y="10324465"/>
          <a:ext cx="8890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8" name="フローチャート: 判断 337"/>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170039</xdr:rowOff>
    </xdr:from>
    <xdr:ext cx="762000" cy="259045"/>
    <xdr:sp macro="" textlink="">
      <xdr:nvSpPr>
        <xdr:cNvPr id="339" name="テキスト ボックス 338"/>
        <xdr:cNvSpPr txBox="1"/>
      </xdr:nvSpPr>
      <xdr:spPr>
        <a:xfrm>
          <a:off x="14020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10240</xdr:rowOff>
    </xdr:from>
    <xdr:to>
      <xdr:col>64</xdr:col>
      <xdr:colOff>152400</xdr:colOff>
      <xdr:row>62</xdr:row>
      <xdr:rowOff>111840</xdr:rowOff>
    </xdr:to>
    <xdr:sp macro="" textlink="">
      <xdr:nvSpPr>
        <xdr:cNvPr id="340" name="フローチャート: 判断 339"/>
        <xdr:cNvSpPr/>
      </xdr:nvSpPr>
      <xdr:spPr>
        <a:xfrm>
          <a:off x="13462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96617</xdr:rowOff>
    </xdr:from>
    <xdr:ext cx="762000" cy="259045"/>
    <xdr:sp macro="" textlink="">
      <xdr:nvSpPr>
        <xdr:cNvPr id="341" name="テキスト ボックス 340"/>
        <xdr:cNvSpPr txBox="1"/>
      </xdr:nvSpPr>
      <xdr:spPr>
        <a:xfrm>
          <a:off x="13131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90725</xdr:rowOff>
    </xdr:from>
    <xdr:to>
      <xdr:col>81</xdr:col>
      <xdr:colOff>95250</xdr:colOff>
      <xdr:row>61</xdr:row>
      <xdr:rowOff>20875</xdr:rowOff>
    </xdr:to>
    <xdr:sp macro="" textlink="">
      <xdr:nvSpPr>
        <xdr:cNvPr id="347" name="楕円 346"/>
        <xdr:cNvSpPr/>
      </xdr:nvSpPr>
      <xdr:spPr>
        <a:xfrm>
          <a:off x="16967200" y="1037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107252</xdr:rowOff>
    </xdr:from>
    <xdr:ext cx="762000" cy="259045"/>
    <xdr:sp macro="" textlink="">
      <xdr:nvSpPr>
        <xdr:cNvPr id="348" name="定員管理の状況該当値テキスト"/>
        <xdr:cNvSpPr txBox="1"/>
      </xdr:nvSpPr>
      <xdr:spPr>
        <a:xfrm>
          <a:off x="17106900" y="1022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86201</xdr:rowOff>
    </xdr:from>
    <xdr:to>
      <xdr:col>77</xdr:col>
      <xdr:colOff>95250</xdr:colOff>
      <xdr:row>61</xdr:row>
      <xdr:rowOff>16351</xdr:rowOff>
    </xdr:to>
    <xdr:sp macro="" textlink="">
      <xdr:nvSpPr>
        <xdr:cNvPr id="349" name="楕円 348"/>
        <xdr:cNvSpPr/>
      </xdr:nvSpPr>
      <xdr:spPr>
        <a:xfrm>
          <a:off x="16129000" y="103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26528</xdr:rowOff>
    </xdr:from>
    <xdr:ext cx="736600" cy="259045"/>
    <xdr:sp macro="" textlink="">
      <xdr:nvSpPr>
        <xdr:cNvPr id="350" name="テキスト ボックス 349"/>
        <xdr:cNvSpPr txBox="1"/>
      </xdr:nvSpPr>
      <xdr:spPr>
        <a:xfrm>
          <a:off x="15798800" y="10142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42466</xdr:rowOff>
    </xdr:from>
    <xdr:to>
      <xdr:col>73</xdr:col>
      <xdr:colOff>44450</xdr:colOff>
      <xdr:row>60</xdr:row>
      <xdr:rowOff>144066</xdr:rowOff>
    </xdr:to>
    <xdr:sp macro="" textlink="">
      <xdr:nvSpPr>
        <xdr:cNvPr id="351" name="楕円 350"/>
        <xdr:cNvSpPr/>
      </xdr:nvSpPr>
      <xdr:spPr>
        <a:xfrm>
          <a:off x="15240000" y="103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154243</xdr:rowOff>
    </xdr:from>
    <xdr:ext cx="762000" cy="259045"/>
    <xdr:sp macro="" textlink="">
      <xdr:nvSpPr>
        <xdr:cNvPr id="352" name="テキスト ボックス 351"/>
        <xdr:cNvSpPr txBox="1"/>
      </xdr:nvSpPr>
      <xdr:spPr>
        <a:xfrm>
          <a:off x="14909800" y="1009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6271</xdr:rowOff>
    </xdr:from>
    <xdr:to>
      <xdr:col>68</xdr:col>
      <xdr:colOff>203200</xdr:colOff>
      <xdr:row>60</xdr:row>
      <xdr:rowOff>107871</xdr:rowOff>
    </xdr:to>
    <xdr:sp macro="" textlink="">
      <xdr:nvSpPr>
        <xdr:cNvPr id="353" name="楕円 352"/>
        <xdr:cNvSpPr/>
      </xdr:nvSpPr>
      <xdr:spPr>
        <a:xfrm>
          <a:off x="14351000" y="102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118048</xdr:rowOff>
    </xdr:from>
    <xdr:ext cx="762000" cy="259045"/>
    <xdr:sp macro="" textlink="">
      <xdr:nvSpPr>
        <xdr:cNvPr id="354" name="テキスト ボックス 353"/>
        <xdr:cNvSpPr txBox="1"/>
      </xdr:nvSpPr>
      <xdr:spPr>
        <a:xfrm>
          <a:off x="14020800" y="10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55" name="楕円 354"/>
        <xdr:cNvSpPr/>
      </xdr:nvSpPr>
      <xdr:spPr>
        <a:xfrm>
          <a:off x="13462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56" name="テキスト ボックス 355"/>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ysClr val="windowText" lastClr="000000"/>
              </a:solidFill>
              <a:latin typeface="+mn-lt"/>
              <a:ea typeface="+mn-ea"/>
              <a:cs typeface="+mn-cs"/>
            </a:rPr>
            <a:t>　今年度</a:t>
          </a:r>
          <a:r>
            <a:rPr lang="en-US" altLang="ja-JP" sz="1000" b="0" i="0" u="none" strike="noStrike" baseline="0" smtClean="0">
              <a:solidFill>
                <a:sysClr val="windowText" lastClr="000000"/>
              </a:solidFill>
              <a:latin typeface="+mn-lt"/>
              <a:ea typeface="+mn-ea"/>
              <a:cs typeface="+mn-cs"/>
            </a:rPr>
            <a:t>0.5</a:t>
          </a:r>
          <a:r>
            <a:rPr lang="ja-JP" altLang="en-US" sz="1000" b="0" i="0" u="none" strike="noStrike" baseline="0" smtClean="0">
              <a:solidFill>
                <a:sysClr val="windowText" lastClr="000000"/>
              </a:solidFill>
              <a:latin typeface="+mn-lt"/>
              <a:ea typeface="+mn-ea"/>
              <a:cs typeface="+mn-cs"/>
            </a:rPr>
            <a:t>ポイントの改善となり，類似団体内順位も前回順位</a:t>
          </a:r>
          <a:r>
            <a:rPr lang="en-US" altLang="ja-JP" sz="1000" b="0" i="0" u="none" strike="noStrike" baseline="0" smtClean="0">
              <a:solidFill>
                <a:sysClr val="windowText" lastClr="000000"/>
              </a:solidFill>
              <a:latin typeface="+mn-lt"/>
              <a:ea typeface="+mn-ea"/>
              <a:cs typeface="+mn-cs"/>
            </a:rPr>
            <a:t>30</a:t>
          </a:r>
          <a:r>
            <a:rPr lang="ja-JP" altLang="en-US" sz="1000" b="0" i="0" u="none" strike="noStrike" baseline="0" smtClean="0">
              <a:solidFill>
                <a:sysClr val="windowText" lastClr="000000"/>
              </a:solidFill>
              <a:latin typeface="+mn-lt"/>
              <a:ea typeface="+mn-ea"/>
              <a:cs typeface="+mn-cs"/>
            </a:rPr>
            <a:t>位から２団体分の上昇となった。主な要因は，元利償還金及び債務負担行為に基づく支出の減である。元利償還金については，ここ数年上昇傾向にあったが，平成</a:t>
          </a:r>
          <a:r>
            <a:rPr lang="en-US" altLang="ja-JP" sz="1000" b="0" i="0" u="none" strike="noStrike" baseline="0" smtClean="0">
              <a:solidFill>
                <a:sysClr val="windowText" lastClr="000000"/>
              </a:solidFill>
              <a:latin typeface="+mn-lt"/>
              <a:ea typeface="+mn-ea"/>
              <a:cs typeface="+mn-cs"/>
            </a:rPr>
            <a:t>29</a:t>
          </a:r>
          <a:r>
            <a:rPr lang="ja-JP" altLang="en-US" sz="1000" b="0" i="0" u="none" strike="noStrike" baseline="0" smtClean="0">
              <a:solidFill>
                <a:sysClr val="windowText" lastClr="000000"/>
              </a:solidFill>
              <a:latin typeface="+mn-lt"/>
              <a:ea typeface="+mn-ea"/>
              <a:cs typeface="+mn-cs"/>
            </a:rPr>
            <a:t>年度の</a:t>
          </a:r>
          <a:r>
            <a:rPr lang="en-US" altLang="ja-JP" sz="1000" b="0" i="0" u="none" strike="noStrike" baseline="0" smtClean="0">
              <a:solidFill>
                <a:sysClr val="windowText" lastClr="000000"/>
              </a:solidFill>
              <a:latin typeface="+mn-lt"/>
              <a:ea typeface="+mn-ea"/>
              <a:cs typeface="+mn-cs"/>
            </a:rPr>
            <a:t>1,006,869</a:t>
          </a:r>
          <a:r>
            <a:rPr lang="ja-JP" altLang="en-US" sz="1000" b="0" i="0" u="none" strike="noStrike" baseline="0" smtClean="0">
              <a:solidFill>
                <a:sysClr val="windowText" lastClr="000000"/>
              </a:solidFill>
              <a:latin typeface="+mn-lt"/>
              <a:ea typeface="+mn-ea"/>
              <a:cs typeface="+mn-cs"/>
            </a:rPr>
            <a:t>千円から平成</a:t>
          </a:r>
          <a:r>
            <a:rPr lang="en-US" altLang="ja-JP" sz="1000" b="0" i="0" u="none" strike="noStrike" baseline="0" smtClean="0">
              <a:solidFill>
                <a:sysClr val="windowText" lastClr="000000"/>
              </a:solidFill>
              <a:latin typeface="+mn-lt"/>
              <a:ea typeface="+mn-ea"/>
              <a:cs typeface="+mn-cs"/>
            </a:rPr>
            <a:t>30</a:t>
          </a:r>
          <a:r>
            <a:rPr lang="ja-JP" altLang="en-US" sz="1000" b="0" i="0" u="none" strike="noStrike" baseline="0" smtClean="0">
              <a:solidFill>
                <a:sysClr val="windowText" lastClr="000000"/>
              </a:solidFill>
              <a:latin typeface="+mn-lt"/>
              <a:ea typeface="+mn-ea"/>
              <a:cs typeface="+mn-cs"/>
            </a:rPr>
            <a:t>年度の</a:t>
          </a:r>
          <a:r>
            <a:rPr lang="en-US" altLang="ja-JP" sz="1000" b="0" i="0" u="none" strike="noStrike" baseline="0" smtClean="0">
              <a:solidFill>
                <a:sysClr val="windowText" lastClr="000000"/>
              </a:solidFill>
              <a:latin typeface="+mn-lt"/>
              <a:ea typeface="+mn-ea"/>
              <a:cs typeface="+mn-cs"/>
            </a:rPr>
            <a:t>912,749</a:t>
          </a:r>
          <a:r>
            <a:rPr lang="ja-JP" altLang="en-US" sz="1000" b="0" i="0" u="none" strike="noStrike" baseline="0" smtClean="0">
              <a:solidFill>
                <a:sysClr val="windowText" lastClr="000000"/>
              </a:solidFill>
              <a:latin typeface="+mn-lt"/>
              <a:ea typeface="+mn-ea"/>
              <a:cs typeface="+mn-cs"/>
            </a:rPr>
            <a:t>千円と</a:t>
          </a:r>
          <a:r>
            <a:rPr lang="en-US" altLang="ja-JP" sz="1000" b="0" i="0" u="none" strike="noStrike" baseline="0" smtClean="0">
              <a:solidFill>
                <a:sysClr val="windowText" lastClr="000000"/>
              </a:solidFill>
              <a:latin typeface="+mn-lt"/>
              <a:ea typeface="+mn-ea"/>
              <a:cs typeface="+mn-cs"/>
            </a:rPr>
            <a:t>94,120</a:t>
          </a:r>
          <a:r>
            <a:rPr lang="ja-JP" altLang="en-US" sz="1000" b="0" i="0" u="none" strike="noStrike" baseline="0" smtClean="0">
              <a:solidFill>
                <a:sysClr val="windowText" lastClr="000000"/>
              </a:solidFill>
              <a:latin typeface="+mn-lt"/>
              <a:ea typeface="+mn-ea"/>
              <a:cs typeface="+mn-cs"/>
            </a:rPr>
            <a:t>千円減となったことが減少の要因である。債務負担行為に基づく支出は平成</a:t>
          </a:r>
          <a:r>
            <a:rPr lang="en-US" altLang="ja-JP" sz="1000" b="0" i="0" u="none" strike="noStrike" baseline="0" smtClean="0">
              <a:solidFill>
                <a:sysClr val="windowText" lastClr="000000"/>
              </a:solidFill>
              <a:latin typeface="+mn-lt"/>
              <a:ea typeface="+mn-ea"/>
              <a:cs typeface="+mn-cs"/>
            </a:rPr>
            <a:t>27</a:t>
          </a:r>
          <a:r>
            <a:rPr lang="ja-JP" altLang="en-US" sz="1000" b="0" i="0" u="none" strike="noStrike" baseline="0" smtClean="0">
              <a:solidFill>
                <a:sysClr val="windowText" lastClr="000000"/>
              </a:solidFill>
              <a:latin typeface="+mn-lt"/>
              <a:ea typeface="+mn-ea"/>
              <a:cs typeface="+mn-cs"/>
            </a:rPr>
            <a:t>年度から平成</a:t>
          </a:r>
          <a:r>
            <a:rPr lang="en-US" altLang="ja-JP" sz="1000" b="0" i="0" u="none" strike="noStrike" baseline="0" smtClean="0">
              <a:solidFill>
                <a:sysClr val="windowText" lastClr="000000"/>
              </a:solidFill>
              <a:latin typeface="+mn-lt"/>
              <a:ea typeface="+mn-ea"/>
              <a:cs typeface="+mn-cs"/>
            </a:rPr>
            <a:t>30</a:t>
          </a:r>
          <a:r>
            <a:rPr lang="ja-JP" altLang="en-US" sz="1000" b="0" i="0" u="none" strike="noStrike" baseline="0" smtClean="0">
              <a:solidFill>
                <a:sysClr val="windowText" lastClr="000000"/>
              </a:solidFill>
              <a:latin typeface="+mn-lt"/>
              <a:ea typeface="+mn-ea"/>
              <a:cs typeface="+mn-cs"/>
            </a:rPr>
            <a:t>年度まで各年度</a:t>
          </a:r>
          <a:r>
            <a:rPr lang="en-US" altLang="ja-JP" sz="1000" b="0" i="0" u="none" strike="noStrike" baseline="0" smtClean="0">
              <a:solidFill>
                <a:sysClr val="windowText" lastClr="000000"/>
              </a:solidFill>
              <a:latin typeface="+mn-lt"/>
              <a:ea typeface="+mn-ea"/>
              <a:cs typeface="+mn-cs"/>
            </a:rPr>
            <a:t>60,998</a:t>
          </a:r>
          <a:r>
            <a:rPr lang="ja-JP" altLang="en-US" sz="1000" b="0" i="0" u="none" strike="noStrike" baseline="0" smtClean="0">
              <a:solidFill>
                <a:sysClr val="windowText" lastClr="000000"/>
              </a:solidFill>
              <a:latin typeface="+mn-lt"/>
              <a:ea typeface="+mn-ea"/>
              <a:cs typeface="+mn-cs"/>
            </a:rPr>
            <a:t>千円，最終年度である令和元年度も</a:t>
          </a:r>
          <a:r>
            <a:rPr lang="en-US" altLang="ja-JP" sz="1000" b="0" i="0" u="none" strike="noStrike" baseline="0" smtClean="0">
              <a:solidFill>
                <a:sysClr val="windowText" lastClr="000000"/>
              </a:solidFill>
              <a:latin typeface="+mn-lt"/>
              <a:ea typeface="+mn-ea"/>
              <a:cs typeface="+mn-cs"/>
            </a:rPr>
            <a:t>56,534</a:t>
          </a:r>
          <a:r>
            <a:rPr lang="ja-JP" altLang="en-US" sz="1000" b="0" i="0" u="none" strike="noStrike" baseline="0" smtClean="0">
              <a:solidFill>
                <a:sysClr val="windowText" lastClr="000000"/>
              </a:solidFill>
              <a:latin typeface="+mn-lt"/>
              <a:ea typeface="+mn-ea"/>
              <a:cs typeface="+mn-cs"/>
            </a:rPr>
            <a:t>千円を予定しており，令和３年度までは，普通建設費への充当可能基金の有効活用や今まで以上に，交付税措置等を考慮した有利な地方債の借入等が重要となってくる。</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6" name="直線コネクタ 385"/>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7" name="公債費負担の状況最小値テキスト"/>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8" name="直線コネクタ 387"/>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9"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90" name="直線コネクタ 389"/>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79022</xdr:rowOff>
    </xdr:from>
    <xdr:to>
      <xdr:col>81</xdr:col>
      <xdr:colOff>44450</xdr:colOff>
      <xdr:row>42</xdr:row>
      <xdr:rowOff>146050</xdr:rowOff>
    </xdr:to>
    <xdr:cxnSp macro="">
      <xdr:nvCxnSpPr>
        <xdr:cNvPr id="391" name="直線コネクタ 390"/>
        <xdr:cNvCxnSpPr/>
      </xdr:nvCxnSpPr>
      <xdr:spPr>
        <a:xfrm flipV="1">
          <a:off x="16179800" y="7279922"/>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92"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3" name="フローチャート: 判断 39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146050</xdr:rowOff>
    </xdr:to>
    <xdr:cxnSp macro="">
      <xdr:nvCxnSpPr>
        <xdr:cNvPr id="394" name="直線コネクタ 393"/>
        <xdr:cNvCxnSpPr/>
      </xdr:nvCxnSpPr>
      <xdr:spPr>
        <a:xfrm>
          <a:off x="15290800" y="722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5" name="フローチャート: 判断 39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6" name="テキスト ボックス 395"/>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25400</xdr:rowOff>
    </xdr:to>
    <xdr:cxnSp macro="">
      <xdr:nvCxnSpPr>
        <xdr:cNvPr id="397" name="直線コネクタ 396"/>
        <xdr:cNvCxnSpPr/>
      </xdr:nvCxnSpPr>
      <xdr:spPr>
        <a:xfrm>
          <a:off x="14401800" y="71458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8" name="フローチャート: 判断 397"/>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399" name="テキスト ボックス 398"/>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116417</xdr:rowOff>
    </xdr:to>
    <xdr:cxnSp macro="">
      <xdr:nvCxnSpPr>
        <xdr:cNvPr id="400" name="直線コネクタ 399"/>
        <xdr:cNvCxnSpPr/>
      </xdr:nvCxnSpPr>
      <xdr:spPr>
        <a:xfrm>
          <a:off x="13512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401" name="フローチャート: 判断 40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2" name="テキスト ボックス 401"/>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403" name="フローチャート: 判断 402"/>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154816</xdr:rowOff>
    </xdr:from>
    <xdr:ext cx="762000" cy="259045"/>
    <xdr:sp macro="" textlink="">
      <xdr:nvSpPr>
        <xdr:cNvPr id="404" name="テキスト ボックス 403"/>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28222</xdr:rowOff>
    </xdr:from>
    <xdr:to>
      <xdr:col>81</xdr:col>
      <xdr:colOff>95250</xdr:colOff>
      <xdr:row>42</xdr:row>
      <xdr:rowOff>129822</xdr:rowOff>
    </xdr:to>
    <xdr:sp macro="" textlink="">
      <xdr:nvSpPr>
        <xdr:cNvPr id="410" name="楕円 409"/>
        <xdr:cNvSpPr/>
      </xdr:nvSpPr>
      <xdr:spPr>
        <a:xfrm>
          <a:off x="16967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299</xdr:rowOff>
    </xdr:from>
    <xdr:ext cx="762000" cy="259045"/>
    <xdr:sp macro="" textlink="">
      <xdr:nvSpPr>
        <xdr:cNvPr id="411" name="公債費負担の状況該当値テキスト"/>
        <xdr:cNvSpPr txBox="1"/>
      </xdr:nvSpPr>
      <xdr:spPr>
        <a:xfrm>
          <a:off x="17106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12" name="楕円 411"/>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13" name="テキスト ボックス 412"/>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14" name="楕円 413"/>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15" name="テキスト ボックス 414"/>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6" name="楕円 415"/>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417" name="テキスト ボックス 416"/>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8" name="楕円 417"/>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19" name="テキスト ボックス 418"/>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将来負担比率は発生しなかった。要因としては，</a:t>
          </a:r>
          <a:r>
            <a:rPr kumimoji="1" lang="ja-JP" altLang="en-US" sz="1000">
              <a:solidFill>
                <a:sysClr val="windowText" lastClr="000000"/>
              </a:solidFill>
              <a:effectLst/>
              <a:latin typeface="+mn-lt"/>
              <a:ea typeface="+mn-ea"/>
              <a:cs typeface="+mn-cs"/>
            </a:rPr>
            <a:t>将来負担額の減（Ｈ</a:t>
          </a:r>
          <a:r>
            <a:rPr kumimoji="1" lang="en-US" altLang="ja-JP" sz="1000">
              <a:solidFill>
                <a:sysClr val="windowText" lastClr="000000"/>
              </a:solidFill>
              <a:effectLst/>
              <a:latin typeface="+mn-lt"/>
              <a:ea typeface="+mn-ea"/>
              <a:cs typeface="+mn-cs"/>
            </a:rPr>
            <a:t>29</a:t>
          </a:r>
          <a:r>
            <a:rPr kumimoji="1" lang="ja-JP" altLang="en-US"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10,425</a:t>
          </a:r>
          <a:r>
            <a:rPr kumimoji="1" lang="ja-JP" altLang="en-US" sz="1000">
              <a:solidFill>
                <a:sysClr val="windowText" lastClr="000000"/>
              </a:solidFill>
              <a:effectLst/>
              <a:latin typeface="+mn-lt"/>
              <a:ea typeface="+mn-ea"/>
              <a:cs typeface="+mn-cs"/>
            </a:rPr>
            <a:t>百万円→Ｈ</a:t>
          </a:r>
          <a:r>
            <a:rPr kumimoji="1" lang="en-US" altLang="ja-JP" sz="1000">
              <a:solidFill>
                <a:sysClr val="windowText" lastClr="000000"/>
              </a:solidFill>
              <a:effectLst/>
              <a:latin typeface="+mn-lt"/>
              <a:ea typeface="+mn-ea"/>
              <a:cs typeface="+mn-cs"/>
            </a:rPr>
            <a:t>30</a:t>
          </a:r>
          <a:r>
            <a:rPr kumimoji="1" lang="ja-JP" altLang="en-US"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9,855</a:t>
          </a:r>
          <a:r>
            <a:rPr kumimoji="1" lang="ja-JP" altLang="en-US" sz="1000">
              <a:solidFill>
                <a:sysClr val="windowText" lastClr="000000"/>
              </a:solidFill>
              <a:effectLst/>
              <a:latin typeface="+mn-lt"/>
              <a:ea typeface="+mn-ea"/>
              <a:cs typeface="+mn-cs"/>
            </a:rPr>
            <a:t>百万円　△</a:t>
          </a:r>
          <a:r>
            <a:rPr kumimoji="1" lang="en-US" altLang="ja-JP" sz="1000">
              <a:solidFill>
                <a:sysClr val="windowText" lastClr="000000"/>
              </a:solidFill>
              <a:effectLst/>
              <a:latin typeface="+mn-lt"/>
              <a:ea typeface="+mn-ea"/>
              <a:cs typeface="+mn-cs"/>
            </a:rPr>
            <a:t>569</a:t>
          </a:r>
          <a:r>
            <a:rPr kumimoji="1" lang="ja-JP" altLang="en-US" sz="1000">
              <a:solidFill>
                <a:sysClr val="windowText" lastClr="000000"/>
              </a:solidFill>
              <a:effectLst/>
              <a:latin typeface="+mn-lt"/>
              <a:ea typeface="+mn-ea"/>
              <a:cs typeface="+mn-cs"/>
            </a:rPr>
            <a:t>百万円）等により，</a:t>
          </a:r>
          <a:r>
            <a:rPr kumimoji="1" lang="ja-JP" altLang="ja-JP" sz="1000">
              <a:solidFill>
                <a:sysClr val="windowText" lastClr="000000"/>
              </a:solidFill>
              <a:effectLst/>
              <a:latin typeface="+mn-lt"/>
              <a:ea typeface="+mn-ea"/>
              <a:cs typeface="+mn-cs"/>
            </a:rPr>
            <a:t>将来負担額（</a:t>
          </a:r>
          <a:r>
            <a:rPr kumimoji="1" lang="en-US" altLang="ja-JP" sz="1000">
              <a:solidFill>
                <a:sysClr val="windowText" lastClr="000000"/>
              </a:solidFill>
              <a:effectLst/>
              <a:latin typeface="+mn-lt"/>
              <a:ea typeface="+mn-ea"/>
              <a:cs typeface="+mn-cs"/>
            </a:rPr>
            <a:t>H30</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9,855</a:t>
          </a:r>
          <a:r>
            <a:rPr kumimoji="1" lang="ja-JP" altLang="ja-JP" sz="1000">
              <a:solidFill>
                <a:sysClr val="windowText" lastClr="000000"/>
              </a:solidFill>
              <a:effectLst/>
              <a:latin typeface="+mn-lt"/>
              <a:ea typeface="+mn-ea"/>
              <a:cs typeface="+mn-cs"/>
            </a:rPr>
            <a:t>百万円）</a:t>
          </a:r>
          <a:r>
            <a:rPr kumimoji="1" lang="ja-JP" altLang="en-US" sz="1000">
              <a:solidFill>
                <a:sysClr val="windowText" lastClr="000000"/>
              </a:solidFill>
              <a:effectLst/>
              <a:latin typeface="+mn-lt"/>
              <a:ea typeface="+mn-ea"/>
              <a:cs typeface="+mn-cs"/>
            </a:rPr>
            <a:t>が充当可能財源等（Ｈ</a:t>
          </a:r>
          <a:r>
            <a:rPr kumimoji="1" lang="en-US" altLang="ja-JP" sz="1000">
              <a:solidFill>
                <a:sysClr val="windowText" lastClr="000000"/>
              </a:solidFill>
              <a:effectLst/>
              <a:latin typeface="+mn-lt"/>
              <a:ea typeface="+mn-ea"/>
              <a:cs typeface="+mn-cs"/>
            </a:rPr>
            <a:t>30</a:t>
          </a:r>
          <a:r>
            <a:rPr kumimoji="1" lang="ja-JP" altLang="en-US"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11,491</a:t>
          </a:r>
          <a:r>
            <a:rPr kumimoji="1" lang="ja-JP" altLang="en-US" sz="1000">
              <a:solidFill>
                <a:sysClr val="windowText" lastClr="000000"/>
              </a:solidFill>
              <a:effectLst/>
              <a:latin typeface="+mn-lt"/>
              <a:ea typeface="+mn-ea"/>
              <a:cs typeface="+mn-cs"/>
            </a:rPr>
            <a:t>百万円）を下回ったためである。将来負担額減の大きなものとしては，平成９年度に借り入れた地域総合整備事業債の償還終了等による地方債現在高（△</a:t>
          </a:r>
          <a:r>
            <a:rPr kumimoji="1" lang="en-US" altLang="ja-JP" sz="1000">
              <a:solidFill>
                <a:sysClr val="windowText" lastClr="000000"/>
              </a:solidFill>
              <a:effectLst/>
              <a:latin typeface="+mn-lt"/>
              <a:ea typeface="+mn-ea"/>
              <a:cs typeface="+mn-cs"/>
            </a:rPr>
            <a:t>395</a:t>
          </a:r>
          <a:r>
            <a:rPr kumimoji="1" lang="ja-JP" altLang="en-US" sz="1000">
              <a:solidFill>
                <a:sysClr val="windowText" lastClr="000000"/>
              </a:solidFill>
              <a:effectLst/>
              <a:latin typeface="+mn-lt"/>
              <a:ea typeface="+mn-ea"/>
              <a:cs typeface="+mn-cs"/>
            </a:rPr>
            <a:t>百万円）の減が主である。</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今後も公共施設の老朽化等による投資的経費が見込まれるため，地方債の現在高に留意しつつ，充当可能基金の適切な運用や交付税措置を考慮した起債事務に努めたい。</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8" name="直線コネクタ 447"/>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9" name="将来負担の状況最小値テキスト"/>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50" name="直線コネクタ 449"/>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36322</xdr:rowOff>
    </xdr:from>
    <xdr:to>
      <xdr:col>68</xdr:col>
      <xdr:colOff>152400</xdr:colOff>
      <xdr:row>15</xdr:row>
      <xdr:rowOff>127889</xdr:rowOff>
    </xdr:to>
    <xdr:cxnSp macro="">
      <xdr:nvCxnSpPr>
        <xdr:cNvPr id="453" name="直線コネクタ 452"/>
        <xdr:cNvCxnSpPr/>
      </xdr:nvCxnSpPr>
      <xdr:spPr>
        <a:xfrm flipV="1">
          <a:off x="13512800" y="2436622"/>
          <a:ext cx="889000" cy="2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109491</xdr:rowOff>
    </xdr:from>
    <xdr:ext cx="762000" cy="259045"/>
    <xdr:sp macro="" textlink="">
      <xdr:nvSpPr>
        <xdr:cNvPr id="454" name="将来負担の状況平均値テキスト"/>
        <xdr:cNvSpPr txBox="1"/>
      </xdr:nvSpPr>
      <xdr:spPr>
        <a:xfrm>
          <a:off x="17106900" y="2681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5" name="フローチャート: 判断 454"/>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6" name="フローチャート: 判断 455"/>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64872</xdr:rowOff>
    </xdr:from>
    <xdr:ext cx="736600" cy="259045"/>
    <xdr:sp macro="" textlink="">
      <xdr:nvSpPr>
        <xdr:cNvPr id="457" name="テキスト ボックス 456"/>
        <xdr:cNvSpPr txBox="1"/>
      </xdr:nvSpPr>
      <xdr:spPr>
        <a:xfrm>
          <a:off x="15798800" y="246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161544</xdr:rowOff>
    </xdr:from>
    <xdr:to>
      <xdr:col>73</xdr:col>
      <xdr:colOff>44450</xdr:colOff>
      <xdr:row>16</xdr:row>
      <xdr:rowOff>91694</xdr:rowOff>
    </xdr:to>
    <xdr:sp macro="" textlink="">
      <xdr:nvSpPr>
        <xdr:cNvPr id="458" name="フローチャート: 判断 457"/>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101871</xdr:rowOff>
    </xdr:from>
    <xdr:ext cx="762000" cy="259045"/>
    <xdr:sp macro="" textlink="">
      <xdr:nvSpPr>
        <xdr:cNvPr id="459" name="テキスト ボックス 458"/>
        <xdr:cNvSpPr txBox="1"/>
      </xdr:nvSpPr>
      <xdr:spPr>
        <a:xfrm>
          <a:off x="14909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50419</xdr:rowOff>
    </xdr:from>
    <xdr:to>
      <xdr:col>68</xdr:col>
      <xdr:colOff>203200</xdr:colOff>
      <xdr:row>16</xdr:row>
      <xdr:rowOff>152019</xdr:rowOff>
    </xdr:to>
    <xdr:sp macro="" textlink="">
      <xdr:nvSpPr>
        <xdr:cNvPr id="460" name="フローチャート: 判断 459"/>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136796</xdr:rowOff>
    </xdr:from>
    <xdr:ext cx="762000" cy="259045"/>
    <xdr:sp macro="" textlink="">
      <xdr:nvSpPr>
        <xdr:cNvPr id="461" name="テキスト ボックス 460"/>
        <xdr:cNvSpPr txBox="1"/>
      </xdr:nvSpPr>
      <xdr:spPr>
        <a:xfrm>
          <a:off x="14020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62" name="フローチャート: 判断 461"/>
        <xdr:cNvSpPr/>
      </xdr:nvSpPr>
      <xdr:spPr>
        <a:xfrm>
          <a:off x="13462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97384</xdr:rowOff>
    </xdr:from>
    <xdr:ext cx="762000" cy="259045"/>
    <xdr:sp macro="" textlink="">
      <xdr:nvSpPr>
        <xdr:cNvPr id="463" name="テキスト ボックス 462"/>
        <xdr:cNvSpPr txBox="1"/>
      </xdr:nvSpPr>
      <xdr:spPr>
        <a:xfrm>
          <a:off x="13131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156972</xdr:rowOff>
    </xdr:from>
    <xdr:to>
      <xdr:col>68</xdr:col>
      <xdr:colOff>203200</xdr:colOff>
      <xdr:row>14</xdr:row>
      <xdr:rowOff>87122</xdr:rowOff>
    </xdr:to>
    <xdr:sp macro="" textlink="">
      <xdr:nvSpPr>
        <xdr:cNvPr id="469" name="楕円 468"/>
        <xdr:cNvSpPr/>
      </xdr:nvSpPr>
      <xdr:spPr>
        <a:xfrm>
          <a:off x="14351000" y="23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97299</xdr:rowOff>
    </xdr:from>
    <xdr:ext cx="762000" cy="259045"/>
    <xdr:sp macro="" textlink="">
      <xdr:nvSpPr>
        <xdr:cNvPr id="470" name="テキスト ボックス 469"/>
        <xdr:cNvSpPr txBox="1"/>
      </xdr:nvSpPr>
      <xdr:spPr>
        <a:xfrm>
          <a:off x="14020800" y="215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77089</xdr:rowOff>
    </xdr:from>
    <xdr:to>
      <xdr:col>64</xdr:col>
      <xdr:colOff>152400</xdr:colOff>
      <xdr:row>16</xdr:row>
      <xdr:rowOff>7239</xdr:rowOff>
    </xdr:to>
    <xdr:sp macro="" textlink="">
      <xdr:nvSpPr>
        <xdr:cNvPr id="471" name="楕円 470"/>
        <xdr:cNvSpPr/>
      </xdr:nvSpPr>
      <xdr:spPr>
        <a:xfrm>
          <a:off x="13462000" y="26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17416</xdr:rowOff>
    </xdr:from>
    <xdr:ext cx="762000" cy="259045"/>
    <xdr:sp macro="" textlink="">
      <xdr:nvSpPr>
        <xdr:cNvPr id="472" name="テキスト ボックス 471"/>
        <xdr:cNvSpPr txBox="1"/>
      </xdr:nvSpPr>
      <xdr:spPr>
        <a:xfrm>
          <a:off x="13131800" y="241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13,170
12,932
100.67
10,125,507
9,573,175
501,793
4,417,287
7,144,188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対前年度比で</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し，類似団体内平均値との</a:t>
          </a:r>
          <a:r>
            <a:rPr kumimoji="1" lang="ja-JP" altLang="en-US" sz="1100">
              <a:solidFill>
                <a:sysClr val="windowText" lastClr="000000"/>
              </a:solidFill>
              <a:effectLst/>
              <a:latin typeface="+mn-lt"/>
              <a:ea typeface="+mn-ea"/>
              <a:cs typeface="+mn-cs"/>
            </a:rPr>
            <a:t>乖離は</a:t>
          </a:r>
          <a:r>
            <a:rPr kumimoji="1" lang="en-US" altLang="ja-JP" sz="1100">
              <a:solidFill>
                <a:sysClr val="windowText" lastClr="000000"/>
              </a:solidFill>
              <a:effectLst/>
              <a:latin typeface="+mn-lt"/>
              <a:ea typeface="+mn-ea"/>
              <a:cs typeface="+mn-cs"/>
            </a:rPr>
            <a:t>0.3</a:t>
          </a:r>
          <a:r>
            <a:rPr kumimoji="1" lang="ja-JP" altLang="en-US" sz="1100">
              <a:solidFill>
                <a:sysClr val="windowText" lastClr="000000"/>
              </a:solidFill>
              <a:effectLst/>
              <a:latin typeface="+mn-lt"/>
              <a:ea typeface="+mn-ea"/>
              <a:cs typeface="+mn-cs"/>
            </a:rPr>
            <a:t>ポイント縮まった。</a:t>
          </a:r>
          <a:r>
            <a:rPr kumimoji="1" lang="ja-JP" altLang="ja-JP" sz="1100">
              <a:solidFill>
                <a:sysClr val="windowText" lastClr="000000"/>
              </a:solidFill>
              <a:effectLst/>
              <a:latin typeface="+mn-lt"/>
              <a:ea typeface="+mn-ea"/>
              <a:cs typeface="+mn-cs"/>
            </a:rPr>
            <a:t>本数値が低水準で推移している要因は，人件費に係る毎年の経常的な収入のうち，経常特定財源が少ないことによる。今後も引き続き行財政改革に取り組み，給与等の適正化に努め，人件費の抑制に努める。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58965</xdr:rowOff>
    </xdr:from>
    <xdr:to>
      <xdr:col>24</xdr:col>
      <xdr:colOff>25400</xdr:colOff>
      <xdr:row>41</xdr:row>
      <xdr:rowOff>69850</xdr:rowOff>
    </xdr:to>
    <xdr:cxnSp macro="">
      <xdr:nvCxnSpPr>
        <xdr:cNvPr id="68" name="直線コネクタ 67"/>
        <xdr:cNvCxnSpPr/>
      </xdr:nvCxnSpPr>
      <xdr:spPr>
        <a:xfrm flipV="1">
          <a:off x="3987800" y="70884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38299</xdr:rowOff>
    </xdr:from>
    <xdr:ext cx="762000" cy="259045"/>
    <xdr:sp macro="" textlink="">
      <xdr:nvSpPr>
        <xdr:cNvPr id="69" name="人件費平均値テキスト"/>
        <xdr:cNvSpPr txBox="1"/>
      </xdr:nvSpPr>
      <xdr:spPr>
        <a:xfrm>
          <a:off x="4914900" y="6381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48078</xdr:rowOff>
    </xdr:from>
    <xdr:to>
      <xdr:col>19</xdr:col>
      <xdr:colOff>187325</xdr:colOff>
      <xdr:row>41</xdr:row>
      <xdr:rowOff>69850</xdr:rowOff>
    </xdr:to>
    <xdr:cxnSp macro="">
      <xdr:nvCxnSpPr>
        <xdr:cNvPr id="71" name="直線コネクタ 70"/>
        <xdr:cNvCxnSpPr/>
      </xdr:nvCxnSpPr>
      <xdr:spPr>
        <a:xfrm>
          <a:off x="3098800" y="7077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73" name="テキスト ボックス 72"/>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4535</xdr:rowOff>
    </xdr:from>
    <xdr:to>
      <xdr:col>15</xdr:col>
      <xdr:colOff>98425</xdr:colOff>
      <xdr:row>41</xdr:row>
      <xdr:rowOff>48078</xdr:rowOff>
    </xdr:to>
    <xdr:cxnSp macro="">
      <xdr:nvCxnSpPr>
        <xdr:cNvPr id="74" name="直線コネクタ 73"/>
        <xdr:cNvCxnSpPr/>
      </xdr:nvCxnSpPr>
      <xdr:spPr>
        <a:xfrm>
          <a:off x="2209800" y="7033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4535</xdr:rowOff>
    </xdr:from>
    <xdr:to>
      <xdr:col>11</xdr:col>
      <xdr:colOff>9525</xdr:colOff>
      <xdr:row>42</xdr:row>
      <xdr:rowOff>18143</xdr:rowOff>
    </xdr:to>
    <xdr:cxnSp macro="">
      <xdr:nvCxnSpPr>
        <xdr:cNvPr id="77" name="直線コネクタ 76"/>
        <xdr:cNvCxnSpPr/>
      </xdr:nvCxnSpPr>
      <xdr:spPr>
        <a:xfrm flipV="1">
          <a:off x="1320800" y="70339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57349</xdr:rowOff>
    </xdr:from>
    <xdr:ext cx="762000" cy="259045"/>
    <xdr:sp macro="" textlink="">
      <xdr:nvSpPr>
        <xdr:cNvPr id="79" name="テキスト ボックス 78"/>
        <xdr:cNvSpPr txBox="1"/>
      </xdr:nvSpPr>
      <xdr:spPr>
        <a:xfrm>
          <a:off x="1828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80" name="フローチャート: 判断 79"/>
        <xdr:cNvSpPr/>
      </xdr:nvSpPr>
      <xdr:spPr>
        <a:xfrm>
          <a:off x="1270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133549</xdr:rowOff>
    </xdr:from>
    <xdr:ext cx="762000" cy="259045"/>
    <xdr:sp macro="" textlink="">
      <xdr:nvSpPr>
        <xdr:cNvPr id="81" name="テキスト ボックス 80"/>
        <xdr:cNvSpPr txBox="1"/>
      </xdr:nvSpPr>
      <xdr:spPr>
        <a:xfrm>
          <a:off x="939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8165</xdr:rowOff>
    </xdr:from>
    <xdr:to>
      <xdr:col>24</xdr:col>
      <xdr:colOff>76200</xdr:colOff>
      <xdr:row>41</xdr:row>
      <xdr:rowOff>109765</xdr:rowOff>
    </xdr:to>
    <xdr:sp macro="" textlink="">
      <xdr:nvSpPr>
        <xdr:cNvPr id="87" name="楕円 86"/>
        <xdr:cNvSpPr/>
      </xdr:nvSpPr>
      <xdr:spPr>
        <a:xfrm>
          <a:off x="4775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151692</xdr:rowOff>
    </xdr:from>
    <xdr:ext cx="762000" cy="259045"/>
    <xdr:sp macro="" textlink="">
      <xdr:nvSpPr>
        <xdr:cNvPr id="88" name="人件費該当値テキスト"/>
        <xdr:cNvSpPr txBox="1"/>
      </xdr:nvSpPr>
      <xdr:spPr>
        <a:xfrm>
          <a:off x="4914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19050</xdr:rowOff>
    </xdr:from>
    <xdr:to>
      <xdr:col>20</xdr:col>
      <xdr:colOff>38100</xdr:colOff>
      <xdr:row>41</xdr:row>
      <xdr:rowOff>120650</xdr:rowOff>
    </xdr:to>
    <xdr:sp macro="" textlink="">
      <xdr:nvSpPr>
        <xdr:cNvPr id="89" name="楕円 88"/>
        <xdr:cNvSpPr/>
      </xdr:nvSpPr>
      <xdr:spPr>
        <a:xfrm>
          <a:off x="3937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105427</xdr:rowOff>
    </xdr:from>
    <xdr:ext cx="736600" cy="259045"/>
    <xdr:sp macro="" textlink="">
      <xdr:nvSpPr>
        <xdr:cNvPr id="90" name="テキスト ボックス 89"/>
        <xdr:cNvSpPr txBox="1"/>
      </xdr:nvSpPr>
      <xdr:spPr>
        <a:xfrm>
          <a:off x="3606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168728</xdr:rowOff>
    </xdr:from>
    <xdr:to>
      <xdr:col>15</xdr:col>
      <xdr:colOff>149225</xdr:colOff>
      <xdr:row>41</xdr:row>
      <xdr:rowOff>98878</xdr:rowOff>
    </xdr:to>
    <xdr:sp macro="" textlink="">
      <xdr:nvSpPr>
        <xdr:cNvPr id="91" name="楕円 90"/>
        <xdr:cNvSpPr/>
      </xdr:nvSpPr>
      <xdr:spPr>
        <a:xfrm>
          <a:off x="3048000" y="70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83655</xdr:rowOff>
    </xdr:from>
    <xdr:ext cx="762000" cy="259045"/>
    <xdr:sp macro="" textlink="">
      <xdr:nvSpPr>
        <xdr:cNvPr id="92" name="テキスト ボックス 91"/>
        <xdr:cNvSpPr txBox="1"/>
      </xdr:nvSpPr>
      <xdr:spPr>
        <a:xfrm>
          <a:off x="27178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125185</xdr:rowOff>
    </xdr:from>
    <xdr:to>
      <xdr:col>11</xdr:col>
      <xdr:colOff>60325</xdr:colOff>
      <xdr:row>41</xdr:row>
      <xdr:rowOff>55335</xdr:rowOff>
    </xdr:to>
    <xdr:sp macro="" textlink="">
      <xdr:nvSpPr>
        <xdr:cNvPr id="93" name="楕円 92"/>
        <xdr:cNvSpPr/>
      </xdr:nvSpPr>
      <xdr:spPr>
        <a:xfrm>
          <a:off x="2159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40112</xdr:rowOff>
    </xdr:from>
    <xdr:ext cx="762000" cy="259045"/>
    <xdr:sp macro="" textlink="">
      <xdr:nvSpPr>
        <xdr:cNvPr id="94" name="テキスト ボックス 93"/>
        <xdr:cNvSpPr txBox="1"/>
      </xdr:nvSpPr>
      <xdr:spPr>
        <a:xfrm>
          <a:off x="1828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138793</xdr:rowOff>
    </xdr:from>
    <xdr:to>
      <xdr:col>6</xdr:col>
      <xdr:colOff>171450</xdr:colOff>
      <xdr:row>42</xdr:row>
      <xdr:rowOff>68943</xdr:rowOff>
    </xdr:to>
    <xdr:sp macro="" textlink="">
      <xdr:nvSpPr>
        <xdr:cNvPr id="95" name="楕円 94"/>
        <xdr:cNvSpPr/>
      </xdr:nvSpPr>
      <xdr:spPr>
        <a:xfrm>
          <a:off x="1270000" y="71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53720</xdr:rowOff>
    </xdr:from>
    <xdr:ext cx="762000" cy="259045"/>
    <xdr:sp macro="" textlink="">
      <xdr:nvSpPr>
        <xdr:cNvPr id="96" name="テキスト ボックス 95"/>
        <xdr:cNvSpPr txBox="1"/>
      </xdr:nvSpPr>
      <xdr:spPr>
        <a:xfrm>
          <a:off x="939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ysClr val="windowText" lastClr="000000"/>
              </a:solidFill>
              <a:effectLst/>
              <a:latin typeface="+mn-lt"/>
              <a:ea typeface="+mn-ea"/>
              <a:cs typeface="+mn-cs"/>
            </a:rPr>
            <a:t>　</a:t>
          </a:r>
          <a:r>
            <a:rPr lang="ja-JP" altLang="en-US" sz="1100" b="0" i="0" u="none" strike="noStrike" baseline="0" smtClean="0">
              <a:solidFill>
                <a:sysClr val="windowText" lastClr="000000"/>
              </a:solidFill>
              <a:latin typeface="+mn-lt"/>
              <a:ea typeface="+mn-ea"/>
              <a:cs typeface="+mn-cs"/>
            </a:rPr>
            <a:t>対前年度比で</a:t>
          </a:r>
          <a:r>
            <a:rPr lang="en-US" altLang="ja-JP" sz="1100" b="0" i="0" u="none" strike="noStrike" baseline="0" smtClean="0">
              <a:solidFill>
                <a:sysClr val="windowText" lastClr="000000"/>
              </a:solidFill>
              <a:latin typeface="+mn-lt"/>
              <a:ea typeface="+mn-ea"/>
              <a:cs typeface="+mn-cs"/>
            </a:rPr>
            <a:t>2.6</a:t>
          </a:r>
          <a:r>
            <a:rPr lang="ja-JP" altLang="en-US" sz="1100" b="0" i="0" u="none" strike="noStrike" baseline="0" smtClean="0">
              <a:solidFill>
                <a:sysClr val="windowText" lastClr="000000"/>
              </a:solidFill>
              <a:latin typeface="+mn-lt"/>
              <a:ea typeface="+mn-ea"/>
              <a:cs typeface="+mn-cs"/>
            </a:rPr>
            <a:t>ポイント増加し，類似団体内平均値との乖離は</a:t>
          </a:r>
          <a:r>
            <a:rPr lang="en-US" altLang="ja-JP" sz="1100" b="0" i="0" u="none" strike="noStrike" baseline="0" smtClean="0">
              <a:solidFill>
                <a:sysClr val="windowText" lastClr="000000"/>
              </a:solidFill>
              <a:latin typeface="+mn-lt"/>
              <a:ea typeface="+mn-ea"/>
              <a:cs typeface="+mn-cs"/>
            </a:rPr>
            <a:t>2.9</a:t>
          </a:r>
          <a:r>
            <a:rPr lang="ja-JP" altLang="en-US" sz="1100" b="0" i="0" u="none" strike="noStrike" baseline="0" smtClean="0">
              <a:solidFill>
                <a:sysClr val="windowText" lastClr="000000"/>
              </a:solidFill>
              <a:latin typeface="+mn-lt"/>
              <a:ea typeface="+mn-ea"/>
              <a:cs typeface="+mn-cs"/>
            </a:rPr>
            <a:t>ポイントとなった。</a:t>
          </a:r>
        </a:p>
        <a:p>
          <a:pPr rtl="0"/>
          <a:r>
            <a:rPr lang="ja-JP" altLang="en-US" sz="1100" b="0" i="0" u="none" strike="noStrike" baseline="0" smtClean="0">
              <a:solidFill>
                <a:sysClr val="windowText" lastClr="000000"/>
              </a:solidFill>
              <a:latin typeface="+mn-lt"/>
              <a:ea typeface="+mn-ea"/>
              <a:cs typeface="+mn-cs"/>
            </a:rPr>
            <a:t>　物件費の決算額では，平成</a:t>
          </a:r>
          <a:r>
            <a:rPr lang="en-US" altLang="ja-JP" sz="1100" b="0" i="0" u="none" strike="noStrike" baseline="0" smtClean="0">
              <a:solidFill>
                <a:sysClr val="windowText" lastClr="000000"/>
              </a:solidFill>
              <a:latin typeface="+mn-lt"/>
              <a:ea typeface="+mn-ea"/>
              <a:cs typeface="+mn-cs"/>
            </a:rPr>
            <a:t>29</a:t>
          </a:r>
          <a:r>
            <a:rPr lang="ja-JP" altLang="en-US" sz="1100" b="0" i="0" u="none" strike="noStrike" baseline="0" smtClean="0">
              <a:solidFill>
                <a:sysClr val="windowText" lastClr="000000"/>
              </a:solidFill>
              <a:latin typeface="+mn-lt"/>
              <a:ea typeface="+mn-ea"/>
              <a:cs typeface="+mn-cs"/>
            </a:rPr>
            <a:t>年度の</a:t>
          </a:r>
          <a:r>
            <a:rPr lang="en-US" altLang="ja-JP" sz="1100" b="0" i="0" u="none" strike="noStrike" baseline="0" smtClean="0">
              <a:solidFill>
                <a:sysClr val="windowText" lastClr="000000"/>
              </a:solidFill>
              <a:latin typeface="+mn-lt"/>
              <a:ea typeface="+mn-ea"/>
              <a:cs typeface="+mn-cs"/>
            </a:rPr>
            <a:t>1,167,163</a:t>
          </a:r>
          <a:r>
            <a:rPr lang="ja-JP" altLang="en-US" sz="1100" b="0" i="0" u="none" strike="noStrike" baseline="0" smtClean="0">
              <a:solidFill>
                <a:sysClr val="windowText" lastClr="000000"/>
              </a:solidFill>
              <a:latin typeface="+mn-lt"/>
              <a:ea typeface="+mn-ea"/>
              <a:cs typeface="+mn-cs"/>
            </a:rPr>
            <a:t>千円から，平成</a:t>
          </a:r>
          <a:r>
            <a:rPr lang="en-US" altLang="ja-JP" sz="1100" b="0" i="0" u="none" strike="noStrike" baseline="0" smtClean="0">
              <a:solidFill>
                <a:sysClr val="windowText" lastClr="000000"/>
              </a:solidFill>
              <a:latin typeface="+mn-lt"/>
              <a:ea typeface="+mn-ea"/>
              <a:cs typeface="+mn-cs"/>
            </a:rPr>
            <a:t>30</a:t>
          </a:r>
          <a:r>
            <a:rPr lang="ja-JP" altLang="en-US" sz="1100" b="0" i="0" u="none" strike="noStrike" baseline="0" smtClean="0">
              <a:solidFill>
                <a:sysClr val="windowText" lastClr="000000"/>
              </a:solidFill>
              <a:latin typeface="+mn-lt"/>
              <a:ea typeface="+mn-ea"/>
              <a:cs typeface="+mn-cs"/>
            </a:rPr>
            <a:t>年度の</a:t>
          </a:r>
          <a:r>
            <a:rPr lang="en-US" altLang="ja-JP" sz="1100" b="0" i="0" u="none" strike="noStrike" baseline="0" smtClean="0">
              <a:solidFill>
                <a:sysClr val="windowText" lastClr="000000"/>
              </a:solidFill>
              <a:latin typeface="+mn-lt"/>
              <a:ea typeface="+mn-ea"/>
              <a:cs typeface="+mn-cs"/>
            </a:rPr>
            <a:t>1,073,970</a:t>
          </a:r>
          <a:r>
            <a:rPr lang="ja-JP" altLang="en-US" sz="1100" b="0" i="0" u="none" strike="noStrike" baseline="0" smtClean="0">
              <a:solidFill>
                <a:sysClr val="windowText" lastClr="000000"/>
              </a:solidFill>
              <a:latin typeface="+mn-lt"/>
              <a:ea typeface="+mn-ea"/>
              <a:cs typeface="+mn-cs"/>
            </a:rPr>
            <a:t>千円と</a:t>
          </a:r>
          <a:r>
            <a:rPr lang="en-US" altLang="ja-JP" sz="1100" b="0" i="0" u="none" strike="noStrike" baseline="0" smtClean="0">
              <a:solidFill>
                <a:sysClr val="windowText" lastClr="000000"/>
              </a:solidFill>
              <a:latin typeface="+mn-lt"/>
              <a:ea typeface="+mn-ea"/>
              <a:cs typeface="+mn-cs"/>
            </a:rPr>
            <a:t>93,193</a:t>
          </a:r>
          <a:r>
            <a:rPr lang="ja-JP" altLang="en-US" sz="1100" b="0" i="0" u="none" strike="noStrike" baseline="0" smtClean="0">
              <a:solidFill>
                <a:sysClr val="windowText" lastClr="000000"/>
              </a:solidFill>
              <a:latin typeface="+mn-lt"/>
              <a:ea typeface="+mn-ea"/>
              <a:cs typeface="+mn-cs"/>
            </a:rPr>
            <a:t>千円の減となった。引き続き，事務事業の見直しや予算編成時点で物件費そのものを抑制する等，積極的に経費削減に努める。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43180</xdr:rowOff>
    </xdr:from>
    <xdr:to>
      <xdr:col>82</xdr:col>
      <xdr:colOff>107950</xdr:colOff>
      <xdr:row>15</xdr:row>
      <xdr:rowOff>69850</xdr:rowOff>
    </xdr:to>
    <xdr:cxnSp macro="">
      <xdr:nvCxnSpPr>
        <xdr:cNvPr id="129" name="直線コネクタ 128"/>
        <xdr:cNvCxnSpPr/>
      </xdr:nvCxnSpPr>
      <xdr:spPr>
        <a:xfrm>
          <a:off x="15671800" y="24434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xdr:rowOff>
    </xdr:from>
    <xdr:to>
      <xdr:col>78</xdr:col>
      <xdr:colOff>69850</xdr:colOff>
      <xdr:row>14</xdr:row>
      <xdr:rowOff>43180</xdr:rowOff>
    </xdr:to>
    <xdr:cxnSp macro="">
      <xdr:nvCxnSpPr>
        <xdr:cNvPr id="132" name="直線コネクタ 131"/>
        <xdr:cNvCxnSpPr/>
      </xdr:nvCxnSpPr>
      <xdr:spPr>
        <a:xfrm>
          <a:off x="14782800" y="2405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34" name="テキスト ボックス 133"/>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xdr:rowOff>
    </xdr:from>
    <xdr:to>
      <xdr:col>73</xdr:col>
      <xdr:colOff>180975</xdr:colOff>
      <xdr:row>15</xdr:row>
      <xdr:rowOff>39370</xdr:rowOff>
    </xdr:to>
    <xdr:cxnSp macro="">
      <xdr:nvCxnSpPr>
        <xdr:cNvPr id="135" name="直線コネクタ 134"/>
        <xdr:cNvCxnSpPr/>
      </xdr:nvCxnSpPr>
      <xdr:spPr>
        <a:xfrm flipV="1">
          <a:off x="13893800" y="24053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39370</xdr:rowOff>
    </xdr:from>
    <xdr:to>
      <xdr:col>69</xdr:col>
      <xdr:colOff>92075</xdr:colOff>
      <xdr:row>15</xdr:row>
      <xdr:rowOff>107950</xdr:rowOff>
    </xdr:to>
    <xdr:cxnSp macro="">
      <xdr:nvCxnSpPr>
        <xdr:cNvPr id="138" name="直線コネクタ 137"/>
        <xdr:cNvCxnSpPr/>
      </xdr:nvCxnSpPr>
      <xdr:spPr>
        <a:xfrm flipV="1">
          <a:off x="13004800" y="2611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42" name="テキスト ボックス 141"/>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8" name="楕円 147"/>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9"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163830</xdr:rowOff>
    </xdr:from>
    <xdr:to>
      <xdr:col>78</xdr:col>
      <xdr:colOff>120650</xdr:colOff>
      <xdr:row>14</xdr:row>
      <xdr:rowOff>93980</xdr:rowOff>
    </xdr:to>
    <xdr:sp macro="" textlink="">
      <xdr:nvSpPr>
        <xdr:cNvPr id="150" name="楕円 149"/>
        <xdr:cNvSpPr/>
      </xdr:nvSpPr>
      <xdr:spPr>
        <a:xfrm>
          <a:off x="15621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104157</xdr:rowOff>
    </xdr:from>
    <xdr:ext cx="736600" cy="259045"/>
    <xdr:sp macro="" textlink="">
      <xdr:nvSpPr>
        <xdr:cNvPr id="151" name="テキスト ボックス 150"/>
        <xdr:cNvSpPr txBox="1"/>
      </xdr:nvSpPr>
      <xdr:spPr>
        <a:xfrm>
          <a:off x="15290800" y="216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125730</xdr:rowOff>
    </xdr:from>
    <xdr:to>
      <xdr:col>74</xdr:col>
      <xdr:colOff>31750</xdr:colOff>
      <xdr:row>14</xdr:row>
      <xdr:rowOff>55880</xdr:rowOff>
    </xdr:to>
    <xdr:sp macro="" textlink="">
      <xdr:nvSpPr>
        <xdr:cNvPr id="152" name="楕円 151"/>
        <xdr:cNvSpPr/>
      </xdr:nvSpPr>
      <xdr:spPr>
        <a:xfrm>
          <a:off x="14732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66057</xdr:rowOff>
    </xdr:from>
    <xdr:ext cx="762000" cy="259045"/>
    <xdr:sp macro="" textlink="">
      <xdr:nvSpPr>
        <xdr:cNvPr id="153" name="テキスト ボックス 152"/>
        <xdr:cNvSpPr txBox="1"/>
      </xdr:nvSpPr>
      <xdr:spPr>
        <a:xfrm>
          <a:off x="14401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160020</xdr:rowOff>
    </xdr:from>
    <xdr:to>
      <xdr:col>69</xdr:col>
      <xdr:colOff>142875</xdr:colOff>
      <xdr:row>15</xdr:row>
      <xdr:rowOff>90170</xdr:rowOff>
    </xdr:to>
    <xdr:sp macro="" textlink="">
      <xdr:nvSpPr>
        <xdr:cNvPr id="154" name="楕円 153"/>
        <xdr:cNvSpPr/>
      </xdr:nvSpPr>
      <xdr:spPr>
        <a:xfrm>
          <a:off x="13843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55" name="テキスト ボックス 154"/>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対前年度比で</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ポイント増加し，類似団体内平均値との乖離は</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ポイントとなった。主な要因は，対象年齢を高校</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年生までに拡充している子ども医療費助成金への基金繰入金の充当が挙げられる。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今後も扶助費の増加は見込まれるため，歳出ベースでは単独扶助費の見直し検討，歳入ベースでは，経常的な一般財源を確保するため，定住対策や税収確保に努め，扶助費上昇の抑制を図る。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50800</xdr:rowOff>
    </xdr:from>
    <xdr:to>
      <xdr:col>24</xdr:col>
      <xdr:colOff>25400</xdr:colOff>
      <xdr:row>59</xdr:row>
      <xdr:rowOff>127000</xdr:rowOff>
    </xdr:to>
    <xdr:cxnSp macro="">
      <xdr:nvCxnSpPr>
        <xdr:cNvPr id="190" name="直線コネクタ 189"/>
        <xdr:cNvCxnSpPr/>
      </xdr:nvCxnSpPr>
      <xdr:spPr>
        <a:xfrm>
          <a:off x="3987800" y="101663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91" name="扶助費平均値テキスト"/>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59</xdr:row>
      <xdr:rowOff>50800</xdr:rowOff>
    </xdr:to>
    <xdr:cxnSp macro="">
      <xdr:nvCxnSpPr>
        <xdr:cNvPr id="193" name="直線コネクタ 192"/>
        <xdr:cNvCxnSpPr/>
      </xdr:nvCxnSpPr>
      <xdr:spPr>
        <a:xfrm>
          <a:off x="3098800" y="99568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107950</xdr:rowOff>
    </xdr:to>
    <xdr:cxnSp macro="">
      <xdr:nvCxnSpPr>
        <xdr:cNvPr id="196" name="直線コネクタ 195"/>
        <xdr:cNvCxnSpPr/>
      </xdr:nvCxnSpPr>
      <xdr:spPr>
        <a:xfrm flipV="1">
          <a:off x="2209800" y="9956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8" name="テキスト ボックス 197"/>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31750</xdr:rowOff>
    </xdr:from>
    <xdr:to>
      <xdr:col>11</xdr:col>
      <xdr:colOff>9525</xdr:colOff>
      <xdr:row>58</xdr:row>
      <xdr:rowOff>107950</xdr:rowOff>
    </xdr:to>
    <xdr:cxnSp macro="">
      <xdr:nvCxnSpPr>
        <xdr:cNvPr id="199" name="直線コネクタ 198"/>
        <xdr:cNvCxnSpPr/>
      </xdr:nvCxnSpPr>
      <xdr:spPr>
        <a:xfrm>
          <a:off x="1320800" y="9975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01" name="テキスト ボックス 200"/>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76200</xdr:rowOff>
    </xdr:from>
    <xdr:to>
      <xdr:col>24</xdr:col>
      <xdr:colOff>76200</xdr:colOff>
      <xdr:row>60</xdr:row>
      <xdr:rowOff>6350</xdr:rowOff>
    </xdr:to>
    <xdr:sp macro="" textlink="">
      <xdr:nvSpPr>
        <xdr:cNvPr id="209" name="楕円 208"/>
        <xdr:cNvSpPr/>
      </xdr:nvSpPr>
      <xdr:spPr>
        <a:xfrm>
          <a:off x="4775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48277</xdr:rowOff>
    </xdr:from>
    <xdr:ext cx="762000" cy="259045"/>
    <xdr:sp macro="" textlink="">
      <xdr:nvSpPr>
        <xdr:cNvPr id="210" name="扶助費該当値テキスト"/>
        <xdr:cNvSpPr txBox="1"/>
      </xdr:nvSpPr>
      <xdr:spPr>
        <a:xfrm>
          <a:off x="4914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0</xdr:rowOff>
    </xdr:from>
    <xdr:to>
      <xdr:col>20</xdr:col>
      <xdr:colOff>38100</xdr:colOff>
      <xdr:row>59</xdr:row>
      <xdr:rowOff>101600</xdr:rowOff>
    </xdr:to>
    <xdr:sp macro="" textlink="">
      <xdr:nvSpPr>
        <xdr:cNvPr id="211" name="楕円 210"/>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86377</xdr:rowOff>
    </xdr:from>
    <xdr:ext cx="736600" cy="259045"/>
    <xdr:sp macro="" textlink="">
      <xdr:nvSpPr>
        <xdr:cNvPr id="212" name="テキスト ボックス 211"/>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3" name="楕円 212"/>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4" name="テキスト ボックス 21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57150</xdr:rowOff>
    </xdr:from>
    <xdr:to>
      <xdr:col>11</xdr:col>
      <xdr:colOff>60325</xdr:colOff>
      <xdr:row>58</xdr:row>
      <xdr:rowOff>158750</xdr:rowOff>
    </xdr:to>
    <xdr:sp macro="" textlink="">
      <xdr:nvSpPr>
        <xdr:cNvPr id="215" name="楕円 214"/>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16" name="テキスト ボックス 215"/>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152400</xdr:rowOff>
    </xdr:from>
    <xdr:to>
      <xdr:col>6</xdr:col>
      <xdr:colOff>171450</xdr:colOff>
      <xdr:row>58</xdr:row>
      <xdr:rowOff>82550</xdr:rowOff>
    </xdr:to>
    <xdr:sp macro="" textlink="">
      <xdr:nvSpPr>
        <xdr:cNvPr id="217" name="楕円 216"/>
        <xdr:cNvSpPr/>
      </xdr:nvSpPr>
      <xdr:spPr>
        <a:xfrm>
          <a:off x="1270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67327</xdr:rowOff>
    </xdr:from>
    <xdr:ext cx="762000" cy="259045"/>
    <xdr:sp macro="" textlink="">
      <xdr:nvSpPr>
        <xdr:cNvPr id="218" name="テキスト ボックス 217"/>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その他の大きな割合を占めるのは繰出金であるが，繰出金の経常的経費は，平成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年度の</a:t>
          </a:r>
          <a:r>
            <a:rPr kumimoji="1" lang="en-US" altLang="ja-JP" sz="1100">
              <a:solidFill>
                <a:sysClr val="windowText" lastClr="000000"/>
              </a:solidFill>
              <a:effectLst/>
              <a:latin typeface="+mn-lt"/>
              <a:ea typeface="+mn-ea"/>
              <a:cs typeface="+mn-cs"/>
            </a:rPr>
            <a:t>735,861</a:t>
          </a:r>
          <a:r>
            <a:rPr kumimoji="1" lang="ja-JP" altLang="ja-JP" sz="1100">
              <a:solidFill>
                <a:sysClr val="windowText" lastClr="000000"/>
              </a:solidFill>
              <a:effectLst/>
              <a:latin typeface="+mn-lt"/>
              <a:ea typeface="+mn-ea"/>
              <a:cs typeface="+mn-cs"/>
            </a:rPr>
            <a:t>千円から，平成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年度の</a:t>
          </a:r>
          <a:r>
            <a:rPr kumimoji="1" lang="en-US" altLang="ja-JP" sz="1100">
              <a:solidFill>
                <a:sysClr val="windowText" lastClr="000000"/>
              </a:solidFill>
              <a:effectLst/>
              <a:latin typeface="+mn-lt"/>
              <a:ea typeface="+mn-ea"/>
              <a:cs typeface="+mn-cs"/>
            </a:rPr>
            <a:t>740,348</a:t>
          </a:r>
          <a:r>
            <a:rPr kumimoji="1" lang="ja-JP" altLang="ja-JP" sz="1100">
              <a:solidFill>
                <a:sysClr val="windowText" lastClr="000000"/>
              </a:solidFill>
              <a:effectLst/>
              <a:latin typeface="+mn-lt"/>
              <a:ea typeface="+mn-ea"/>
              <a:cs typeface="+mn-cs"/>
            </a:rPr>
            <a:t>千円と大きな変動はない。</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国民健康保険事業，介護保険事業及び公共下水道事業等の目的税や使用料等の徴収体制の強化を図り，引き続き繰出金基準を超える繰出金の抑制を図る。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33274</xdr:rowOff>
    </xdr:from>
    <xdr:to>
      <xdr:col>82</xdr:col>
      <xdr:colOff>107950</xdr:colOff>
      <xdr:row>57</xdr:row>
      <xdr:rowOff>42418</xdr:rowOff>
    </xdr:to>
    <xdr:cxnSp macro="">
      <xdr:nvCxnSpPr>
        <xdr:cNvPr id="248" name="直線コネクタ 247"/>
        <xdr:cNvCxnSpPr/>
      </xdr:nvCxnSpPr>
      <xdr:spPr>
        <a:xfrm flipV="1">
          <a:off x="15671800" y="98059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42418</xdr:rowOff>
    </xdr:from>
    <xdr:to>
      <xdr:col>78</xdr:col>
      <xdr:colOff>69850</xdr:colOff>
      <xdr:row>57</xdr:row>
      <xdr:rowOff>46990</xdr:rowOff>
    </xdr:to>
    <xdr:cxnSp macro="">
      <xdr:nvCxnSpPr>
        <xdr:cNvPr id="251" name="直線コネクタ 250"/>
        <xdr:cNvCxnSpPr/>
      </xdr:nvCxnSpPr>
      <xdr:spPr>
        <a:xfrm flipV="1">
          <a:off x="14782800" y="9815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3" name="テキスト ボックス 252"/>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xdr:rowOff>
    </xdr:from>
    <xdr:to>
      <xdr:col>73</xdr:col>
      <xdr:colOff>180975</xdr:colOff>
      <xdr:row>57</xdr:row>
      <xdr:rowOff>46990</xdr:rowOff>
    </xdr:to>
    <xdr:cxnSp macro="">
      <xdr:nvCxnSpPr>
        <xdr:cNvPr id="254" name="直線コネクタ 253"/>
        <xdr:cNvCxnSpPr/>
      </xdr:nvCxnSpPr>
      <xdr:spPr>
        <a:xfrm>
          <a:off x="13893800" y="9783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6" name="テキスト ボックス 255"/>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10414</xdr:rowOff>
    </xdr:from>
    <xdr:to>
      <xdr:col>69</xdr:col>
      <xdr:colOff>92075</xdr:colOff>
      <xdr:row>57</xdr:row>
      <xdr:rowOff>28702</xdr:rowOff>
    </xdr:to>
    <xdr:cxnSp macro="">
      <xdr:nvCxnSpPr>
        <xdr:cNvPr id="257" name="直線コネクタ 256"/>
        <xdr:cNvCxnSpPr/>
      </xdr:nvCxnSpPr>
      <xdr:spPr>
        <a:xfrm flipV="1">
          <a:off x="13004800" y="9783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64279</xdr:rowOff>
    </xdr:from>
    <xdr:ext cx="762000" cy="259045"/>
    <xdr:sp macro="" textlink="">
      <xdr:nvSpPr>
        <xdr:cNvPr id="259" name="テキスト ボックス 258"/>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0" name="フローチャート: 判断 259"/>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61" name="テキスト ボックス 260"/>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67" name="楕円 266"/>
        <xdr:cNvSpPr/>
      </xdr:nvSpPr>
      <xdr:spPr>
        <a:xfrm>
          <a:off x="16459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170451</xdr:rowOff>
    </xdr:from>
    <xdr:ext cx="762000" cy="259045"/>
    <xdr:sp macro="" textlink="">
      <xdr:nvSpPr>
        <xdr:cNvPr id="268" name="その他該当値テキスト"/>
        <xdr:cNvSpPr txBox="1"/>
      </xdr:nvSpPr>
      <xdr:spPr>
        <a:xfrm>
          <a:off x="16598900" y="960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163068</xdr:rowOff>
    </xdr:from>
    <xdr:to>
      <xdr:col>78</xdr:col>
      <xdr:colOff>120650</xdr:colOff>
      <xdr:row>57</xdr:row>
      <xdr:rowOff>93218</xdr:rowOff>
    </xdr:to>
    <xdr:sp macro="" textlink="">
      <xdr:nvSpPr>
        <xdr:cNvPr id="269" name="楕円 268"/>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103395</xdr:rowOff>
    </xdr:from>
    <xdr:ext cx="736600" cy="259045"/>
    <xdr:sp macro="" textlink="">
      <xdr:nvSpPr>
        <xdr:cNvPr id="270" name="テキスト ボックス 269"/>
        <xdr:cNvSpPr txBox="1"/>
      </xdr:nvSpPr>
      <xdr:spPr>
        <a:xfrm>
          <a:off x="15290800" y="9533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1" name="楕円 270"/>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72" name="テキスト ボックス 271"/>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131064</xdr:rowOff>
    </xdr:from>
    <xdr:to>
      <xdr:col>69</xdr:col>
      <xdr:colOff>142875</xdr:colOff>
      <xdr:row>57</xdr:row>
      <xdr:rowOff>61214</xdr:rowOff>
    </xdr:to>
    <xdr:sp macro="" textlink="">
      <xdr:nvSpPr>
        <xdr:cNvPr id="273" name="楕円 272"/>
        <xdr:cNvSpPr/>
      </xdr:nvSpPr>
      <xdr:spPr>
        <a:xfrm>
          <a:off x="13843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71391</xdr:rowOff>
    </xdr:from>
    <xdr:ext cx="762000" cy="259045"/>
    <xdr:sp macro="" textlink="">
      <xdr:nvSpPr>
        <xdr:cNvPr id="274" name="テキスト ボックス 273"/>
        <xdr:cNvSpPr txBox="1"/>
      </xdr:nvSpPr>
      <xdr:spPr>
        <a:xfrm>
          <a:off x="13512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149352</xdr:rowOff>
    </xdr:from>
    <xdr:to>
      <xdr:col>65</xdr:col>
      <xdr:colOff>53975</xdr:colOff>
      <xdr:row>57</xdr:row>
      <xdr:rowOff>79502</xdr:rowOff>
    </xdr:to>
    <xdr:sp macro="" textlink="">
      <xdr:nvSpPr>
        <xdr:cNvPr id="275" name="楕円 274"/>
        <xdr:cNvSpPr/>
      </xdr:nvSpPr>
      <xdr:spPr>
        <a:xfrm>
          <a:off x="12954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64279</xdr:rowOff>
    </xdr:from>
    <xdr:ext cx="762000" cy="259045"/>
    <xdr:sp macro="" textlink="">
      <xdr:nvSpPr>
        <xdr:cNvPr id="276" name="テキスト ボックス 275"/>
        <xdr:cNvSpPr txBox="1"/>
      </xdr:nvSpPr>
      <xdr:spPr>
        <a:xfrm>
          <a:off x="12623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補助費等の経常的経費は，平成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年度の</a:t>
          </a:r>
          <a:r>
            <a:rPr kumimoji="1" lang="en-US" altLang="ja-JP" sz="1100">
              <a:solidFill>
                <a:sysClr val="windowText" lastClr="000000"/>
              </a:solidFill>
              <a:effectLst/>
              <a:latin typeface="+mn-lt"/>
              <a:ea typeface="+mn-ea"/>
              <a:cs typeface="+mn-cs"/>
            </a:rPr>
            <a:t>454,328</a:t>
          </a:r>
          <a:r>
            <a:rPr kumimoji="1" lang="ja-JP" altLang="ja-JP" sz="1100">
              <a:solidFill>
                <a:sysClr val="windowText" lastClr="000000"/>
              </a:solidFill>
              <a:effectLst/>
              <a:latin typeface="+mn-lt"/>
              <a:ea typeface="+mn-ea"/>
              <a:cs typeface="+mn-cs"/>
            </a:rPr>
            <a:t>千円から，平成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年度の</a:t>
          </a:r>
          <a:r>
            <a:rPr kumimoji="1" lang="en-US" altLang="ja-JP" sz="1100">
              <a:solidFill>
                <a:sysClr val="windowText" lastClr="000000"/>
              </a:solidFill>
              <a:effectLst/>
              <a:latin typeface="+mn-lt"/>
              <a:ea typeface="+mn-ea"/>
              <a:cs typeface="+mn-cs"/>
            </a:rPr>
            <a:t>435,554</a:t>
          </a:r>
          <a:r>
            <a:rPr kumimoji="1" lang="ja-JP" altLang="ja-JP" sz="1100">
              <a:solidFill>
                <a:sysClr val="windowText" lastClr="000000"/>
              </a:solidFill>
              <a:effectLst/>
              <a:latin typeface="+mn-lt"/>
              <a:ea typeface="+mn-ea"/>
              <a:cs typeface="+mn-cs"/>
            </a:rPr>
            <a:t>千円と</a:t>
          </a:r>
          <a:r>
            <a:rPr kumimoji="1" lang="en-US" altLang="ja-JP" sz="1100">
              <a:solidFill>
                <a:sysClr val="windowText" lastClr="000000"/>
              </a:solidFill>
              <a:effectLst/>
              <a:latin typeface="+mn-lt"/>
              <a:ea typeface="+mn-ea"/>
              <a:cs typeface="+mn-cs"/>
            </a:rPr>
            <a:t>18,774</a:t>
          </a:r>
          <a:r>
            <a:rPr kumimoji="1" lang="ja-JP" altLang="ja-JP" sz="1100">
              <a:solidFill>
                <a:sysClr val="windowText" lastClr="000000"/>
              </a:solidFill>
              <a:effectLst/>
              <a:latin typeface="+mn-lt"/>
              <a:ea typeface="+mn-ea"/>
              <a:cs typeface="+mn-cs"/>
            </a:rPr>
            <a:t>千円の減となっているため，前年度比</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ポイントの改善となった。</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今後も，負担金及び補助金について，目的や事業の効果等を客観的に検証できるように努め，目的を達成した事業については廃止を検討する等，抑制に努める。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119380</xdr:rowOff>
    </xdr:from>
    <xdr:to>
      <xdr:col>82</xdr:col>
      <xdr:colOff>107950</xdr:colOff>
      <xdr:row>34</xdr:row>
      <xdr:rowOff>149860</xdr:rowOff>
    </xdr:to>
    <xdr:cxnSp macro="">
      <xdr:nvCxnSpPr>
        <xdr:cNvPr id="309" name="直線コネクタ 308"/>
        <xdr:cNvCxnSpPr/>
      </xdr:nvCxnSpPr>
      <xdr:spPr>
        <a:xfrm flipV="1">
          <a:off x="15671800" y="5948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35</xdr:row>
      <xdr:rowOff>8890</xdr:rowOff>
    </xdr:to>
    <xdr:cxnSp macro="">
      <xdr:nvCxnSpPr>
        <xdr:cNvPr id="312" name="直線コネクタ 311"/>
        <xdr:cNvCxnSpPr/>
      </xdr:nvCxnSpPr>
      <xdr:spPr>
        <a:xfrm flipV="1">
          <a:off x="14782800" y="597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158767</xdr:rowOff>
    </xdr:from>
    <xdr:ext cx="736600" cy="259045"/>
    <xdr:sp macro="" textlink="">
      <xdr:nvSpPr>
        <xdr:cNvPr id="314" name="テキスト ボックス 313"/>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165100</xdr:rowOff>
    </xdr:from>
    <xdr:to>
      <xdr:col>73</xdr:col>
      <xdr:colOff>180975</xdr:colOff>
      <xdr:row>35</xdr:row>
      <xdr:rowOff>8890</xdr:rowOff>
    </xdr:to>
    <xdr:cxnSp macro="">
      <xdr:nvCxnSpPr>
        <xdr:cNvPr id="315" name="直線コネクタ 314"/>
        <xdr:cNvCxnSpPr/>
      </xdr:nvCxnSpPr>
      <xdr:spPr>
        <a:xfrm>
          <a:off x="13893800" y="599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17" name="テキスト ボックス 316"/>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1270</xdr:rowOff>
    </xdr:to>
    <xdr:cxnSp macro="">
      <xdr:nvCxnSpPr>
        <xdr:cNvPr id="318" name="直線コネクタ 317"/>
        <xdr:cNvCxnSpPr/>
      </xdr:nvCxnSpPr>
      <xdr:spPr>
        <a:xfrm flipV="1">
          <a:off x="13004800" y="599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90187</xdr:rowOff>
    </xdr:from>
    <xdr:ext cx="762000" cy="259045"/>
    <xdr:sp macro="" textlink="">
      <xdr:nvSpPr>
        <xdr:cNvPr id="320" name="テキスト ボックス 319"/>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1" name="フローチャート: 判断 320"/>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2" name="テキスト ボックス 321"/>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68580</xdr:rowOff>
    </xdr:from>
    <xdr:to>
      <xdr:col>82</xdr:col>
      <xdr:colOff>158750</xdr:colOff>
      <xdr:row>34</xdr:row>
      <xdr:rowOff>170180</xdr:rowOff>
    </xdr:to>
    <xdr:sp macro="" textlink="">
      <xdr:nvSpPr>
        <xdr:cNvPr id="328" name="楕円 327"/>
        <xdr:cNvSpPr/>
      </xdr:nvSpPr>
      <xdr:spPr>
        <a:xfrm>
          <a:off x="16459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148607</xdr:rowOff>
    </xdr:from>
    <xdr:ext cx="762000" cy="259045"/>
    <xdr:sp macro="" textlink="">
      <xdr:nvSpPr>
        <xdr:cNvPr id="329" name="補助費等該当値テキスト"/>
        <xdr:cNvSpPr txBox="1"/>
      </xdr:nvSpPr>
      <xdr:spPr>
        <a:xfrm>
          <a:off x="16598900" y="580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30" name="楕円 329"/>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31" name="テキスト ボックス 330"/>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129540</xdr:rowOff>
    </xdr:from>
    <xdr:to>
      <xdr:col>74</xdr:col>
      <xdr:colOff>31750</xdr:colOff>
      <xdr:row>35</xdr:row>
      <xdr:rowOff>59690</xdr:rowOff>
    </xdr:to>
    <xdr:sp macro="" textlink="">
      <xdr:nvSpPr>
        <xdr:cNvPr id="332" name="楕円 331"/>
        <xdr:cNvSpPr/>
      </xdr:nvSpPr>
      <xdr:spPr>
        <a:xfrm>
          <a:off x="14732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33" name="テキスト ボックス 332"/>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114300</xdr:rowOff>
    </xdr:from>
    <xdr:to>
      <xdr:col>69</xdr:col>
      <xdr:colOff>142875</xdr:colOff>
      <xdr:row>35</xdr:row>
      <xdr:rowOff>44450</xdr:rowOff>
    </xdr:to>
    <xdr:sp macro="" textlink="">
      <xdr:nvSpPr>
        <xdr:cNvPr id="334" name="楕円 333"/>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54627</xdr:rowOff>
    </xdr:from>
    <xdr:ext cx="762000" cy="259045"/>
    <xdr:sp macro="" textlink="">
      <xdr:nvSpPr>
        <xdr:cNvPr id="335" name="テキスト ボックス 334"/>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6" name="楕円 335"/>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7" name="テキスト ボックス 336"/>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rgbClr val="FF0000"/>
              </a:solidFill>
              <a:effectLst/>
              <a:latin typeface="+mn-lt"/>
              <a:ea typeface="+mn-ea"/>
              <a:cs typeface="+mn-cs"/>
            </a:rPr>
            <a:t>　</a:t>
          </a:r>
          <a:r>
            <a:rPr kumimoji="1" lang="ja-JP" altLang="ja-JP" sz="900">
              <a:solidFill>
                <a:sysClr val="windowText" lastClr="000000"/>
              </a:solidFill>
              <a:effectLst/>
              <a:latin typeface="+mn-lt"/>
              <a:ea typeface="+mn-ea"/>
              <a:cs typeface="+mn-cs"/>
            </a:rPr>
            <a:t>公債費の決算額は，平成</a:t>
          </a:r>
          <a:r>
            <a:rPr kumimoji="1" lang="en-US" altLang="ja-JP" sz="900">
              <a:solidFill>
                <a:sysClr val="windowText" lastClr="000000"/>
              </a:solidFill>
              <a:effectLst/>
              <a:latin typeface="+mn-lt"/>
              <a:ea typeface="+mn-ea"/>
              <a:cs typeface="+mn-cs"/>
            </a:rPr>
            <a:t>29</a:t>
          </a:r>
          <a:r>
            <a:rPr kumimoji="1" lang="ja-JP" altLang="ja-JP" sz="900">
              <a:solidFill>
                <a:sysClr val="windowText" lastClr="000000"/>
              </a:solidFill>
              <a:effectLst/>
              <a:latin typeface="+mn-lt"/>
              <a:ea typeface="+mn-ea"/>
              <a:cs typeface="+mn-cs"/>
            </a:rPr>
            <a:t>年度の</a:t>
          </a:r>
          <a:r>
            <a:rPr kumimoji="1" lang="en-US" altLang="ja-JP" sz="900">
              <a:solidFill>
                <a:sysClr val="windowText" lastClr="000000"/>
              </a:solidFill>
              <a:effectLst/>
              <a:latin typeface="+mn-lt"/>
              <a:ea typeface="+mn-ea"/>
              <a:cs typeface="+mn-cs"/>
            </a:rPr>
            <a:t>1,006,869</a:t>
          </a:r>
          <a:r>
            <a:rPr kumimoji="1" lang="ja-JP" altLang="ja-JP" sz="900">
              <a:solidFill>
                <a:sysClr val="windowText" lastClr="000000"/>
              </a:solidFill>
              <a:effectLst/>
              <a:latin typeface="+mn-lt"/>
              <a:ea typeface="+mn-ea"/>
              <a:cs typeface="+mn-cs"/>
            </a:rPr>
            <a:t>千円から平成</a:t>
          </a:r>
          <a:r>
            <a:rPr kumimoji="1" lang="en-US" altLang="ja-JP" sz="900">
              <a:solidFill>
                <a:sysClr val="windowText" lastClr="000000"/>
              </a:solidFill>
              <a:effectLst/>
              <a:latin typeface="+mn-lt"/>
              <a:ea typeface="+mn-ea"/>
              <a:cs typeface="+mn-cs"/>
            </a:rPr>
            <a:t>30</a:t>
          </a:r>
          <a:r>
            <a:rPr kumimoji="1" lang="ja-JP" altLang="ja-JP" sz="900">
              <a:solidFill>
                <a:sysClr val="windowText" lastClr="000000"/>
              </a:solidFill>
              <a:effectLst/>
              <a:latin typeface="+mn-lt"/>
              <a:ea typeface="+mn-ea"/>
              <a:cs typeface="+mn-cs"/>
            </a:rPr>
            <a:t>年度の</a:t>
          </a:r>
          <a:r>
            <a:rPr kumimoji="1" lang="en-US" altLang="ja-JP" sz="900">
              <a:solidFill>
                <a:sysClr val="windowText" lastClr="000000"/>
              </a:solidFill>
              <a:effectLst/>
              <a:latin typeface="+mn-lt"/>
              <a:ea typeface="+mn-ea"/>
              <a:cs typeface="+mn-cs"/>
            </a:rPr>
            <a:t>912,749</a:t>
          </a:r>
          <a:r>
            <a:rPr kumimoji="1" lang="ja-JP" altLang="ja-JP" sz="900">
              <a:solidFill>
                <a:sysClr val="windowText" lastClr="000000"/>
              </a:solidFill>
              <a:effectLst/>
              <a:latin typeface="+mn-lt"/>
              <a:ea typeface="+mn-ea"/>
              <a:cs typeface="+mn-cs"/>
            </a:rPr>
            <a:t>千円と</a:t>
          </a:r>
          <a:r>
            <a:rPr kumimoji="1" lang="en-US" altLang="ja-JP" sz="900">
              <a:solidFill>
                <a:sysClr val="windowText" lastClr="000000"/>
              </a:solidFill>
              <a:effectLst/>
              <a:latin typeface="+mn-lt"/>
              <a:ea typeface="+mn-ea"/>
              <a:cs typeface="+mn-cs"/>
            </a:rPr>
            <a:t>94,120</a:t>
          </a:r>
          <a:r>
            <a:rPr kumimoji="1" lang="ja-JP" altLang="ja-JP" sz="900">
              <a:solidFill>
                <a:sysClr val="windowText" lastClr="000000"/>
              </a:solidFill>
              <a:effectLst/>
              <a:latin typeface="+mn-lt"/>
              <a:ea typeface="+mn-ea"/>
              <a:cs typeface="+mn-cs"/>
            </a:rPr>
            <a:t>千円の</a:t>
          </a:r>
          <a:r>
            <a:rPr kumimoji="1" lang="ja-JP" altLang="en-US" sz="900">
              <a:solidFill>
                <a:sysClr val="windowText" lastClr="000000"/>
              </a:solidFill>
              <a:effectLst/>
              <a:latin typeface="+mn-lt"/>
              <a:ea typeface="+mn-ea"/>
              <a:cs typeface="+mn-cs"/>
            </a:rPr>
            <a:t>減</a:t>
          </a:r>
          <a:r>
            <a:rPr kumimoji="1" lang="ja-JP" altLang="ja-JP" sz="900">
              <a:solidFill>
                <a:sysClr val="windowText" lastClr="000000"/>
              </a:solidFill>
              <a:effectLst/>
              <a:latin typeface="+mn-lt"/>
              <a:ea typeface="+mn-ea"/>
              <a:cs typeface="+mn-cs"/>
            </a:rPr>
            <a:t>となり，</a:t>
          </a:r>
          <a:r>
            <a:rPr kumimoji="1" lang="en-US" altLang="ja-JP" sz="900">
              <a:solidFill>
                <a:sysClr val="windowText" lastClr="000000"/>
              </a:solidFill>
              <a:effectLst/>
              <a:latin typeface="+mn-lt"/>
              <a:ea typeface="+mn-ea"/>
              <a:cs typeface="+mn-cs"/>
            </a:rPr>
            <a:t>2.4</a:t>
          </a:r>
          <a:r>
            <a:rPr kumimoji="1" lang="ja-JP" altLang="ja-JP" sz="900">
              <a:solidFill>
                <a:sysClr val="windowText" lastClr="000000"/>
              </a:solidFill>
              <a:effectLst/>
              <a:latin typeface="+mn-lt"/>
              <a:ea typeface="+mn-ea"/>
              <a:cs typeface="+mn-cs"/>
            </a:rPr>
            <a:t>ポイント下降した。</a:t>
          </a:r>
          <a:r>
            <a:rPr kumimoji="1" lang="ja-JP" altLang="en-US" sz="900">
              <a:solidFill>
                <a:sysClr val="windowText" lastClr="000000"/>
              </a:solidFill>
              <a:effectLst/>
              <a:latin typeface="+mn-lt"/>
              <a:ea typeface="+mn-ea"/>
              <a:cs typeface="+mn-cs"/>
            </a:rPr>
            <a:t>平成９年度に借り入れた地域総合整備事業債の償還終了が主な要因である。</a:t>
          </a:r>
          <a:endParaRPr kumimoji="1" lang="en-US" altLang="ja-JP" sz="900">
            <a:solidFill>
              <a:sysClr val="windowText" lastClr="000000"/>
            </a:solidFill>
            <a:effectLst/>
            <a:latin typeface="+mn-lt"/>
            <a:ea typeface="+mn-ea"/>
            <a:cs typeface="+mn-cs"/>
          </a:endParaRPr>
        </a:p>
        <a:p>
          <a:r>
            <a:rPr kumimoji="1" lang="ja-JP" altLang="en-US"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これまで，補償金免除の地方債繰上償還制度の活用や，地方債をなるべく発行しない方針により，公債費抑制を図ってきたが，公共施設の老朽対策等が見込まれるため，単年度ごとの地方債発行の上限額を当該年度の元金償還額以内に設定するとともに，交付税措置のある有利な起債を活用する等，財政負担の軽減に努める。</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86995</xdr:rowOff>
    </xdr:from>
    <xdr:to>
      <xdr:col>24</xdr:col>
      <xdr:colOff>25400</xdr:colOff>
      <xdr:row>78</xdr:row>
      <xdr:rowOff>52705</xdr:rowOff>
    </xdr:to>
    <xdr:cxnSp macro="">
      <xdr:nvCxnSpPr>
        <xdr:cNvPr id="366" name="直線コネクタ 365"/>
        <xdr:cNvCxnSpPr/>
      </xdr:nvCxnSpPr>
      <xdr:spPr>
        <a:xfrm flipV="1">
          <a:off x="3987800" y="1328864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67"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29845</xdr:rowOff>
    </xdr:from>
    <xdr:to>
      <xdr:col>19</xdr:col>
      <xdr:colOff>187325</xdr:colOff>
      <xdr:row>78</xdr:row>
      <xdr:rowOff>52705</xdr:rowOff>
    </xdr:to>
    <xdr:cxnSp macro="">
      <xdr:nvCxnSpPr>
        <xdr:cNvPr id="369" name="直線コネクタ 368"/>
        <xdr:cNvCxnSpPr/>
      </xdr:nvCxnSpPr>
      <xdr:spPr>
        <a:xfrm>
          <a:off x="3098800" y="134029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1" name="テキスト ボックス 370"/>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144145</xdr:rowOff>
    </xdr:from>
    <xdr:to>
      <xdr:col>15</xdr:col>
      <xdr:colOff>98425</xdr:colOff>
      <xdr:row>78</xdr:row>
      <xdr:rowOff>29845</xdr:rowOff>
    </xdr:to>
    <xdr:cxnSp macro="">
      <xdr:nvCxnSpPr>
        <xdr:cNvPr id="372" name="直線コネクタ 371"/>
        <xdr:cNvCxnSpPr/>
      </xdr:nvCxnSpPr>
      <xdr:spPr>
        <a:xfrm>
          <a:off x="2209800" y="133457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4" name="テキスト ボックス 373"/>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132714</xdr:rowOff>
    </xdr:from>
    <xdr:to>
      <xdr:col>11</xdr:col>
      <xdr:colOff>9525</xdr:colOff>
      <xdr:row>77</xdr:row>
      <xdr:rowOff>144145</xdr:rowOff>
    </xdr:to>
    <xdr:cxnSp macro="">
      <xdr:nvCxnSpPr>
        <xdr:cNvPr id="375" name="直線コネクタ 374"/>
        <xdr:cNvCxnSpPr/>
      </xdr:nvCxnSpPr>
      <xdr:spPr>
        <a:xfrm>
          <a:off x="1320800" y="133343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7" name="テキスト ボックス 376"/>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24764</xdr:rowOff>
    </xdr:from>
    <xdr:to>
      <xdr:col>6</xdr:col>
      <xdr:colOff>171450</xdr:colOff>
      <xdr:row>77</xdr:row>
      <xdr:rowOff>126364</xdr:rowOff>
    </xdr:to>
    <xdr:sp macro="" textlink="">
      <xdr:nvSpPr>
        <xdr:cNvPr id="378" name="フローチャート: 判断 377"/>
        <xdr:cNvSpPr/>
      </xdr:nvSpPr>
      <xdr:spPr>
        <a:xfrm>
          <a:off x="1270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136541</xdr:rowOff>
    </xdr:from>
    <xdr:ext cx="762000" cy="259045"/>
    <xdr:sp macro="" textlink="">
      <xdr:nvSpPr>
        <xdr:cNvPr id="379" name="テキスト ボックス 378"/>
        <xdr:cNvSpPr txBox="1"/>
      </xdr:nvSpPr>
      <xdr:spPr>
        <a:xfrm>
          <a:off x="939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36195</xdr:rowOff>
    </xdr:from>
    <xdr:to>
      <xdr:col>24</xdr:col>
      <xdr:colOff>76200</xdr:colOff>
      <xdr:row>77</xdr:row>
      <xdr:rowOff>137795</xdr:rowOff>
    </xdr:to>
    <xdr:sp macro="" textlink="">
      <xdr:nvSpPr>
        <xdr:cNvPr id="385" name="楕円 384"/>
        <xdr:cNvSpPr/>
      </xdr:nvSpPr>
      <xdr:spPr>
        <a:xfrm>
          <a:off x="47752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8272</xdr:rowOff>
    </xdr:from>
    <xdr:ext cx="762000" cy="259045"/>
    <xdr:sp macro="" textlink="">
      <xdr:nvSpPr>
        <xdr:cNvPr id="386" name="公債費該当値テキスト"/>
        <xdr:cNvSpPr txBox="1"/>
      </xdr:nvSpPr>
      <xdr:spPr>
        <a:xfrm>
          <a:off x="4914900" y="1320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1905</xdr:rowOff>
    </xdr:from>
    <xdr:to>
      <xdr:col>20</xdr:col>
      <xdr:colOff>38100</xdr:colOff>
      <xdr:row>78</xdr:row>
      <xdr:rowOff>103505</xdr:rowOff>
    </xdr:to>
    <xdr:sp macro="" textlink="">
      <xdr:nvSpPr>
        <xdr:cNvPr id="387" name="楕円 386"/>
        <xdr:cNvSpPr/>
      </xdr:nvSpPr>
      <xdr:spPr>
        <a:xfrm>
          <a:off x="3937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88282</xdr:rowOff>
    </xdr:from>
    <xdr:ext cx="736600" cy="259045"/>
    <xdr:sp macro="" textlink="">
      <xdr:nvSpPr>
        <xdr:cNvPr id="388" name="テキスト ボックス 387"/>
        <xdr:cNvSpPr txBox="1"/>
      </xdr:nvSpPr>
      <xdr:spPr>
        <a:xfrm>
          <a:off x="3606800" y="1346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150495</xdr:rowOff>
    </xdr:from>
    <xdr:to>
      <xdr:col>15</xdr:col>
      <xdr:colOff>149225</xdr:colOff>
      <xdr:row>78</xdr:row>
      <xdr:rowOff>80645</xdr:rowOff>
    </xdr:to>
    <xdr:sp macro="" textlink="">
      <xdr:nvSpPr>
        <xdr:cNvPr id="389" name="楕円 388"/>
        <xdr:cNvSpPr/>
      </xdr:nvSpPr>
      <xdr:spPr>
        <a:xfrm>
          <a:off x="30480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65422</xdr:rowOff>
    </xdr:from>
    <xdr:ext cx="762000" cy="259045"/>
    <xdr:sp macro="" textlink="">
      <xdr:nvSpPr>
        <xdr:cNvPr id="390" name="テキスト ボックス 389"/>
        <xdr:cNvSpPr txBox="1"/>
      </xdr:nvSpPr>
      <xdr:spPr>
        <a:xfrm>
          <a:off x="2717800" y="13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93345</xdr:rowOff>
    </xdr:from>
    <xdr:to>
      <xdr:col>11</xdr:col>
      <xdr:colOff>60325</xdr:colOff>
      <xdr:row>78</xdr:row>
      <xdr:rowOff>23495</xdr:rowOff>
    </xdr:to>
    <xdr:sp macro="" textlink="">
      <xdr:nvSpPr>
        <xdr:cNvPr id="391" name="楕円 390"/>
        <xdr:cNvSpPr/>
      </xdr:nvSpPr>
      <xdr:spPr>
        <a:xfrm>
          <a:off x="2159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8272</xdr:rowOff>
    </xdr:from>
    <xdr:ext cx="762000" cy="259045"/>
    <xdr:sp macro="" textlink="">
      <xdr:nvSpPr>
        <xdr:cNvPr id="392" name="テキスト ボックス 391"/>
        <xdr:cNvSpPr txBox="1"/>
      </xdr:nvSpPr>
      <xdr:spPr>
        <a:xfrm>
          <a:off x="1828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81914</xdr:rowOff>
    </xdr:from>
    <xdr:to>
      <xdr:col>6</xdr:col>
      <xdr:colOff>171450</xdr:colOff>
      <xdr:row>78</xdr:row>
      <xdr:rowOff>12064</xdr:rowOff>
    </xdr:to>
    <xdr:sp macro="" textlink="">
      <xdr:nvSpPr>
        <xdr:cNvPr id="393" name="楕円 392"/>
        <xdr:cNvSpPr/>
      </xdr:nvSpPr>
      <xdr:spPr>
        <a:xfrm>
          <a:off x="1270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168291</xdr:rowOff>
    </xdr:from>
    <xdr:ext cx="762000" cy="259045"/>
    <xdr:sp macro="" textlink="">
      <xdr:nvSpPr>
        <xdr:cNvPr id="394" name="テキスト ボックス 393"/>
        <xdr:cNvSpPr txBox="1"/>
      </xdr:nvSpPr>
      <xdr:spPr>
        <a:xfrm>
          <a:off x="939800" y="133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対前年度比で，</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ポイント増加したが，ここ数年</a:t>
          </a:r>
          <a:r>
            <a:rPr kumimoji="1" lang="en-US" altLang="ja-JP" sz="1100">
              <a:solidFill>
                <a:sysClr val="windowText" lastClr="000000"/>
              </a:solidFill>
              <a:effectLst/>
              <a:latin typeface="+mn-lt"/>
              <a:ea typeface="+mn-ea"/>
              <a:cs typeface="+mn-cs"/>
            </a:rPr>
            <a:t>65.0</a:t>
          </a:r>
          <a:r>
            <a:rPr kumimoji="1" lang="ja-JP" altLang="ja-JP" sz="1100">
              <a:solidFill>
                <a:sysClr val="windowText" lastClr="000000"/>
              </a:solidFill>
              <a:effectLst/>
              <a:latin typeface="+mn-lt"/>
              <a:ea typeface="+mn-ea"/>
              <a:cs typeface="+mn-cs"/>
            </a:rPr>
            <a:t>前後を推移している。</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年連続で，類似団体内平均値を下回る数値となったが，今後も引き続き，事務事業見直しを行い，メリハリをつけた予算編成に取り組みたい。</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0" name="直線コネクタ 419"/>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1"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2" name="直線コネクタ 421"/>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131572</xdr:rowOff>
    </xdr:from>
    <xdr:to>
      <xdr:col>82</xdr:col>
      <xdr:colOff>107950</xdr:colOff>
      <xdr:row>75</xdr:row>
      <xdr:rowOff>65278</xdr:rowOff>
    </xdr:to>
    <xdr:cxnSp macro="">
      <xdr:nvCxnSpPr>
        <xdr:cNvPr id="425" name="直線コネクタ 424"/>
        <xdr:cNvCxnSpPr/>
      </xdr:nvCxnSpPr>
      <xdr:spPr>
        <a:xfrm>
          <a:off x="15671800" y="1281887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164864</xdr:rowOff>
    </xdr:from>
    <xdr:ext cx="762000" cy="259045"/>
    <xdr:sp macro="" textlink="">
      <xdr:nvSpPr>
        <xdr:cNvPr id="426"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72136</xdr:rowOff>
    </xdr:from>
    <xdr:to>
      <xdr:col>78</xdr:col>
      <xdr:colOff>69850</xdr:colOff>
      <xdr:row>74</xdr:row>
      <xdr:rowOff>131572</xdr:rowOff>
    </xdr:to>
    <xdr:cxnSp macro="">
      <xdr:nvCxnSpPr>
        <xdr:cNvPr id="428" name="直線コネクタ 427"/>
        <xdr:cNvCxnSpPr/>
      </xdr:nvCxnSpPr>
      <xdr:spPr>
        <a:xfrm>
          <a:off x="14782800" y="127594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29" name="フローチャート: 判断 428"/>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52849</xdr:rowOff>
    </xdr:from>
    <xdr:ext cx="736600" cy="259045"/>
    <xdr:sp macro="" textlink="">
      <xdr:nvSpPr>
        <xdr:cNvPr id="430" name="テキスト ボックス 429"/>
        <xdr:cNvSpPr txBox="1"/>
      </xdr:nvSpPr>
      <xdr:spPr>
        <a:xfrm>
          <a:off x="15290800" y="1308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72136</xdr:rowOff>
    </xdr:from>
    <xdr:to>
      <xdr:col>73</xdr:col>
      <xdr:colOff>180975</xdr:colOff>
      <xdr:row>74</xdr:row>
      <xdr:rowOff>154432</xdr:rowOff>
    </xdr:to>
    <xdr:cxnSp macro="">
      <xdr:nvCxnSpPr>
        <xdr:cNvPr id="431" name="直線コネクタ 430"/>
        <xdr:cNvCxnSpPr/>
      </xdr:nvCxnSpPr>
      <xdr:spPr>
        <a:xfrm flipV="1">
          <a:off x="13893800" y="127594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2" name="フローチャート: 判断 431"/>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25416</xdr:rowOff>
    </xdr:from>
    <xdr:ext cx="762000" cy="259045"/>
    <xdr:sp macro="" textlink="">
      <xdr:nvSpPr>
        <xdr:cNvPr id="433" name="テキスト ボックス 432"/>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154432</xdr:rowOff>
    </xdr:from>
    <xdr:to>
      <xdr:col>69</xdr:col>
      <xdr:colOff>92075</xdr:colOff>
      <xdr:row>75</xdr:row>
      <xdr:rowOff>106426</xdr:rowOff>
    </xdr:to>
    <xdr:cxnSp macro="">
      <xdr:nvCxnSpPr>
        <xdr:cNvPr id="434" name="直線コネクタ 433"/>
        <xdr:cNvCxnSpPr/>
      </xdr:nvCxnSpPr>
      <xdr:spPr>
        <a:xfrm flipV="1">
          <a:off x="13004800" y="128417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5" name="フローチャート: 判断 434"/>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96283</xdr:rowOff>
    </xdr:from>
    <xdr:ext cx="762000" cy="259045"/>
    <xdr:sp macro="" textlink="">
      <xdr:nvSpPr>
        <xdr:cNvPr id="436" name="テキスト ボックス 435"/>
        <xdr:cNvSpPr txBox="1"/>
      </xdr:nvSpPr>
      <xdr:spPr>
        <a:xfrm>
          <a:off x="13512800" y="1295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37" name="フローチャート: 判断 43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38" name="テキスト ボックス 43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xdr:rowOff>
    </xdr:from>
    <xdr:to>
      <xdr:col>82</xdr:col>
      <xdr:colOff>158750</xdr:colOff>
      <xdr:row>75</xdr:row>
      <xdr:rowOff>116078</xdr:rowOff>
    </xdr:to>
    <xdr:sp macro="" textlink="">
      <xdr:nvSpPr>
        <xdr:cNvPr id="444" name="楕円 443"/>
        <xdr:cNvSpPr/>
      </xdr:nvSpPr>
      <xdr:spPr>
        <a:xfrm>
          <a:off x="16459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31005</xdr:rowOff>
    </xdr:from>
    <xdr:ext cx="762000" cy="259045"/>
    <xdr:sp macro="" textlink="">
      <xdr:nvSpPr>
        <xdr:cNvPr id="445" name="公債費以外該当値テキスト"/>
        <xdr:cNvSpPr txBox="1"/>
      </xdr:nvSpPr>
      <xdr:spPr>
        <a:xfrm>
          <a:off x="16598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80772</xdr:rowOff>
    </xdr:from>
    <xdr:to>
      <xdr:col>78</xdr:col>
      <xdr:colOff>120650</xdr:colOff>
      <xdr:row>75</xdr:row>
      <xdr:rowOff>10922</xdr:rowOff>
    </xdr:to>
    <xdr:sp macro="" textlink="">
      <xdr:nvSpPr>
        <xdr:cNvPr id="446" name="楕円 445"/>
        <xdr:cNvSpPr/>
      </xdr:nvSpPr>
      <xdr:spPr>
        <a:xfrm>
          <a:off x="15621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21099</xdr:rowOff>
    </xdr:from>
    <xdr:ext cx="736600" cy="259045"/>
    <xdr:sp macro="" textlink="">
      <xdr:nvSpPr>
        <xdr:cNvPr id="447" name="テキスト ボックス 446"/>
        <xdr:cNvSpPr txBox="1"/>
      </xdr:nvSpPr>
      <xdr:spPr>
        <a:xfrm>
          <a:off x="15290800" y="1253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21336</xdr:rowOff>
    </xdr:from>
    <xdr:to>
      <xdr:col>74</xdr:col>
      <xdr:colOff>31750</xdr:colOff>
      <xdr:row>74</xdr:row>
      <xdr:rowOff>122936</xdr:rowOff>
    </xdr:to>
    <xdr:sp macro="" textlink="">
      <xdr:nvSpPr>
        <xdr:cNvPr id="448" name="楕円 447"/>
        <xdr:cNvSpPr/>
      </xdr:nvSpPr>
      <xdr:spPr>
        <a:xfrm>
          <a:off x="14732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133113</xdr:rowOff>
    </xdr:from>
    <xdr:ext cx="762000" cy="259045"/>
    <xdr:sp macro="" textlink="">
      <xdr:nvSpPr>
        <xdr:cNvPr id="449" name="テキスト ボックス 448"/>
        <xdr:cNvSpPr txBox="1"/>
      </xdr:nvSpPr>
      <xdr:spPr>
        <a:xfrm>
          <a:off x="14401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103632</xdr:rowOff>
    </xdr:from>
    <xdr:to>
      <xdr:col>69</xdr:col>
      <xdr:colOff>142875</xdr:colOff>
      <xdr:row>75</xdr:row>
      <xdr:rowOff>33782</xdr:rowOff>
    </xdr:to>
    <xdr:sp macro="" textlink="">
      <xdr:nvSpPr>
        <xdr:cNvPr id="450" name="楕円 449"/>
        <xdr:cNvSpPr/>
      </xdr:nvSpPr>
      <xdr:spPr>
        <a:xfrm>
          <a:off x="13843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43959</xdr:rowOff>
    </xdr:from>
    <xdr:ext cx="762000" cy="259045"/>
    <xdr:sp macro="" textlink="">
      <xdr:nvSpPr>
        <xdr:cNvPr id="451" name="テキスト ボックス 450"/>
        <xdr:cNvSpPr txBox="1"/>
      </xdr:nvSpPr>
      <xdr:spPr>
        <a:xfrm>
          <a:off x="13512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55626</xdr:rowOff>
    </xdr:from>
    <xdr:to>
      <xdr:col>65</xdr:col>
      <xdr:colOff>53975</xdr:colOff>
      <xdr:row>75</xdr:row>
      <xdr:rowOff>157226</xdr:rowOff>
    </xdr:to>
    <xdr:sp macro="" textlink="">
      <xdr:nvSpPr>
        <xdr:cNvPr id="452" name="楕円 451"/>
        <xdr:cNvSpPr/>
      </xdr:nvSpPr>
      <xdr:spPr>
        <a:xfrm>
          <a:off x="12954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142003</xdr:rowOff>
    </xdr:from>
    <xdr:ext cx="762000" cy="259045"/>
    <xdr:sp macro="" textlink="">
      <xdr:nvSpPr>
        <xdr:cNvPr id="453" name="テキスト ボックス 452"/>
        <xdr:cNvSpPr txBox="1"/>
      </xdr:nvSpPr>
      <xdr:spPr>
        <a:xfrm>
          <a:off x="12623800" y="1300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10338</xdr:rowOff>
    </xdr:from>
    <xdr:to>
      <xdr:col>29</xdr:col>
      <xdr:colOff>127000</xdr:colOff>
      <xdr:row>18</xdr:row>
      <xdr:rowOff>37291</xdr:rowOff>
    </xdr:to>
    <xdr:cxnSp macro="">
      <xdr:nvCxnSpPr>
        <xdr:cNvPr id="52" name="直線コネクタ 51"/>
        <xdr:cNvCxnSpPr/>
      </xdr:nvCxnSpPr>
      <xdr:spPr bwMode="auto">
        <a:xfrm flipV="1">
          <a:off x="5003800" y="3144063"/>
          <a:ext cx="647700" cy="26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66645</xdr:rowOff>
    </xdr:from>
    <xdr:ext cx="762000" cy="259045"/>
    <xdr:sp macro="" textlink="">
      <xdr:nvSpPr>
        <xdr:cNvPr id="53" name="人口1人当たり決算額の推移平均値テキスト130"/>
        <xdr:cNvSpPr txBox="1"/>
      </xdr:nvSpPr>
      <xdr:spPr>
        <a:xfrm>
          <a:off x="5740400" y="2686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37291</xdr:rowOff>
    </xdr:from>
    <xdr:to>
      <xdr:col>26</xdr:col>
      <xdr:colOff>50800</xdr:colOff>
      <xdr:row>18</xdr:row>
      <xdr:rowOff>72909</xdr:rowOff>
    </xdr:to>
    <xdr:cxnSp macro="">
      <xdr:nvCxnSpPr>
        <xdr:cNvPr id="55" name="直線コネクタ 54"/>
        <xdr:cNvCxnSpPr/>
      </xdr:nvCxnSpPr>
      <xdr:spPr bwMode="auto">
        <a:xfrm flipV="1">
          <a:off x="4305300" y="3171016"/>
          <a:ext cx="698500" cy="35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15743</xdr:rowOff>
    </xdr:from>
    <xdr:ext cx="736600" cy="259045"/>
    <xdr:sp macro="" textlink="">
      <xdr:nvSpPr>
        <xdr:cNvPr id="57" name="テキスト ボックス 56"/>
        <xdr:cNvSpPr txBox="1"/>
      </xdr:nvSpPr>
      <xdr:spPr>
        <a:xfrm>
          <a:off x="4622800" y="2635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72909</xdr:rowOff>
    </xdr:from>
    <xdr:to>
      <xdr:col>22</xdr:col>
      <xdr:colOff>114300</xdr:colOff>
      <xdr:row>18</xdr:row>
      <xdr:rowOff>75532</xdr:rowOff>
    </xdr:to>
    <xdr:cxnSp macro="">
      <xdr:nvCxnSpPr>
        <xdr:cNvPr id="58" name="直線コネクタ 57"/>
        <xdr:cNvCxnSpPr/>
      </xdr:nvCxnSpPr>
      <xdr:spPr bwMode="auto">
        <a:xfrm flipV="1">
          <a:off x="3606800" y="3206634"/>
          <a:ext cx="698500" cy="2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52004</xdr:rowOff>
    </xdr:from>
    <xdr:ext cx="762000" cy="259045"/>
    <xdr:sp macro="" textlink="">
      <xdr:nvSpPr>
        <xdr:cNvPr id="60" name="テキスト ボックス 59"/>
        <xdr:cNvSpPr txBox="1"/>
      </xdr:nvSpPr>
      <xdr:spPr>
        <a:xfrm>
          <a:off x="3924300" y="26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75532</xdr:rowOff>
    </xdr:from>
    <xdr:to>
      <xdr:col>18</xdr:col>
      <xdr:colOff>177800</xdr:colOff>
      <xdr:row>18</xdr:row>
      <xdr:rowOff>81041</xdr:rowOff>
    </xdr:to>
    <xdr:cxnSp macro="">
      <xdr:nvCxnSpPr>
        <xdr:cNvPr id="61" name="直線コネクタ 60"/>
        <xdr:cNvCxnSpPr/>
      </xdr:nvCxnSpPr>
      <xdr:spPr bwMode="auto">
        <a:xfrm flipV="1">
          <a:off x="2908300" y="3209257"/>
          <a:ext cx="698500" cy="5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67483</xdr:rowOff>
    </xdr:from>
    <xdr:ext cx="762000" cy="259045"/>
    <xdr:sp macro="" textlink="">
      <xdr:nvSpPr>
        <xdr:cNvPr id="63" name="テキスト ボックス 62"/>
        <xdr:cNvSpPr txBox="1"/>
      </xdr:nvSpPr>
      <xdr:spPr>
        <a:xfrm>
          <a:off x="32258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56247</xdr:rowOff>
    </xdr:from>
    <xdr:to>
      <xdr:col>15</xdr:col>
      <xdr:colOff>101600</xdr:colOff>
      <xdr:row>16</xdr:row>
      <xdr:rowOff>157847</xdr:rowOff>
    </xdr:to>
    <xdr:sp macro="" textlink="">
      <xdr:nvSpPr>
        <xdr:cNvPr id="64" name="フローチャート: 判断 63"/>
        <xdr:cNvSpPr/>
      </xdr:nvSpPr>
      <xdr:spPr bwMode="auto">
        <a:xfrm>
          <a:off x="2857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168024</xdr:rowOff>
    </xdr:from>
    <xdr:ext cx="762000" cy="259045"/>
    <xdr:sp macro="" textlink="">
      <xdr:nvSpPr>
        <xdr:cNvPr id="65" name="テキスト ボックス 64"/>
        <xdr:cNvSpPr txBox="1"/>
      </xdr:nvSpPr>
      <xdr:spPr>
        <a:xfrm>
          <a:off x="2527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130988</xdr:rowOff>
    </xdr:from>
    <xdr:to>
      <xdr:col>29</xdr:col>
      <xdr:colOff>177800</xdr:colOff>
      <xdr:row>18</xdr:row>
      <xdr:rowOff>61138</xdr:rowOff>
    </xdr:to>
    <xdr:sp macro="" textlink="">
      <xdr:nvSpPr>
        <xdr:cNvPr id="71" name="楕円 70"/>
        <xdr:cNvSpPr/>
      </xdr:nvSpPr>
      <xdr:spPr bwMode="auto">
        <a:xfrm>
          <a:off x="5600700" y="3093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103065</xdr:rowOff>
    </xdr:from>
    <xdr:ext cx="762000" cy="259045"/>
    <xdr:sp macro="" textlink="">
      <xdr:nvSpPr>
        <xdr:cNvPr id="72" name="人口1人当たり決算額の推移該当値テキスト130"/>
        <xdr:cNvSpPr txBox="1"/>
      </xdr:nvSpPr>
      <xdr:spPr>
        <a:xfrm>
          <a:off x="5740400" y="306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157941</xdr:rowOff>
    </xdr:from>
    <xdr:to>
      <xdr:col>26</xdr:col>
      <xdr:colOff>101600</xdr:colOff>
      <xdr:row>18</xdr:row>
      <xdr:rowOff>88091</xdr:rowOff>
    </xdr:to>
    <xdr:sp macro="" textlink="">
      <xdr:nvSpPr>
        <xdr:cNvPr id="73" name="楕円 72"/>
        <xdr:cNvSpPr/>
      </xdr:nvSpPr>
      <xdr:spPr bwMode="auto">
        <a:xfrm>
          <a:off x="4953000" y="3120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72868</xdr:rowOff>
    </xdr:from>
    <xdr:ext cx="736600" cy="259045"/>
    <xdr:sp macro="" textlink="">
      <xdr:nvSpPr>
        <xdr:cNvPr id="74" name="テキスト ボックス 73"/>
        <xdr:cNvSpPr txBox="1"/>
      </xdr:nvSpPr>
      <xdr:spPr>
        <a:xfrm>
          <a:off x="4622800" y="3206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22109</xdr:rowOff>
    </xdr:from>
    <xdr:to>
      <xdr:col>22</xdr:col>
      <xdr:colOff>165100</xdr:colOff>
      <xdr:row>18</xdr:row>
      <xdr:rowOff>123709</xdr:rowOff>
    </xdr:to>
    <xdr:sp macro="" textlink="">
      <xdr:nvSpPr>
        <xdr:cNvPr id="75" name="楕円 74"/>
        <xdr:cNvSpPr/>
      </xdr:nvSpPr>
      <xdr:spPr bwMode="auto">
        <a:xfrm>
          <a:off x="4254500" y="3155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108486</xdr:rowOff>
    </xdr:from>
    <xdr:ext cx="762000" cy="259045"/>
    <xdr:sp macro="" textlink="">
      <xdr:nvSpPr>
        <xdr:cNvPr id="76" name="テキスト ボックス 75"/>
        <xdr:cNvSpPr txBox="1"/>
      </xdr:nvSpPr>
      <xdr:spPr>
        <a:xfrm>
          <a:off x="3924300" y="32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24732</xdr:rowOff>
    </xdr:from>
    <xdr:to>
      <xdr:col>19</xdr:col>
      <xdr:colOff>38100</xdr:colOff>
      <xdr:row>18</xdr:row>
      <xdr:rowOff>126333</xdr:rowOff>
    </xdr:to>
    <xdr:sp macro="" textlink="">
      <xdr:nvSpPr>
        <xdr:cNvPr id="77" name="楕円 76"/>
        <xdr:cNvSpPr/>
      </xdr:nvSpPr>
      <xdr:spPr bwMode="auto">
        <a:xfrm>
          <a:off x="3556000" y="315845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111109</xdr:rowOff>
    </xdr:from>
    <xdr:ext cx="762000" cy="259045"/>
    <xdr:sp macro="" textlink="">
      <xdr:nvSpPr>
        <xdr:cNvPr id="78" name="テキスト ボックス 77"/>
        <xdr:cNvSpPr txBox="1"/>
      </xdr:nvSpPr>
      <xdr:spPr>
        <a:xfrm>
          <a:off x="3225800" y="324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30241</xdr:rowOff>
    </xdr:from>
    <xdr:to>
      <xdr:col>15</xdr:col>
      <xdr:colOff>101600</xdr:colOff>
      <xdr:row>18</xdr:row>
      <xdr:rowOff>131841</xdr:rowOff>
    </xdr:to>
    <xdr:sp macro="" textlink="">
      <xdr:nvSpPr>
        <xdr:cNvPr id="79" name="楕円 78"/>
        <xdr:cNvSpPr/>
      </xdr:nvSpPr>
      <xdr:spPr bwMode="auto">
        <a:xfrm>
          <a:off x="2857500" y="3163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116617</xdr:rowOff>
    </xdr:from>
    <xdr:ext cx="762000" cy="259045"/>
    <xdr:sp macro="" textlink="">
      <xdr:nvSpPr>
        <xdr:cNvPr id="80" name="テキスト ボックス 79"/>
        <xdr:cNvSpPr txBox="1"/>
      </xdr:nvSpPr>
      <xdr:spPr>
        <a:xfrm>
          <a:off x="2527300" y="325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329235</xdr:rowOff>
    </xdr:from>
    <xdr:to>
      <xdr:col>29</xdr:col>
      <xdr:colOff>127000</xdr:colOff>
      <xdr:row>36</xdr:row>
      <xdr:rowOff>98425</xdr:rowOff>
    </xdr:to>
    <xdr:cxnSp macro="">
      <xdr:nvCxnSpPr>
        <xdr:cNvPr id="114" name="直線コネクタ 113"/>
        <xdr:cNvCxnSpPr/>
      </xdr:nvCxnSpPr>
      <xdr:spPr bwMode="auto">
        <a:xfrm>
          <a:off x="5003800" y="6939585"/>
          <a:ext cx="647700" cy="11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122007</xdr:rowOff>
    </xdr:from>
    <xdr:ext cx="762000" cy="259045"/>
    <xdr:sp macro="" textlink="">
      <xdr:nvSpPr>
        <xdr:cNvPr id="115" name="人口1人当たり決算額の推移平均値テキスト445"/>
        <xdr:cNvSpPr txBox="1"/>
      </xdr:nvSpPr>
      <xdr:spPr>
        <a:xfrm>
          <a:off x="5740400" y="67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325501</xdr:rowOff>
    </xdr:from>
    <xdr:to>
      <xdr:col>26</xdr:col>
      <xdr:colOff>50800</xdr:colOff>
      <xdr:row>35</xdr:row>
      <xdr:rowOff>329235</xdr:rowOff>
    </xdr:to>
    <xdr:cxnSp macro="">
      <xdr:nvCxnSpPr>
        <xdr:cNvPr id="117" name="直線コネクタ 116"/>
        <xdr:cNvCxnSpPr/>
      </xdr:nvCxnSpPr>
      <xdr:spPr bwMode="auto">
        <a:xfrm>
          <a:off x="4305300" y="6935851"/>
          <a:ext cx="6985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23474</xdr:rowOff>
    </xdr:from>
    <xdr:ext cx="736600" cy="259045"/>
    <xdr:sp macro="" textlink="">
      <xdr:nvSpPr>
        <xdr:cNvPr id="119" name="テキスト ボックス 118"/>
        <xdr:cNvSpPr txBox="1"/>
      </xdr:nvSpPr>
      <xdr:spPr>
        <a:xfrm>
          <a:off x="4622800" y="697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325501</xdr:rowOff>
    </xdr:from>
    <xdr:to>
      <xdr:col>22</xdr:col>
      <xdr:colOff>114300</xdr:colOff>
      <xdr:row>36</xdr:row>
      <xdr:rowOff>38703</xdr:rowOff>
    </xdr:to>
    <xdr:cxnSp macro="">
      <xdr:nvCxnSpPr>
        <xdr:cNvPr id="120" name="直線コネクタ 119"/>
        <xdr:cNvCxnSpPr/>
      </xdr:nvCxnSpPr>
      <xdr:spPr bwMode="auto">
        <a:xfrm flipV="1">
          <a:off x="3606800" y="6935851"/>
          <a:ext cx="698500" cy="56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23188</xdr:rowOff>
    </xdr:from>
    <xdr:ext cx="762000" cy="259045"/>
    <xdr:sp macro="" textlink="">
      <xdr:nvSpPr>
        <xdr:cNvPr id="122" name="テキスト ボックス 121"/>
        <xdr:cNvSpPr txBox="1"/>
      </xdr:nvSpPr>
      <xdr:spPr>
        <a:xfrm>
          <a:off x="39243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38703</xdr:rowOff>
    </xdr:from>
    <xdr:to>
      <xdr:col>18</xdr:col>
      <xdr:colOff>177800</xdr:colOff>
      <xdr:row>36</xdr:row>
      <xdr:rowOff>139306</xdr:rowOff>
    </xdr:to>
    <xdr:cxnSp macro="">
      <xdr:nvCxnSpPr>
        <xdr:cNvPr id="123" name="直線コネクタ 122"/>
        <xdr:cNvCxnSpPr/>
      </xdr:nvCxnSpPr>
      <xdr:spPr bwMode="auto">
        <a:xfrm flipV="1">
          <a:off x="2908300" y="6991953"/>
          <a:ext cx="698500" cy="100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29557</xdr:rowOff>
    </xdr:from>
    <xdr:ext cx="762000" cy="259045"/>
    <xdr:sp macro="" textlink="">
      <xdr:nvSpPr>
        <xdr:cNvPr id="125" name="テキスト ボックス 124"/>
        <xdr:cNvSpPr txBox="1"/>
      </xdr:nvSpPr>
      <xdr:spPr>
        <a:xfrm>
          <a:off x="32258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202025</xdr:rowOff>
    </xdr:from>
    <xdr:to>
      <xdr:col>15</xdr:col>
      <xdr:colOff>101600</xdr:colOff>
      <xdr:row>35</xdr:row>
      <xdr:rowOff>303625</xdr:rowOff>
    </xdr:to>
    <xdr:sp macro="" textlink="">
      <xdr:nvSpPr>
        <xdr:cNvPr id="126" name="フローチャート: 判断 125"/>
        <xdr:cNvSpPr/>
      </xdr:nvSpPr>
      <xdr:spPr bwMode="auto">
        <a:xfrm>
          <a:off x="2857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313802</xdr:rowOff>
    </xdr:from>
    <xdr:ext cx="762000" cy="259045"/>
    <xdr:sp macro="" textlink="">
      <xdr:nvSpPr>
        <xdr:cNvPr id="127" name="テキスト ボックス 126"/>
        <xdr:cNvSpPr txBox="1"/>
      </xdr:nvSpPr>
      <xdr:spPr>
        <a:xfrm>
          <a:off x="2527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47625</xdr:rowOff>
    </xdr:from>
    <xdr:to>
      <xdr:col>29</xdr:col>
      <xdr:colOff>177800</xdr:colOff>
      <xdr:row>36</xdr:row>
      <xdr:rowOff>149225</xdr:rowOff>
    </xdr:to>
    <xdr:sp macro="" textlink="">
      <xdr:nvSpPr>
        <xdr:cNvPr id="133" name="楕円 132"/>
        <xdr:cNvSpPr/>
      </xdr:nvSpPr>
      <xdr:spPr bwMode="auto">
        <a:xfrm>
          <a:off x="5600700" y="700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19702</xdr:rowOff>
    </xdr:from>
    <xdr:ext cx="762000" cy="259045"/>
    <xdr:sp macro="" textlink="">
      <xdr:nvSpPr>
        <xdr:cNvPr id="134" name="人口1人当たり決算額の推移該当値テキスト445"/>
        <xdr:cNvSpPr txBox="1"/>
      </xdr:nvSpPr>
      <xdr:spPr>
        <a:xfrm>
          <a:off x="5740400" y="697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278435</xdr:rowOff>
    </xdr:from>
    <xdr:to>
      <xdr:col>26</xdr:col>
      <xdr:colOff>101600</xdr:colOff>
      <xdr:row>36</xdr:row>
      <xdr:rowOff>37135</xdr:rowOff>
    </xdr:to>
    <xdr:sp macro="" textlink="">
      <xdr:nvSpPr>
        <xdr:cNvPr id="135" name="楕円 134"/>
        <xdr:cNvSpPr/>
      </xdr:nvSpPr>
      <xdr:spPr bwMode="auto">
        <a:xfrm>
          <a:off x="4953000" y="6888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47312</xdr:rowOff>
    </xdr:from>
    <xdr:ext cx="736600" cy="259045"/>
    <xdr:sp macro="" textlink="">
      <xdr:nvSpPr>
        <xdr:cNvPr id="136" name="テキスト ボックス 135"/>
        <xdr:cNvSpPr txBox="1"/>
      </xdr:nvSpPr>
      <xdr:spPr>
        <a:xfrm>
          <a:off x="4622800" y="66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274701</xdr:rowOff>
    </xdr:from>
    <xdr:to>
      <xdr:col>22</xdr:col>
      <xdr:colOff>165100</xdr:colOff>
      <xdr:row>36</xdr:row>
      <xdr:rowOff>33401</xdr:rowOff>
    </xdr:to>
    <xdr:sp macro="" textlink="">
      <xdr:nvSpPr>
        <xdr:cNvPr id="137" name="楕円 136"/>
        <xdr:cNvSpPr/>
      </xdr:nvSpPr>
      <xdr:spPr bwMode="auto">
        <a:xfrm>
          <a:off x="4254500" y="688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43578</xdr:rowOff>
    </xdr:from>
    <xdr:ext cx="762000" cy="259045"/>
    <xdr:sp macro="" textlink="">
      <xdr:nvSpPr>
        <xdr:cNvPr id="138" name="テキスト ボックス 137"/>
        <xdr:cNvSpPr txBox="1"/>
      </xdr:nvSpPr>
      <xdr:spPr>
        <a:xfrm>
          <a:off x="3924300" y="665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330803</xdr:rowOff>
    </xdr:from>
    <xdr:to>
      <xdr:col>19</xdr:col>
      <xdr:colOff>38100</xdr:colOff>
      <xdr:row>36</xdr:row>
      <xdr:rowOff>89503</xdr:rowOff>
    </xdr:to>
    <xdr:sp macro="" textlink="">
      <xdr:nvSpPr>
        <xdr:cNvPr id="139" name="楕円 138"/>
        <xdr:cNvSpPr/>
      </xdr:nvSpPr>
      <xdr:spPr bwMode="auto">
        <a:xfrm>
          <a:off x="3556000" y="6941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74280</xdr:rowOff>
    </xdr:from>
    <xdr:ext cx="762000" cy="259045"/>
    <xdr:sp macro="" textlink="">
      <xdr:nvSpPr>
        <xdr:cNvPr id="140" name="テキスト ボックス 139"/>
        <xdr:cNvSpPr txBox="1"/>
      </xdr:nvSpPr>
      <xdr:spPr>
        <a:xfrm>
          <a:off x="3225800" y="702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88506</xdr:rowOff>
    </xdr:from>
    <xdr:to>
      <xdr:col>15</xdr:col>
      <xdr:colOff>101600</xdr:colOff>
      <xdr:row>37</xdr:row>
      <xdr:rowOff>18656</xdr:rowOff>
    </xdr:to>
    <xdr:sp macro="" textlink="">
      <xdr:nvSpPr>
        <xdr:cNvPr id="141" name="楕円 140"/>
        <xdr:cNvSpPr/>
      </xdr:nvSpPr>
      <xdr:spPr bwMode="auto">
        <a:xfrm>
          <a:off x="2857500" y="7041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3433</xdr:rowOff>
    </xdr:from>
    <xdr:ext cx="762000" cy="259045"/>
    <xdr:sp macro="" textlink="">
      <xdr:nvSpPr>
        <xdr:cNvPr id="142" name="テキスト ボックス 141"/>
        <xdr:cNvSpPr txBox="1"/>
      </xdr:nvSpPr>
      <xdr:spPr>
        <a:xfrm>
          <a:off x="2527300" y="712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13,170
12,932
100.67
10,125,507
9,573,175
501,793
4,417,287
7,144,188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125576</xdr:rowOff>
    </xdr:from>
    <xdr:to>
      <xdr:col>24</xdr:col>
      <xdr:colOff>63500</xdr:colOff>
      <xdr:row>36</xdr:row>
      <xdr:rowOff>169075</xdr:rowOff>
    </xdr:to>
    <xdr:cxnSp macro="">
      <xdr:nvCxnSpPr>
        <xdr:cNvPr id="63" name="直線コネクタ 62"/>
        <xdr:cNvCxnSpPr/>
      </xdr:nvCxnSpPr>
      <xdr:spPr>
        <a:xfrm flipV="1">
          <a:off x="3797300" y="6297776"/>
          <a:ext cx="838200" cy="4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10507</xdr:rowOff>
    </xdr:from>
    <xdr:ext cx="534377" cy="259045"/>
    <xdr:sp macro="" textlink="">
      <xdr:nvSpPr>
        <xdr:cNvPr id="64" name="人件費平均値テキスト"/>
        <xdr:cNvSpPr txBox="1"/>
      </xdr:nvSpPr>
      <xdr:spPr>
        <a:xfrm>
          <a:off x="4686300" y="601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169075</xdr:rowOff>
    </xdr:from>
    <xdr:to>
      <xdr:col>19</xdr:col>
      <xdr:colOff>177800</xdr:colOff>
      <xdr:row>37</xdr:row>
      <xdr:rowOff>47672</xdr:rowOff>
    </xdr:to>
    <xdr:cxnSp macro="">
      <xdr:nvCxnSpPr>
        <xdr:cNvPr id="66" name="直線コネクタ 65"/>
        <xdr:cNvCxnSpPr/>
      </xdr:nvCxnSpPr>
      <xdr:spPr>
        <a:xfrm flipV="1">
          <a:off x="2908300" y="6341275"/>
          <a:ext cx="889000" cy="5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115195</xdr:rowOff>
    </xdr:from>
    <xdr:ext cx="534377" cy="259045"/>
    <xdr:sp macro="" textlink="">
      <xdr:nvSpPr>
        <xdr:cNvPr id="68" name="テキスト ボックス 67"/>
        <xdr:cNvSpPr txBox="1"/>
      </xdr:nvSpPr>
      <xdr:spPr>
        <a:xfrm>
          <a:off x="3530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30592</xdr:rowOff>
    </xdr:from>
    <xdr:to>
      <xdr:col>15</xdr:col>
      <xdr:colOff>50800</xdr:colOff>
      <xdr:row>37</xdr:row>
      <xdr:rowOff>47672</xdr:rowOff>
    </xdr:to>
    <xdr:cxnSp macro="">
      <xdr:nvCxnSpPr>
        <xdr:cNvPr id="69" name="直線コネクタ 68"/>
        <xdr:cNvCxnSpPr/>
      </xdr:nvCxnSpPr>
      <xdr:spPr>
        <a:xfrm>
          <a:off x="2019300" y="6374242"/>
          <a:ext cx="8890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157780</xdr:rowOff>
    </xdr:from>
    <xdr:ext cx="534377" cy="259045"/>
    <xdr:sp macro="" textlink="">
      <xdr:nvSpPr>
        <xdr:cNvPr id="71" name="テキスト ボックス 70"/>
        <xdr:cNvSpPr txBox="1"/>
      </xdr:nvSpPr>
      <xdr:spPr>
        <a:xfrm>
          <a:off x="2641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30592</xdr:rowOff>
    </xdr:from>
    <xdr:to>
      <xdr:col>10</xdr:col>
      <xdr:colOff>114300</xdr:colOff>
      <xdr:row>37</xdr:row>
      <xdr:rowOff>44929</xdr:rowOff>
    </xdr:to>
    <xdr:cxnSp macro="">
      <xdr:nvCxnSpPr>
        <xdr:cNvPr id="72" name="直線コネクタ 71"/>
        <xdr:cNvCxnSpPr/>
      </xdr:nvCxnSpPr>
      <xdr:spPr>
        <a:xfrm flipV="1">
          <a:off x="1130300" y="6374242"/>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155772</xdr:rowOff>
    </xdr:from>
    <xdr:ext cx="534377" cy="259045"/>
    <xdr:sp macro="" textlink="">
      <xdr:nvSpPr>
        <xdr:cNvPr id="74" name="テキスト ボックス 73"/>
        <xdr:cNvSpPr txBox="1"/>
      </xdr:nvSpPr>
      <xdr:spPr>
        <a:xfrm>
          <a:off x="1752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46974</xdr:rowOff>
    </xdr:from>
    <xdr:ext cx="534377" cy="259045"/>
    <xdr:sp macro="" textlink="">
      <xdr:nvSpPr>
        <xdr:cNvPr id="76" name="テキスト ボックス 75"/>
        <xdr:cNvSpPr txBox="1"/>
      </xdr:nvSpPr>
      <xdr:spPr>
        <a:xfrm>
          <a:off x="863111" y="58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74776</xdr:rowOff>
    </xdr:from>
    <xdr:to>
      <xdr:col>24</xdr:col>
      <xdr:colOff>114300</xdr:colOff>
      <xdr:row>37</xdr:row>
      <xdr:rowOff>4926</xdr:rowOff>
    </xdr:to>
    <xdr:sp macro="" textlink="">
      <xdr:nvSpPr>
        <xdr:cNvPr id="82" name="楕円 81"/>
        <xdr:cNvSpPr/>
      </xdr:nvSpPr>
      <xdr:spPr>
        <a:xfrm>
          <a:off x="4584700" y="624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53203</xdr:rowOff>
    </xdr:from>
    <xdr:ext cx="534377" cy="259045"/>
    <xdr:sp macro="" textlink="">
      <xdr:nvSpPr>
        <xdr:cNvPr id="83" name="人件費該当値テキスト"/>
        <xdr:cNvSpPr txBox="1"/>
      </xdr:nvSpPr>
      <xdr:spPr>
        <a:xfrm>
          <a:off x="4686300" y="622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118275</xdr:rowOff>
    </xdr:from>
    <xdr:to>
      <xdr:col>20</xdr:col>
      <xdr:colOff>38100</xdr:colOff>
      <xdr:row>37</xdr:row>
      <xdr:rowOff>48425</xdr:rowOff>
    </xdr:to>
    <xdr:sp macro="" textlink="">
      <xdr:nvSpPr>
        <xdr:cNvPr id="84" name="楕円 83"/>
        <xdr:cNvSpPr/>
      </xdr:nvSpPr>
      <xdr:spPr>
        <a:xfrm>
          <a:off x="3746500" y="62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39552</xdr:rowOff>
    </xdr:from>
    <xdr:ext cx="534377" cy="259045"/>
    <xdr:sp macro="" textlink="">
      <xdr:nvSpPr>
        <xdr:cNvPr id="85" name="テキスト ボックス 84"/>
        <xdr:cNvSpPr txBox="1"/>
      </xdr:nvSpPr>
      <xdr:spPr>
        <a:xfrm>
          <a:off x="3530111" y="638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168322</xdr:rowOff>
    </xdr:from>
    <xdr:to>
      <xdr:col>15</xdr:col>
      <xdr:colOff>101600</xdr:colOff>
      <xdr:row>37</xdr:row>
      <xdr:rowOff>98472</xdr:rowOff>
    </xdr:to>
    <xdr:sp macro="" textlink="">
      <xdr:nvSpPr>
        <xdr:cNvPr id="86" name="楕円 85"/>
        <xdr:cNvSpPr/>
      </xdr:nvSpPr>
      <xdr:spPr>
        <a:xfrm>
          <a:off x="2857500" y="634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89599</xdr:rowOff>
    </xdr:from>
    <xdr:ext cx="534377" cy="259045"/>
    <xdr:sp macro="" textlink="">
      <xdr:nvSpPr>
        <xdr:cNvPr id="87" name="テキスト ボックス 86"/>
        <xdr:cNvSpPr txBox="1"/>
      </xdr:nvSpPr>
      <xdr:spPr>
        <a:xfrm>
          <a:off x="2641111" y="643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151242</xdr:rowOff>
    </xdr:from>
    <xdr:to>
      <xdr:col>10</xdr:col>
      <xdr:colOff>165100</xdr:colOff>
      <xdr:row>37</xdr:row>
      <xdr:rowOff>81392</xdr:rowOff>
    </xdr:to>
    <xdr:sp macro="" textlink="">
      <xdr:nvSpPr>
        <xdr:cNvPr id="88" name="楕円 87"/>
        <xdr:cNvSpPr/>
      </xdr:nvSpPr>
      <xdr:spPr>
        <a:xfrm>
          <a:off x="1968500" y="632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72519</xdr:rowOff>
    </xdr:from>
    <xdr:ext cx="534377" cy="259045"/>
    <xdr:sp macro="" textlink="">
      <xdr:nvSpPr>
        <xdr:cNvPr id="89" name="テキスト ボックス 88"/>
        <xdr:cNvSpPr txBox="1"/>
      </xdr:nvSpPr>
      <xdr:spPr>
        <a:xfrm>
          <a:off x="1752111" y="64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165579</xdr:rowOff>
    </xdr:from>
    <xdr:to>
      <xdr:col>6</xdr:col>
      <xdr:colOff>38100</xdr:colOff>
      <xdr:row>37</xdr:row>
      <xdr:rowOff>95729</xdr:rowOff>
    </xdr:to>
    <xdr:sp macro="" textlink="">
      <xdr:nvSpPr>
        <xdr:cNvPr id="90" name="楕円 89"/>
        <xdr:cNvSpPr/>
      </xdr:nvSpPr>
      <xdr:spPr>
        <a:xfrm>
          <a:off x="1079500" y="633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86856</xdr:rowOff>
    </xdr:from>
    <xdr:ext cx="534377" cy="259045"/>
    <xdr:sp macro="" textlink="">
      <xdr:nvSpPr>
        <xdr:cNvPr id="91" name="テキスト ボックス 90"/>
        <xdr:cNvSpPr txBox="1"/>
      </xdr:nvSpPr>
      <xdr:spPr>
        <a:xfrm>
          <a:off x="863111" y="643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55964</xdr:rowOff>
    </xdr:from>
    <xdr:to>
      <xdr:col>24</xdr:col>
      <xdr:colOff>63500</xdr:colOff>
      <xdr:row>57</xdr:row>
      <xdr:rowOff>76656</xdr:rowOff>
    </xdr:to>
    <xdr:cxnSp macro="">
      <xdr:nvCxnSpPr>
        <xdr:cNvPr id="120" name="直線コネクタ 119"/>
        <xdr:cNvCxnSpPr/>
      </xdr:nvCxnSpPr>
      <xdr:spPr>
        <a:xfrm>
          <a:off x="3797300" y="9828614"/>
          <a:ext cx="838200" cy="2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132039</xdr:rowOff>
    </xdr:from>
    <xdr:ext cx="599010" cy="259045"/>
    <xdr:sp macro="" textlink="">
      <xdr:nvSpPr>
        <xdr:cNvPr id="121" name="物件費平均値テキスト"/>
        <xdr:cNvSpPr txBox="1"/>
      </xdr:nvSpPr>
      <xdr:spPr>
        <a:xfrm>
          <a:off x="4686300" y="9561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55964</xdr:rowOff>
    </xdr:from>
    <xdr:to>
      <xdr:col>19</xdr:col>
      <xdr:colOff>177800</xdr:colOff>
      <xdr:row>57</xdr:row>
      <xdr:rowOff>78763</xdr:rowOff>
    </xdr:to>
    <xdr:cxnSp macro="">
      <xdr:nvCxnSpPr>
        <xdr:cNvPr id="123" name="直線コネクタ 122"/>
        <xdr:cNvCxnSpPr/>
      </xdr:nvCxnSpPr>
      <xdr:spPr>
        <a:xfrm flipV="1">
          <a:off x="2908300" y="9828614"/>
          <a:ext cx="889000" cy="2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61100</xdr:rowOff>
    </xdr:from>
    <xdr:ext cx="599010" cy="259045"/>
    <xdr:sp macro="" textlink="">
      <xdr:nvSpPr>
        <xdr:cNvPr id="125" name="テキスト ボックス 124"/>
        <xdr:cNvSpPr txBox="1"/>
      </xdr:nvSpPr>
      <xdr:spPr>
        <a:xfrm>
          <a:off x="3497795" y="949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78763</xdr:rowOff>
    </xdr:from>
    <xdr:to>
      <xdr:col>15</xdr:col>
      <xdr:colOff>50800</xdr:colOff>
      <xdr:row>57</xdr:row>
      <xdr:rowOff>96034</xdr:rowOff>
    </xdr:to>
    <xdr:cxnSp macro="">
      <xdr:nvCxnSpPr>
        <xdr:cNvPr id="126" name="直線コネクタ 125"/>
        <xdr:cNvCxnSpPr/>
      </xdr:nvCxnSpPr>
      <xdr:spPr>
        <a:xfrm flipV="1">
          <a:off x="2019300" y="9851413"/>
          <a:ext cx="889000" cy="1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60712</xdr:rowOff>
    </xdr:from>
    <xdr:ext cx="599010" cy="259045"/>
    <xdr:sp macro="" textlink="">
      <xdr:nvSpPr>
        <xdr:cNvPr id="128" name="テキスト ボックス 127"/>
        <xdr:cNvSpPr txBox="1"/>
      </xdr:nvSpPr>
      <xdr:spPr>
        <a:xfrm>
          <a:off x="2608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96034</xdr:rowOff>
    </xdr:from>
    <xdr:to>
      <xdr:col>10</xdr:col>
      <xdr:colOff>114300</xdr:colOff>
      <xdr:row>58</xdr:row>
      <xdr:rowOff>16462</xdr:rowOff>
    </xdr:to>
    <xdr:cxnSp macro="">
      <xdr:nvCxnSpPr>
        <xdr:cNvPr id="129" name="直線コネクタ 128"/>
        <xdr:cNvCxnSpPr/>
      </xdr:nvCxnSpPr>
      <xdr:spPr>
        <a:xfrm flipV="1">
          <a:off x="1130300" y="9868684"/>
          <a:ext cx="889000" cy="9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112752</xdr:rowOff>
    </xdr:from>
    <xdr:ext cx="534377" cy="259045"/>
    <xdr:sp macro="" textlink="">
      <xdr:nvSpPr>
        <xdr:cNvPr id="131" name="テキスト ボックス 130"/>
        <xdr:cNvSpPr txBox="1"/>
      </xdr:nvSpPr>
      <xdr:spPr>
        <a:xfrm>
          <a:off x="1752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32" name="フローチャート: 判断 131"/>
        <xdr:cNvSpPr/>
      </xdr:nvSpPr>
      <xdr:spPr>
        <a:xfrm>
          <a:off x="1079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103330</xdr:rowOff>
    </xdr:from>
    <xdr:ext cx="534377" cy="259045"/>
    <xdr:sp macro="" textlink="">
      <xdr:nvSpPr>
        <xdr:cNvPr id="133" name="テキスト ボックス 132"/>
        <xdr:cNvSpPr txBox="1"/>
      </xdr:nvSpPr>
      <xdr:spPr>
        <a:xfrm>
          <a:off x="863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25856</xdr:rowOff>
    </xdr:from>
    <xdr:to>
      <xdr:col>24</xdr:col>
      <xdr:colOff>114300</xdr:colOff>
      <xdr:row>57</xdr:row>
      <xdr:rowOff>127456</xdr:rowOff>
    </xdr:to>
    <xdr:sp macro="" textlink="">
      <xdr:nvSpPr>
        <xdr:cNvPr id="139" name="楕円 138"/>
        <xdr:cNvSpPr/>
      </xdr:nvSpPr>
      <xdr:spPr>
        <a:xfrm>
          <a:off x="4584700" y="97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4283</xdr:rowOff>
    </xdr:from>
    <xdr:ext cx="534377" cy="259045"/>
    <xdr:sp macro="" textlink="">
      <xdr:nvSpPr>
        <xdr:cNvPr id="140" name="物件費該当値テキスト"/>
        <xdr:cNvSpPr txBox="1"/>
      </xdr:nvSpPr>
      <xdr:spPr>
        <a:xfrm>
          <a:off x="4686300" y="97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5164</xdr:rowOff>
    </xdr:from>
    <xdr:to>
      <xdr:col>20</xdr:col>
      <xdr:colOff>38100</xdr:colOff>
      <xdr:row>57</xdr:row>
      <xdr:rowOff>106764</xdr:rowOff>
    </xdr:to>
    <xdr:sp macro="" textlink="">
      <xdr:nvSpPr>
        <xdr:cNvPr id="141" name="楕円 140"/>
        <xdr:cNvSpPr/>
      </xdr:nvSpPr>
      <xdr:spPr>
        <a:xfrm>
          <a:off x="3746500" y="97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97891</xdr:rowOff>
    </xdr:from>
    <xdr:ext cx="534377" cy="259045"/>
    <xdr:sp macro="" textlink="">
      <xdr:nvSpPr>
        <xdr:cNvPr id="142" name="テキスト ボックス 141"/>
        <xdr:cNvSpPr txBox="1"/>
      </xdr:nvSpPr>
      <xdr:spPr>
        <a:xfrm>
          <a:off x="3530111" y="987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27963</xdr:rowOff>
    </xdr:from>
    <xdr:to>
      <xdr:col>15</xdr:col>
      <xdr:colOff>101600</xdr:colOff>
      <xdr:row>57</xdr:row>
      <xdr:rowOff>129563</xdr:rowOff>
    </xdr:to>
    <xdr:sp macro="" textlink="">
      <xdr:nvSpPr>
        <xdr:cNvPr id="143" name="楕円 142"/>
        <xdr:cNvSpPr/>
      </xdr:nvSpPr>
      <xdr:spPr>
        <a:xfrm>
          <a:off x="2857500" y="98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120690</xdr:rowOff>
    </xdr:from>
    <xdr:ext cx="534377" cy="259045"/>
    <xdr:sp macro="" textlink="">
      <xdr:nvSpPr>
        <xdr:cNvPr id="144" name="テキスト ボックス 143"/>
        <xdr:cNvSpPr txBox="1"/>
      </xdr:nvSpPr>
      <xdr:spPr>
        <a:xfrm>
          <a:off x="2641111" y="98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45234</xdr:rowOff>
    </xdr:from>
    <xdr:to>
      <xdr:col>10</xdr:col>
      <xdr:colOff>165100</xdr:colOff>
      <xdr:row>57</xdr:row>
      <xdr:rowOff>146834</xdr:rowOff>
    </xdr:to>
    <xdr:sp macro="" textlink="">
      <xdr:nvSpPr>
        <xdr:cNvPr id="145" name="楕円 144"/>
        <xdr:cNvSpPr/>
      </xdr:nvSpPr>
      <xdr:spPr>
        <a:xfrm>
          <a:off x="1968500" y="981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137961</xdr:rowOff>
    </xdr:from>
    <xdr:ext cx="534377" cy="259045"/>
    <xdr:sp macro="" textlink="">
      <xdr:nvSpPr>
        <xdr:cNvPr id="146" name="テキスト ボックス 145"/>
        <xdr:cNvSpPr txBox="1"/>
      </xdr:nvSpPr>
      <xdr:spPr>
        <a:xfrm>
          <a:off x="1752111" y="991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137112</xdr:rowOff>
    </xdr:from>
    <xdr:to>
      <xdr:col>6</xdr:col>
      <xdr:colOff>38100</xdr:colOff>
      <xdr:row>58</xdr:row>
      <xdr:rowOff>67262</xdr:rowOff>
    </xdr:to>
    <xdr:sp macro="" textlink="">
      <xdr:nvSpPr>
        <xdr:cNvPr id="147" name="楕円 146"/>
        <xdr:cNvSpPr/>
      </xdr:nvSpPr>
      <xdr:spPr>
        <a:xfrm>
          <a:off x="1079500" y="99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58389</xdr:rowOff>
    </xdr:from>
    <xdr:ext cx="534377" cy="259045"/>
    <xdr:sp macro="" textlink="">
      <xdr:nvSpPr>
        <xdr:cNvPr id="148" name="テキスト ボックス 147"/>
        <xdr:cNvSpPr txBox="1"/>
      </xdr:nvSpPr>
      <xdr:spPr>
        <a:xfrm>
          <a:off x="863111" y="1000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35954</xdr:rowOff>
    </xdr:from>
    <xdr:to>
      <xdr:col>24</xdr:col>
      <xdr:colOff>63500</xdr:colOff>
      <xdr:row>78</xdr:row>
      <xdr:rowOff>54356</xdr:rowOff>
    </xdr:to>
    <xdr:cxnSp macro="">
      <xdr:nvCxnSpPr>
        <xdr:cNvPr id="177" name="直線コネクタ 176"/>
        <xdr:cNvCxnSpPr/>
      </xdr:nvCxnSpPr>
      <xdr:spPr>
        <a:xfrm>
          <a:off x="3797300" y="13409054"/>
          <a:ext cx="8382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83469</xdr:rowOff>
    </xdr:from>
    <xdr:ext cx="534377" cy="259045"/>
    <xdr:sp macro="" textlink="">
      <xdr:nvSpPr>
        <xdr:cNvPr id="178" name="維持補修費平均値テキスト"/>
        <xdr:cNvSpPr txBox="1"/>
      </xdr:nvSpPr>
      <xdr:spPr>
        <a:xfrm>
          <a:off x="4686300" y="1294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35954</xdr:rowOff>
    </xdr:from>
    <xdr:to>
      <xdr:col>19</xdr:col>
      <xdr:colOff>177800</xdr:colOff>
      <xdr:row>78</xdr:row>
      <xdr:rowOff>46165</xdr:rowOff>
    </xdr:to>
    <xdr:cxnSp macro="">
      <xdr:nvCxnSpPr>
        <xdr:cNvPr id="180" name="直線コネクタ 179"/>
        <xdr:cNvCxnSpPr/>
      </xdr:nvCxnSpPr>
      <xdr:spPr>
        <a:xfrm flipV="1">
          <a:off x="2908300" y="13409054"/>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3649</xdr:rowOff>
    </xdr:from>
    <xdr:ext cx="534377" cy="259045"/>
    <xdr:sp macro="" textlink="">
      <xdr:nvSpPr>
        <xdr:cNvPr id="182" name="テキスト ボックス 181"/>
        <xdr:cNvSpPr txBox="1"/>
      </xdr:nvSpPr>
      <xdr:spPr>
        <a:xfrm>
          <a:off x="3530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46165</xdr:rowOff>
    </xdr:from>
    <xdr:to>
      <xdr:col>15</xdr:col>
      <xdr:colOff>50800</xdr:colOff>
      <xdr:row>78</xdr:row>
      <xdr:rowOff>51688</xdr:rowOff>
    </xdr:to>
    <xdr:cxnSp macro="">
      <xdr:nvCxnSpPr>
        <xdr:cNvPr id="183" name="直線コネクタ 182"/>
        <xdr:cNvCxnSpPr/>
      </xdr:nvCxnSpPr>
      <xdr:spPr>
        <a:xfrm flipV="1">
          <a:off x="2019300" y="13419265"/>
          <a:ext cx="8890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30548</xdr:rowOff>
    </xdr:from>
    <xdr:ext cx="534377" cy="259045"/>
    <xdr:sp macro="" textlink="">
      <xdr:nvSpPr>
        <xdr:cNvPr id="185" name="テキスト ボックス 184"/>
        <xdr:cNvSpPr txBox="1"/>
      </xdr:nvSpPr>
      <xdr:spPr>
        <a:xfrm>
          <a:off x="2641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51688</xdr:rowOff>
    </xdr:from>
    <xdr:to>
      <xdr:col>10</xdr:col>
      <xdr:colOff>114300</xdr:colOff>
      <xdr:row>78</xdr:row>
      <xdr:rowOff>76454</xdr:rowOff>
    </xdr:to>
    <xdr:cxnSp macro="">
      <xdr:nvCxnSpPr>
        <xdr:cNvPr id="186" name="直線コネクタ 185"/>
        <xdr:cNvCxnSpPr/>
      </xdr:nvCxnSpPr>
      <xdr:spPr>
        <a:xfrm flipV="1">
          <a:off x="1130300" y="13424788"/>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84269</xdr:rowOff>
    </xdr:from>
    <xdr:ext cx="469744" cy="259045"/>
    <xdr:sp macro="" textlink="">
      <xdr:nvSpPr>
        <xdr:cNvPr id="188" name="テキスト ボックス 187"/>
        <xdr:cNvSpPr txBox="1"/>
      </xdr:nvSpPr>
      <xdr:spPr>
        <a:xfrm>
          <a:off x="1784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89" name="フローチャート: 判断 188"/>
        <xdr:cNvSpPr/>
      </xdr:nvSpPr>
      <xdr:spPr>
        <a:xfrm>
          <a:off x="1079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32148</xdr:rowOff>
    </xdr:from>
    <xdr:ext cx="534377" cy="259045"/>
    <xdr:sp macro="" textlink="">
      <xdr:nvSpPr>
        <xdr:cNvPr id="190" name="テキスト ボックス 189"/>
        <xdr:cNvSpPr txBox="1"/>
      </xdr:nvSpPr>
      <xdr:spPr>
        <a:xfrm>
          <a:off x="863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3556</xdr:rowOff>
    </xdr:from>
    <xdr:to>
      <xdr:col>24</xdr:col>
      <xdr:colOff>114300</xdr:colOff>
      <xdr:row>78</xdr:row>
      <xdr:rowOff>105156</xdr:rowOff>
    </xdr:to>
    <xdr:sp macro="" textlink="">
      <xdr:nvSpPr>
        <xdr:cNvPr id="196" name="楕円 195"/>
        <xdr:cNvSpPr/>
      </xdr:nvSpPr>
      <xdr:spPr>
        <a:xfrm>
          <a:off x="4584700" y="133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89933</xdr:rowOff>
    </xdr:from>
    <xdr:ext cx="469744" cy="259045"/>
    <xdr:sp macro="" textlink="">
      <xdr:nvSpPr>
        <xdr:cNvPr id="197" name="維持補修費該当値テキスト"/>
        <xdr:cNvSpPr txBox="1"/>
      </xdr:nvSpPr>
      <xdr:spPr>
        <a:xfrm>
          <a:off x="4686300" y="1329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156604</xdr:rowOff>
    </xdr:from>
    <xdr:to>
      <xdr:col>20</xdr:col>
      <xdr:colOff>38100</xdr:colOff>
      <xdr:row>78</xdr:row>
      <xdr:rowOff>86754</xdr:rowOff>
    </xdr:to>
    <xdr:sp macro="" textlink="">
      <xdr:nvSpPr>
        <xdr:cNvPr id="198" name="楕円 197"/>
        <xdr:cNvSpPr/>
      </xdr:nvSpPr>
      <xdr:spPr>
        <a:xfrm>
          <a:off x="3746500" y="133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77881</xdr:rowOff>
    </xdr:from>
    <xdr:ext cx="469744" cy="259045"/>
    <xdr:sp macro="" textlink="">
      <xdr:nvSpPr>
        <xdr:cNvPr id="199" name="テキスト ボックス 198"/>
        <xdr:cNvSpPr txBox="1"/>
      </xdr:nvSpPr>
      <xdr:spPr>
        <a:xfrm>
          <a:off x="3562428" y="1345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166815</xdr:rowOff>
    </xdr:from>
    <xdr:to>
      <xdr:col>15</xdr:col>
      <xdr:colOff>101600</xdr:colOff>
      <xdr:row>78</xdr:row>
      <xdr:rowOff>96965</xdr:rowOff>
    </xdr:to>
    <xdr:sp macro="" textlink="">
      <xdr:nvSpPr>
        <xdr:cNvPr id="200" name="楕円 199"/>
        <xdr:cNvSpPr/>
      </xdr:nvSpPr>
      <xdr:spPr>
        <a:xfrm>
          <a:off x="2857500" y="133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88092</xdr:rowOff>
    </xdr:from>
    <xdr:ext cx="469744" cy="259045"/>
    <xdr:sp macro="" textlink="">
      <xdr:nvSpPr>
        <xdr:cNvPr id="201" name="テキスト ボックス 200"/>
        <xdr:cNvSpPr txBox="1"/>
      </xdr:nvSpPr>
      <xdr:spPr>
        <a:xfrm>
          <a:off x="2673428" y="1346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888</xdr:rowOff>
    </xdr:from>
    <xdr:to>
      <xdr:col>10</xdr:col>
      <xdr:colOff>165100</xdr:colOff>
      <xdr:row>78</xdr:row>
      <xdr:rowOff>102488</xdr:rowOff>
    </xdr:to>
    <xdr:sp macro="" textlink="">
      <xdr:nvSpPr>
        <xdr:cNvPr id="202" name="楕円 201"/>
        <xdr:cNvSpPr/>
      </xdr:nvSpPr>
      <xdr:spPr>
        <a:xfrm>
          <a:off x="1968500" y="1337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93615</xdr:rowOff>
    </xdr:from>
    <xdr:ext cx="469744" cy="259045"/>
    <xdr:sp macro="" textlink="">
      <xdr:nvSpPr>
        <xdr:cNvPr id="203" name="テキスト ボックス 202"/>
        <xdr:cNvSpPr txBox="1"/>
      </xdr:nvSpPr>
      <xdr:spPr>
        <a:xfrm>
          <a:off x="1784428" y="1346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25654</xdr:rowOff>
    </xdr:from>
    <xdr:to>
      <xdr:col>6</xdr:col>
      <xdr:colOff>38100</xdr:colOff>
      <xdr:row>78</xdr:row>
      <xdr:rowOff>127254</xdr:rowOff>
    </xdr:to>
    <xdr:sp macro="" textlink="">
      <xdr:nvSpPr>
        <xdr:cNvPr id="204" name="楕円 203"/>
        <xdr:cNvSpPr/>
      </xdr:nvSpPr>
      <xdr:spPr>
        <a:xfrm>
          <a:off x="1079500" y="133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118381</xdr:rowOff>
    </xdr:from>
    <xdr:ext cx="469744" cy="259045"/>
    <xdr:sp macro="" textlink="">
      <xdr:nvSpPr>
        <xdr:cNvPr id="205" name="テキスト ボックス 204"/>
        <xdr:cNvSpPr txBox="1"/>
      </xdr:nvSpPr>
      <xdr:spPr>
        <a:xfrm>
          <a:off x="895428" y="1349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91466</xdr:rowOff>
    </xdr:from>
    <xdr:to>
      <xdr:col>24</xdr:col>
      <xdr:colOff>63500</xdr:colOff>
      <xdr:row>93</xdr:row>
      <xdr:rowOff>159765</xdr:rowOff>
    </xdr:to>
    <xdr:cxnSp macro="">
      <xdr:nvCxnSpPr>
        <xdr:cNvPr id="235" name="直線コネクタ 234"/>
        <xdr:cNvCxnSpPr/>
      </xdr:nvCxnSpPr>
      <xdr:spPr>
        <a:xfrm flipV="1">
          <a:off x="3797300" y="16036316"/>
          <a:ext cx="838200" cy="6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42042</xdr:rowOff>
    </xdr:from>
    <xdr:ext cx="534377" cy="259045"/>
    <xdr:sp macro="" textlink="">
      <xdr:nvSpPr>
        <xdr:cNvPr id="236" name="扶助費平均値テキスト"/>
        <xdr:cNvSpPr txBox="1"/>
      </xdr:nvSpPr>
      <xdr:spPr>
        <a:xfrm>
          <a:off x="4686300" y="16329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159765</xdr:rowOff>
    </xdr:from>
    <xdr:to>
      <xdr:col>19</xdr:col>
      <xdr:colOff>177800</xdr:colOff>
      <xdr:row>94</xdr:row>
      <xdr:rowOff>37236</xdr:rowOff>
    </xdr:to>
    <xdr:cxnSp macro="">
      <xdr:nvCxnSpPr>
        <xdr:cNvPr id="238" name="直線コネクタ 237"/>
        <xdr:cNvCxnSpPr/>
      </xdr:nvCxnSpPr>
      <xdr:spPr>
        <a:xfrm flipV="1">
          <a:off x="2908300" y="16104615"/>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162805</xdr:rowOff>
    </xdr:from>
    <xdr:ext cx="534377" cy="259045"/>
    <xdr:sp macro="" textlink="">
      <xdr:nvSpPr>
        <xdr:cNvPr id="240" name="テキスト ボックス 239"/>
        <xdr:cNvSpPr txBox="1"/>
      </xdr:nvSpPr>
      <xdr:spPr>
        <a:xfrm>
          <a:off x="3530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37236</xdr:rowOff>
    </xdr:from>
    <xdr:to>
      <xdr:col>15</xdr:col>
      <xdr:colOff>50800</xdr:colOff>
      <xdr:row>94</xdr:row>
      <xdr:rowOff>138875</xdr:rowOff>
    </xdr:to>
    <xdr:cxnSp macro="">
      <xdr:nvCxnSpPr>
        <xdr:cNvPr id="241" name="直線コネクタ 240"/>
        <xdr:cNvCxnSpPr/>
      </xdr:nvCxnSpPr>
      <xdr:spPr>
        <a:xfrm flipV="1">
          <a:off x="2019300" y="16153536"/>
          <a:ext cx="889000" cy="10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158335</xdr:rowOff>
    </xdr:from>
    <xdr:ext cx="534377" cy="259045"/>
    <xdr:sp macro="" textlink="">
      <xdr:nvSpPr>
        <xdr:cNvPr id="243" name="テキスト ボックス 242"/>
        <xdr:cNvSpPr txBox="1"/>
      </xdr:nvSpPr>
      <xdr:spPr>
        <a:xfrm>
          <a:off x="2641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138875</xdr:rowOff>
    </xdr:from>
    <xdr:to>
      <xdr:col>10</xdr:col>
      <xdr:colOff>114300</xdr:colOff>
      <xdr:row>95</xdr:row>
      <xdr:rowOff>24561</xdr:rowOff>
    </xdr:to>
    <xdr:cxnSp macro="">
      <xdr:nvCxnSpPr>
        <xdr:cNvPr id="244" name="直線コネクタ 243"/>
        <xdr:cNvCxnSpPr/>
      </xdr:nvCxnSpPr>
      <xdr:spPr>
        <a:xfrm flipV="1">
          <a:off x="1130300" y="16255175"/>
          <a:ext cx="889000" cy="5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76128</xdr:rowOff>
    </xdr:from>
    <xdr:ext cx="534377" cy="259045"/>
    <xdr:sp macro="" textlink="">
      <xdr:nvSpPr>
        <xdr:cNvPr id="246" name="テキスト ボックス 245"/>
        <xdr:cNvSpPr txBox="1"/>
      </xdr:nvSpPr>
      <xdr:spPr>
        <a:xfrm>
          <a:off x="1752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35294</xdr:rowOff>
    </xdr:from>
    <xdr:to>
      <xdr:col>6</xdr:col>
      <xdr:colOff>38100</xdr:colOff>
      <xdr:row>96</xdr:row>
      <xdr:rowOff>136894</xdr:rowOff>
    </xdr:to>
    <xdr:sp macro="" textlink="">
      <xdr:nvSpPr>
        <xdr:cNvPr id="247" name="フローチャート: 判断 246"/>
        <xdr:cNvSpPr/>
      </xdr:nvSpPr>
      <xdr:spPr>
        <a:xfrm>
          <a:off x="1079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128021</xdr:rowOff>
    </xdr:from>
    <xdr:ext cx="534377" cy="259045"/>
    <xdr:sp macro="" textlink="">
      <xdr:nvSpPr>
        <xdr:cNvPr id="248" name="テキスト ボックス 247"/>
        <xdr:cNvSpPr txBox="1"/>
      </xdr:nvSpPr>
      <xdr:spPr>
        <a:xfrm>
          <a:off x="863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40666</xdr:rowOff>
    </xdr:from>
    <xdr:to>
      <xdr:col>24</xdr:col>
      <xdr:colOff>114300</xdr:colOff>
      <xdr:row>93</xdr:row>
      <xdr:rowOff>142266</xdr:rowOff>
    </xdr:to>
    <xdr:sp macro="" textlink="">
      <xdr:nvSpPr>
        <xdr:cNvPr id="254" name="楕円 253"/>
        <xdr:cNvSpPr/>
      </xdr:nvSpPr>
      <xdr:spPr>
        <a:xfrm>
          <a:off x="4584700" y="1598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63543</xdr:rowOff>
    </xdr:from>
    <xdr:ext cx="599010" cy="259045"/>
    <xdr:sp macro="" textlink="">
      <xdr:nvSpPr>
        <xdr:cNvPr id="255" name="扶助費該当値テキスト"/>
        <xdr:cNvSpPr txBox="1"/>
      </xdr:nvSpPr>
      <xdr:spPr>
        <a:xfrm>
          <a:off x="4686300" y="15836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108965</xdr:rowOff>
    </xdr:from>
    <xdr:to>
      <xdr:col>20</xdr:col>
      <xdr:colOff>38100</xdr:colOff>
      <xdr:row>94</xdr:row>
      <xdr:rowOff>39115</xdr:rowOff>
    </xdr:to>
    <xdr:sp macro="" textlink="">
      <xdr:nvSpPr>
        <xdr:cNvPr id="256" name="楕円 255"/>
        <xdr:cNvSpPr/>
      </xdr:nvSpPr>
      <xdr:spPr>
        <a:xfrm>
          <a:off x="3746500" y="160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55642</xdr:rowOff>
    </xdr:from>
    <xdr:ext cx="599010" cy="259045"/>
    <xdr:sp macro="" textlink="">
      <xdr:nvSpPr>
        <xdr:cNvPr id="257" name="テキスト ボックス 256"/>
        <xdr:cNvSpPr txBox="1"/>
      </xdr:nvSpPr>
      <xdr:spPr>
        <a:xfrm>
          <a:off x="3497795" y="1582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157886</xdr:rowOff>
    </xdr:from>
    <xdr:to>
      <xdr:col>15</xdr:col>
      <xdr:colOff>101600</xdr:colOff>
      <xdr:row>94</xdr:row>
      <xdr:rowOff>88036</xdr:rowOff>
    </xdr:to>
    <xdr:sp macro="" textlink="">
      <xdr:nvSpPr>
        <xdr:cNvPr id="258" name="楕円 257"/>
        <xdr:cNvSpPr/>
      </xdr:nvSpPr>
      <xdr:spPr>
        <a:xfrm>
          <a:off x="2857500" y="161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104563</xdr:rowOff>
    </xdr:from>
    <xdr:ext cx="534377" cy="259045"/>
    <xdr:sp macro="" textlink="">
      <xdr:nvSpPr>
        <xdr:cNvPr id="259" name="テキスト ボックス 258"/>
        <xdr:cNvSpPr txBox="1"/>
      </xdr:nvSpPr>
      <xdr:spPr>
        <a:xfrm>
          <a:off x="2641111" y="1587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88075</xdr:rowOff>
    </xdr:from>
    <xdr:to>
      <xdr:col>10</xdr:col>
      <xdr:colOff>165100</xdr:colOff>
      <xdr:row>95</xdr:row>
      <xdr:rowOff>18225</xdr:rowOff>
    </xdr:to>
    <xdr:sp macro="" textlink="">
      <xdr:nvSpPr>
        <xdr:cNvPr id="260" name="楕円 259"/>
        <xdr:cNvSpPr/>
      </xdr:nvSpPr>
      <xdr:spPr>
        <a:xfrm>
          <a:off x="1968500" y="1620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34752</xdr:rowOff>
    </xdr:from>
    <xdr:ext cx="534377" cy="259045"/>
    <xdr:sp macro="" textlink="">
      <xdr:nvSpPr>
        <xdr:cNvPr id="261" name="テキスト ボックス 260"/>
        <xdr:cNvSpPr txBox="1"/>
      </xdr:nvSpPr>
      <xdr:spPr>
        <a:xfrm>
          <a:off x="1752111" y="1597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145211</xdr:rowOff>
    </xdr:from>
    <xdr:to>
      <xdr:col>6</xdr:col>
      <xdr:colOff>38100</xdr:colOff>
      <xdr:row>95</xdr:row>
      <xdr:rowOff>75361</xdr:rowOff>
    </xdr:to>
    <xdr:sp macro="" textlink="">
      <xdr:nvSpPr>
        <xdr:cNvPr id="262" name="楕円 261"/>
        <xdr:cNvSpPr/>
      </xdr:nvSpPr>
      <xdr:spPr>
        <a:xfrm>
          <a:off x="1079500" y="1626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91888</xdr:rowOff>
    </xdr:from>
    <xdr:ext cx="534377" cy="259045"/>
    <xdr:sp macro="" textlink="">
      <xdr:nvSpPr>
        <xdr:cNvPr id="263" name="テキスト ボックス 262"/>
        <xdr:cNvSpPr txBox="1"/>
      </xdr:nvSpPr>
      <xdr:spPr>
        <a:xfrm>
          <a:off x="863111" y="160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143637</xdr:rowOff>
    </xdr:from>
    <xdr:to>
      <xdr:col>55</xdr:col>
      <xdr:colOff>0</xdr:colOff>
      <xdr:row>37</xdr:row>
      <xdr:rowOff>27807</xdr:rowOff>
    </xdr:to>
    <xdr:cxnSp macro="">
      <xdr:nvCxnSpPr>
        <xdr:cNvPr id="290" name="直線コネクタ 289"/>
        <xdr:cNvCxnSpPr/>
      </xdr:nvCxnSpPr>
      <xdr:spPr>
        <a:xfrm>
          <a:off x="9639300" y="6315837"/>
          <a:ext cx="838200" cy="5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149841</xdr:rowOff>
    </xdr:from>
    <xdr:ext cx="599010" cy="259045"/>
    <xdr:sp macro="" textlink="">
      <xdr:nvSpPr>
        <xdr:cNvPr id="291" name="補助費等平均値テキスト"/>
        <xdr:cNvSpPr txBox="1"/>
      </xdr:nvSpPr>
      <xdr:spPr>
        <a:xfrm>
          <a:off x="10528300" y="6150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143637</xdr:rowOff>
    </xdr:from>
    <xdr:to>
      <xdr:col>50</xdr:col>
      <xdr:colOff>114300</xdr:colOff>
      <xdr:row>37</xdr:row>
      <xdr:rowOff>34654</xdr:rowOff>
    </xdr:to>
    <xdr:cxnSp macro="">
      <xdr:nvCxnSpPr>
        <xdr:cNvPr id="293" name="直線コネクタ 292"/>
        <xdr:cNvCxnSpPr/>
      </xdr:nvCxnSpPr>
      <xdr:spPr>
        <a:xfrm flipV="1">
          <a:off x="8750300" y="6315837"/>
          <a:ext cx="889000" cy="6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52164</xdr:rowOff>
    </xdr:from>
    <xdr:ext cx="599010" cy="259045"/>
    <xdr:sp macro="" textlink="">
      <xdr:nvSpPr>
        <xdr:cNvPr id="295" name="テキスト ボックス 294"/>
        <xdr:cNvSpPr txBox="1"/>
      </xdr:nvSpPr>
      <xdr:spPr>
        <a:xfrm>
          <a:off x="9339795" y="639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85396</xdr:rowOff>
    </xdr:from>
    <xdr:to>
      <xdr:col>45</xdr:col>
      <xdr:colOff>177800</xdr:colOff>
      <xdr:row>37</xdr:row>
      <xdr:rowOff>34654</xdr:rowOff>
    </xdr:to>
    <xdr:cxnSp macro="">
      <xdr:nvCxnSpPr>
        <xdr:cNvPr id="296" name="直線コネクタ 295"/>
        <xdr:cNvCxnSpPr/>
      </xdr:nvCxnSpPr>
      <xdr:spPr>
        <a:xfrm>
          <a:off x="7861300" y="6257596"/>
          <a:ext cx="889000" cy="12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87117</xdr:rowOff>
    </xdr:from>
    <xdr:ext cx="599010" cy="259045"/>
    <xdr:sp macro="" textlink="">
      <xdr:nvSpPr>
        <xdr:cNvPr id="298" name="テキスト ボックス 297"/>
        <xdr:cNvSpPr txBox="1"/>
      </xdr:nvSpPr>
      <xdr:spPr>
        <a:xfrm>
          <a:off x="8450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85396</xdr:rowOff>
    </xdr:from>
    <xdr:to>
      <xdr:col>41</xdr:col>
      <xdr:colOff>50800</xdr:colOff>
      <xdr:row>38</xdr:row>
      <xdr:rowOff>28221</xdr:rowOff>
    </xdr:to>
    <xdr:cxnSp macro="">
      <xdr:nvCxnSpPr>
        <xdr:cNvPr id="299" name="直線コネクタ 298"/>
        <xdr:cNvCxnSpPr/>
      </xdr:nvCxnSpPr>
      <xdr:spPr>
        <a:xfrm flipV="1">
          <a:off x="6972300" y="6257596"/>
          <a:ext cx="889000" cy="2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97626</xdr:rowOff>
    </xdr:from>
    <xdr:ext cx="599010" cy="259045"/>
    <xdr:sp macro="" textlink="">
      <xdr:nvSpPr>
        <xdr:cNvPr id="301" name="テキスト ボックス 300"/>
        <xdr:cNvSpPr txBox="1"/>
      </xdr:nvSpPr>
      <xdr:spPr>
        <a:xfrm>
          <a:off x="7561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33268</xdr:rowOff>
    </xdr:from>
    <xdr:to>
      <xdr:col>36</xdr:col>
      <xdr:colOff>165100</xdr:colOff>
      <xdr:row>37</xdr:row>
      <xdr:rowOff>134868</xdr:rowOff>
    </xdr:to>
    <xdr:sp macro="" textlink="">
      <xdr:nvSpPr>
        <xdr:cNvPr id="302" name="フローチャート: 判断 301"/>
        <xdr:cNvSpPr/>
      </xdr:nvSpPr>
      <xdr:spPr>
        <a:xfrm>
          <a:off x="6921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151395</xdr:rowOff>
    </xdr:from>
    <xdr:ext cx="534377" cy="259045"/>
    <xdr:sp macro="" textlink="">
      <xdr:nvSpPr>
        <xdr:cNvPr id="303" name="テキスト ボックス 302"/>
        <xdr:cNvSpPr txBox="1"/>
      </xdr:nvSpPr>
      <xdr:spPr>
        <a:xfrm>
          <a:off x="6705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148457</xdr:rowOff>
    </xdr:from>
    <xdr:to>
      <xdr:col>55</xdr:col>
      <xdr:colOff>50800</xdr:colOff>
      <xdr:row>37</xdr:row>
      <xdr:rowOff>78607</xdr:rowOff>
    </xdr:to>
    <xdr:sp macro="" textlink="">
      <xdr:nvSpPr>
        <xdr:cNvPr id="309" name="楕円 308"/>
        <xdr:cNvSpPr/>
      </xdr:nvSpPr>
      <xdr:spPr>
        <a:xfrm>
          <a:off x="10426700" y="63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126884</xdr:rowOff>
    </xdr:from>
    <xdr:ext cx="599010" cy="259045"/>
    <xdr:sp macro="" textlink="">
      <xdr:nvSpPr>
        <xdr:cNvPr id="310" name="補助費等該当値テキスト"/>
        <xdr:cNvSpPr txBox="1"/>
      </xdr:nvSpPr>
      <xdr:spPr>
        <a:xfrm>
          <a:off x="10528300" y="629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92837</xdr:rowOff>
    </xdr:from>
    <xdr:to>
      <xdr:col>50</xdr:col>
      <xdr:colOff>165100</xdr:colOff>
      <xdr:row>37</xdr:row>
      <xdr:rowOff>22987</xdr:rowOff>
    </xdr:to>
    <xdr:sp macro="" textlink="">
      <xdr:nvSpPr>
        <xdr:cNvPr id="311" name="楕円 310"/>
        <xdr:cNvSpPr/>
      </xdr:nvSpPr>
      <xdr:spPr>
        <a:xfrm>
          <a:off x="9588500" y="62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39514</xdr:rowOff>
    </xdr:from>
    <xdr:ext cx="599010" cy="259045"/>
    <xdr:sp macro="" textlink="">
      <xdr:nvSpPr>
        <xdr:cNvPr id="312" name="テキスト ボックス 311"/>
        <xdr:cNvSpPr txBox="1"/>
      </xdr:nvSpPr>
      <xdr:spPr>
        <a:xfrm>
          <a:off x="9339795" y="604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155304</xdr:rowOff>
    </xdr:from>
    <xdr:to>
      <xdr:col>46</xdr:col>
      <xdr:colOff>38100</xdr:colOff>
      <xdr:row>37</xdr:row>
      <xdr:rowOff>85454</xdr:rowOff>
    </xdr:to>
    <xdr:sp macro="" textlink="">
      <xdr:nvSpPr>
        <xdr:cNvPr id="313" name="楕円 312"/>
        <xdr:cNvSpPr/>
      </xdr:nvSpPr>
      <xdr:spPr>
        <a:xfrm>
          <a:off x="8699500" y="632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101981</xdr:rowOff>
    </xdr:from>
    <xdr:ext cx="599010" cy="259045"/>
    <xdr:sp macro="" textlink="">
      <xdr:nvSpPr>
        <xdr:cNvPr id="314" name="テキスト ボックス 313"/>
        <xdr:cNvSpPr txBox="1"/>
      </xdr:nvSpPr>
      <xdr:spPr>
        <a:xfrm>
          <a:off x="8450795" y="610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34596</xdr:rowOff>
    </xdr:from>
    <xdr:to>
      <xdr:col>41</xdr:col>
      <xdr:colOff>101600</xdr:colOff>
      <xdr:row>36</xdr:row>
      <xdr:rowOff>136196</xdr:rowOff>
    </xdr:to>
    <xdr:sp macro="" textlink="">
      <xdr:nvSpPr>
        <xdr:cNvPr id="315" name="楕円 314"/>
        <xdr:cNvSpPr/>
      </xdr:nvSpPr>
      <xdr:spPr>
        <a:xfrm>
          <a:off x="7810500" y="620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152723</xdr:rowOff>
    </xdr:from>
    <xdr:ext cx="599010" cy="259045"/>
    <xdr:sp macro="" textlink="">
      <xdr:nvSpPr>
        <xdr:cNvPr id="316" name="テキスト ボックス 315"/>
        <xdr:cNvSpPr txBox="1"/>
      </xdr:nvSpPr>
      <xdr:spPr>
        <a:xfrm>
          <a:off x="7561795" y="598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148871</xdr:rowOff>
    </xdr:from>
    <xdr:to>
      <xdr:col>36</xdr:col>
      <xdr:colOff>165100</xdr:colOff>
      <xdr:row>38</xdr:row>
      <xdr:rowOff>79021</xdr:rowOff>
    </xdr:to>
    <xdr:sp macro="" textlink="">
      <xdr:nvSpPr>
        <xdr:cNvPr id="317" name="楕円 316"/>
        <xdr:cNvSpPr/>
      </xdr:nvSpPr>
      <xdr:spPr>
        <a:xfrm>
          <a:off x="6921500" y="649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70148</xdr:rowOff>
    </xdr:from>
    <xdr:ext cx="534377" cy="259045"/>
    <xdr:sp macro="" textlink="">
      <xdr:nvSpPr>
        <xdr:cNvPr id="318" name="テキスト ボックス 317"/>
        <xdr:cNvSpPr txBox="1"/>
      </xdr:nvSpPr>
      <xdr:spPr>
        <a:xfrm>
          <a:off x="6705111" y="658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3354</xdr:rowOff>
    </xdr:from>
    <xdr:to>
      <xdr:col>55</xdr:col>
      <xdr:colOff>0</xdr:colOff>
      <xdr:row>57</xdr:row>
      <xdr:rowOff>15792</xdr:rowOff>
    </xdr:to>
    <xdr:cxnSp macro="">
      <xdr:nvCxnSpPr>
        <xdr:cNvPr id="345" name="直線コネクタ 344"/>
        <xdr:cNvCxnSpPr/>
      </xdr:nvCxnSpPr>
      <xdr:spPr>
        <a:xfrm flipV="1">
          <a:off x="9639300" y="9776004"/>
          <a:ext cx="838200" cy="1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147223</xdr:rowOff>
    </xdr:from>
    <xdr:ext cx="599010" cy="259045"/>
    <xdr:sp macro="" textlink="">
      <xdr:nvSpPr>
        <xdr:cNvPr id="346" name="普通建設事業費平均値テキスト"/>
        <xdr:cNvSpPr txBox="1"/>
      </xdr:nvSpPr>
      <xdr:spPr>
        <a:xfrm>
          <a:off x="10528300" y="9748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15792</xdr:rowOff>
    </xdr:from>
    <xdr:to>
      <xdr:col>50</xdr:col>
      <xdr:colOff>114300</xdr:colOff>
      <xdr:row>57</xdr:row>
      <xdr:rowOff>124695</xdr:rowOff>
    </xdr:to>
    <xdr:cxnSp macro="">
      <xdr:nvCxnSpPr>
        <xdr:cNvPr id="348" name="直線コネクタ 347"/>
        <xdr:cNvCxnSpPr/>
      </xdr:nvCxnSpPr>
      <xdr:spPr>
        <a:xfrm flipV="1">
          <a:off x="8750300" y="9788442"/>
          <a:ext cx="889000" cy="10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92672</xdr:rowOff>
    </xdr:from>
    <xdr:ext cx="599010" cy="259045"/>
    <xdr:sp macro="" textlink="">
      <xdr:nvSpPr>
        <xdr:cNvPr id="350" name="テキスト ボックス 349"/>
        <xdr:cNvSpPr txBox="1"/>
      </xdr:nvSpPr>
      <xdr:spPr>
        <a:xfrm>
          <a:off x="9339795" y="986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124695</xdr:rowOff>
    </xdr:from>
    <xdr:to>
      <xdr:col>45</xdr:col>
      <xdr:colOff>177800</xdr:colOff>
      <xdr:row>58</xdr:row>
      <xdr:rowOff>14484</xdr:rowOff>
    </xdr:to>
    <xdr:cxnSp macro="">
      <xdr:nvCxnSpPr>
        <xdr:cNvPr id="351" name="直線コネクタ 350"/>
        <xdr:cNvCxnSpPr/>
      </xdr:nvCxnSpPr>
      <xdr:spPr>
        <a:xfrm flipV="1">
          <a:off x="7861300" y="9897345"/>
          <a:ext cx="889000" cy="6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132647</xdr:rowOff>
    </xdr:from>
    <xdr:ext cx="599010" cy="259045"/>
    <xdr:sp macro="" textlink="">
      <xdr:nvSpPr>
        <xdr:cNvPr id="353" name="テキスト ボックス 352"/>
        <xdr:cNvSpPr txBox="1"/>
      </xdr:nvSpPr>
      <xdr:spPr>
        <a:xfrm>
          <a:off x="8450795" y="956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100294</xdr:rowOff>
    </xdr:from>
    <xdr:to>
      <xdr:col>41</xdr:col>
      <xdr:colOff>50800</xdr:colOff>
      <xdr:row>58</xdr:row>
      <xdr:rowOff>14484</xdr:rowOff>
    </xdr:to>
    <xdr:cxnSp macro="">
      <xdr:nvCxnSpPr>
        <xdr:cNvPr id="354" name="直線コネクタ 353"/>
        <xdr:cNvCxnSpPr/>
      </xdr:nvCxnSpPr>
      <xdr:spPr>
        <a:xfrm>
          <a:off x="6972300" y="9872944"/>
          <a:ext cx="889000" cy="8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164185</xdr:rowOff>
    </xdr:from>
    <xdr:ext cx="534377" cy="259045"/>
    <xdr:sp macro="" textlink="">
      <xdr:nvSpPr>
        <xdr:cNvPr id="356" name="テキスト ボックス 355"/>
        <xdr:cNvSpPr txBox="1"/>
      </xdr:nvSpPr>
      <xdr:spPr>
        <a:xfrm>
          <a:off x="7594111" y="95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129563</xdr:rowOff>
    </xdr:from>
    <xdr:to>
      <xdr:col>36</xdr:col>
      <xdr:colOff>165100</xdr:colOff>
      <xdr:row>57</xdr:row>
      <xdr:rowOff>59713</xdr:rowOff>
    </xdr:to>
    <xdr:sp macro="" textlink="">
      <xdr:nvSpPr>
        <xdr:cNvPr id="357" name="フローチャート: 判断 356"/>
        <xdr:cNvSpPr/>
      </xdr:nvSpPr>
      <xdr:spPr>
        <a:xfrm>
          <a:off x="6921500" y="97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76240</xdr:rowOff>
    </xdr:from>
    <xdr:ext cx="599010" cy="259045"/>
    <xdr:sp macro="" textlink="">
      <xdr:nvSpPr>
        <xdr:cNvPr id="358" name="テキスト ボックス 357"/>
        <xdr:cNvSpPr txBox="1"/>
      </xdr:nvSpPr>
      <xdr:spPr>
        <a:xfrm>
          <a:off x="6672795" y="950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124004</xdr:rowOff>
    </xdr:from>
    <xdr:to>
      <xdr:col>55</xdr:col>
      <xdr:colOff>50800</xdr:colOff>
      <xdr:row>57</xdr:row>
      <xdr:rowOff>54154</xdr:rowOff>
    </xdr:to>
    <xdr:sp macro="" textlink="">
      <xdr:nvSpPr>
        <xdr:cNvPr id="364" name="楕円 363"/>
        <xdr:cNvSpPr/>
      </xdr:nvSpPr>
      <xdr:spPr>
        <a:xfrm>
          <a:off x="10426700" y="972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146881</xdr:rowOff>
    </xdr:from>
    <xdr:ext cx="599010" cy="259045"/>
    <xdr:sp macro="" textlink="">
      <xdr:nvSpPr>
        <xdr:cNvPr id="365" name="普通建設事業費該当値テキスト"/>
        <xdr:cNvSpPr txBox="1"/>
      </xdr:nvSpPr>
      <xdr:spPr>
        <a:xfrm>
          <a:off x="10528300" y="957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136442</xdr:rowOff>
    </xdr:from>
    <xdr:to>
      <xdr:col>50</xdr:col>
      <xdr:colOff>165100</xdr:colOff>
      <xdr:row>57</xdr:row>
      <xdr:rowOff>66592</xdr:rowOff>
    </xdr:to>
    <xdr:sp macro="" textlink="">
      <xdr:nvSpPr>
        <xdr:cNvPr id="366" name="楕円 365"/>
        <xdr:cNvSpPr/>
      </xdr:nvSpPr>
      <xdr:spPr>
        <a:xfrm>
          <a:off x="9588500" y="97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83119</xdr:rowOff>
    </xdr:from>
    <xdr:ext cx="599010" cy="259045"/>
    <xdr:sp macro="" textlink="">
      <xdr:nvSpPr>
        <xdr:cNvPr id="367" name="テキスト ボックス 366"/>
        <xdr:cNvSpPr txBox="1"/>
      </xdr:nvSpPr>
      <xdr:spPr>
        <a:xfrm>
          <a:off x="9339795" y="95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73895</xdr:rowOff>
    </xdr:from>
    <xdr:to>
      <xdr:col>46</xdr:col>
      <xdr:colOff>38100</xdr:colOff>
      <xdr:row>58</xdr:row>
      <xdr:rowOff>4045</xdr:rowOff>
    </xdr:to>
    <xdr:sp macro="" textlink="">
      <xdr:nvSpPr>
        <xdr:cNvPr id="368" name="楕円 367"/>
        <xdr:cNvSpPr/>
      </xdr:nvSpPr>
      <xdr:spPr>
        <a:xfrm>
          <a:off x="8699500" y="98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166622</xdr:rowOff>
    </xdr:from>
    <xdr:ext cx="534377" cy="259045"/>
    <xdr:sp macro="" textlink="">
      <xdr:nvSpPr>
        <xdr:cNvPr id="369" name="テキスト ボックス 368"/>
        <xdr:cNvSpPr txBox="1"/>
      </xdr:nvSpPr>
      <xdr:spPr>
        <a:xfrm>
          <a:off x="8483111" y="99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135134</xdr:rowOff>
    </xdr:from>
    <xdr:to>
      <xdr:col>41</xdr:col>
      <xdr:colOff>101600</xdr:colOff>
      <xdr:row>58</xdr:row>
      <xdr:rowOff>65284</xdr:rowOff>
    </xdr:to>
    <xdr:sp macro="" textlink="">
      <xdr:nvSpPr>
        <xdr:cNvPr id="370" name="楕円 369"/>
        <xdr:cNvSpPr/>
      </xdr:nvSpPr>
      <xdr:spPr>
        <a:xfrm>
          <a:off x="7810500" y="99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56411</xdr:rowOff>
    </xdr:from>
    <xdr:ext cx="534377" cy="259045"/>
    <xdr:sp macro="" textlink="">
      <xdr:nvSpPr>
        <xdr:cNvPr id="371" name="テキスト ボックス 370"/>
        <xdr:cNvSpPr txBox="1"/>
      </xdr:nvSpPr>
      <xdr:spPr>
        <a:xfrm>
          <a:off x="7594111" y="1000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49494</xdr:rowOff>
    </xdr:from>
    <xdr:to>
      <xdr:col>36</xdr:col>
      <xdr:colOff>165100</xdr:colOff>
      <xdr:row>57</xdr:row>
      <xdr:rowOff>151094</xdr:rowOff>
    </xdr:to>
    <xdr:sp macro="" textlink="">
      <xdr:nvSpPr>
        <xdr:cNvPr id="372" name="楕円 371"/>
        <xdr:cNvSpPr/>
      </xdr:nvSpPr>
      <xdr:spPr>
        <a:xfrm>
          <a:off x="6921500" y="982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142221</xdr:rowOff>
    </xdr:from>
    <xdr:ext cx="534377" cy="259045"/>
    <xdr:sp macro="" textlink="">
      <xdr:nvSpPr>
        <xdr:cNvPr id="373" name="テキスト ボックス 372"/>
        <xdr:cNvSpPr txBox="1"/>
      </xdr:nvSpPr>
      <xdr:spPr>
        <a:xfrm>
          <a:off x="6705111" y="99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20834</xdr:rowOff>
    </xdr:from>
    <xdr:to>
      <xdr:col>55</xdr:col>
      <xdr:colOff>0</xdr:colOff>
      <xdr:row>79</xdr:row>
      <xdr:rowOff>65072</xdr:rowOff>
    </xdr:to>
    <xdr:cxnSp macro="">
      <xdr:nvCxnSpPr>
        <xdr:cNvPr id="404" name="直線コネクタ 403"/>
        <xdr:cNvCxnSpPr/>
      </xdr:nvCxnSpPr>
      <xdr:spPr>
        <a:xfrm flipV="1">
          <a:off x="9639300" y="13565384"/>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139597</xdr:rowOff>
    </xdr:from>
    <xdr:ext cx="534377" cy="259045"/>
    <xdr:sp macro="" textlink="">
      <xdr:nvSpPr>
        <xdr:cNvPr id="405" name="普通建設事業費 （ うち新規整備　）平均値テキスト"/>
        <xdr:cNvSpPr txBox="1"/>
      </xdr:nvSpPr>
      <xdr:spPr>
        <a:xfrm>
          <a:off x="10528300" y="1334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30589</xdr:rowOff>
    </xdr:from>
    <xdr:to>
      <xdr:col>50</xdr:col>
      <xdr:colOff>114300</xdr:colOff>
      <xdr:row>79</xdr:row>
      <xdr:rowOff>65072</xdr:rowOff>
    </xdr:to>
    <xdr:cxnSp macro="">
      <xdr:nvCxnSpPr>
        <xdr:cNvPr id="407" name="直線コネクタ 406"/>
        <xdr:cNvCxnSpPr/>
      </xdr:nvCxnSpPr>
      <xdr:spPr>
        <a:xfrm>
          <a:off x="8750300" y="13575139"/>
          <a:ext cx="889000" cy="3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66200</xdr:rowOff>
    </xdr:from>
    <xdr:ext cx="534377" cy="259045"/>
    <xdr:sp macro="" textlink="">
      <xdr:nvSpPr>
        <xdr:cNvPr id="409" name="テキスト ボックス 408"/>
        <xdr:cNvSpPr txBox="1"/>
      </xdr:nvSpPr>
      <xdr:spPr>
        <a:xfrm>
          <a:off x="9372111" y="132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30589</xdr:rowOff>
    </xdr:from>
    <xdr:to>
      <xdr:col>45</xdr:col>
      <xdr:colOff>177800</xdr:colOff>
      <xdr:row>79</xdr:row>
      <xdr:rowOff>90784</xdr:rowOff>
    </xdr:to>
    <xdr:cxnSp macro="">
      <xdr:nvCxnSpPr>
        <xdr:cNvPr id="410" name="直線コネクタ 409"/>
        <xdr:cNvCxnSpPr/>
      </xdr:nvCxnSpPr>
      <xdr:spPr>
        <a:xfrm flipV="1">
          <a:off x="7861300" y="13575139"/>
          <a:ext cx="889000" cy="6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51582</xdr:rowOff>
    </xdr:from>
    <xdr:ext cx="534377" cy="259045"/>
    <xdr:sp macro="" textlink="">
      <xdr:nvSpPr>
        <xdr:cNvPr id="412" name="テキスト ボックス 411"/>
        <xdr:cNvSpPr txBox="1"/>
      </xdr:nvSpPr>
      <xdr:spPr>
        <a:xfrm>
          <a:off x="8483111" y="132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47620</xdr:rowOff>
    </xdr:from>
    <xdr:to>
      <xdr:col>41</xdr:col>
      <xdr:colOff>50800</xdr:colOff>
      <xdr:row>79</xdr:row>
      <xdr:rowOff>90784</xdr:rowOff>
    </xdr:to>
    <xdr:cxnSp macro="">
      <xdr:nvCxnSpPr>
        <xdr:cNvPr id="413" name="直線コネクタ 412"/>
        <xdr:cNvCxnSpPr/>
      </xdr:nvCxnSpPr>
      <xdr:spPr>
        <a:xfrm>
          <a:off x="6972300" y="13592170"/>
          <a:ext cx="889000" cy="4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40589</xdr:rowOff>
    </xdr:from>
    <xdr:ext cx="534377" cy="259045"/>
    <xdr:sp macro="" textlink="">
      <xdr:nvSpPr>
        <xdr:cNvPr id="415" name="テキスト ボックス 414"/>
        <xdr:cNvSpPr txBox="1"/>
      </xdr:nvSpPr>
      <xdr:spPr>
        <a:xfrm>
          <a:off x="7594111" y="132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11164</xdr:rowOff>
    </xdr:from>
    <xdr:to>
      <xdr:col>36</xdr:col>
      <xdr:colOff>165100</xdr:colOff>
      <xdr:row>78</xdr:row>
      <xdr:rowOff>112764</xdr:rowOff>
    </xdr:to>
    <xdr:sp macro="" textlink="">
      <xdr:nvSpPr>
        <xdr:cNvPr id="416" name="フローチャート: 判断 415"/>
        <xdr:cNvSpPr/>
      </xdr:nvSpPr>
      <xdr:spPr>
        <a:xfrm>
          <a:off x="6921500" y="133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129291</xdr:rowOff>
    </xdr:from>
    <xdr:ext cx="534377" cy="259045"/>
    <xdr:sp macro="" textlink="">
      <xdr:nvSpPr>
        <xdr:cNvPr id="417" name="テキスト ボックス 416"/>
        <xdr:cNvSpPr txBox="1"/>
      </xdr:nvSpPr>
      <xdr:spPr>
        <a:xfrm>
          <a:off x="6705111" y="131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141484</xdr:rowOff>
    </xdr:from>
    <xdr:to>
      <xdr:col>55</xdr:col>
      <xdr:colOff>50800</xdr:colOff>
      <xdr:row>79</xdr:row>
      <xdr:rowOff>71634</xdr:rowOff>
    </xdr:to>
    <xdr:sp macro="" textlink="">
      <xdr:nvSpPr>
        <xdr:cNvPr id="423" name="楕円 422"/>
        <xdr:cNvSpPr/>
      </xdr:nvSpPr>
      <xdr:spPr>
        <a:xfrm>
          <a:off x="10426700" y="135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95147</xdr:rowOff>
    </xdr:from>
    <xdr:ext cx="534377" cy="259045"/>
    <xdr:sp macro="" textlink="">
      <xdr:nvSpPr>
        <xdr:cNvPr id="424" name="普通建設事業費 （ うち新規整備　）該当値テキスト"/>
        <xdr:cNvSpPr txBox="1"/>
      </xdr:nvSpPr>
      <xdr:spPr>
        <a:xfrm>
          <a:off x="10528300" y="1346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14272</xdr:rowOff>
    </xdr:from>
    <xdr:to>
      <xdr:col>50</xdr:col>
      <xdr:colOff>165100</xdr:colOff>
      <xdr:row>79</xdr:row>
      <xdr:rowOff>115872</xdr:rowOff>
    </xdr:to>
    <xdr:sp macro="" textlink="">
      <xdr:nvSpPr>
        <xdr:cNvPr id="425" name="楕円 424"/>
        <xdr:cNvSpPr/>
      </xdr:nvSpPr>
      <xdr:spPr>
        <a:xfrm>
          <a:off x="9588500" y="1355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106999</xdr:rowOff>
    </xdr:from>
    <xdr:ext cx="534377" cy="259045"/>
    <xdr:sp macro="" textlink="">
      <xdr:nvSpPr>
        <xdr:cNvPr id="426" name="テキスト ボックス 425"/>
        <xdr:cNvSpPr txBox="1"/>
      </xdr:nvSpPr>
      <xdr:spPr>
        <a:xfrm>
          <a:off x="9372111" y="1365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151239</xdr:rowOff>
    </xdr:from>
    <xdr:to>
      <xdr:col>46</xdr:col>
      <xdr:colOff>38100</xdr:colOff>
      <xdr:row>79</xdr:row>
      <xdr:rowOff>81389</xdr:rowOff>
    </xdr:to>
    <xdr:sp macro="" textlink="">
      <xdr:nvSpPr>
        <xdr:cNvPr id="427" name="楕円 426"/>
        <xdr:cNvSpPr/>
      </xdr:nvSpPr>
      <xdr:spPr>
        <a:xfrm>
          <a:off x="8699500" y="1352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72516</xdr:rowOff>
    </xdr:from>
    <xdr:ext cx="534377" cy="259045"/>
    <xdr:sp macro="" textlink="">
      <xdr:nvSpPr>
        <xdr:cNvPr id="428" name="テキスト ボックス 427"/>
        <xdr:cNvSpPr txBox="1"/>
      </xdr:nvSpPr>
      <xdr:spPr>
        <a:xfrm>
          <a:off x="8483111" y="1361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39984</xdr:rowOff>
    </xdr:from>
    <xdr:to>
      <xdr:col>41</xdr:col>
      <xdr:colOff>101600</xdr:colOff>
      <xdr:row>79</xdr:row>
      <xdr:rowOff>141584</xdr:rowOff>
    </xdr:to>
    <xdr:sp macro="" textlink="">
      <xdr:nvSpPr>
        <xdr:cNvPr id="429" name="楕円 428"/>
        <xdr:cNvSpPr/>
      </xdr:nvSpPr>
      <xdr:spPr>
        <a:xfrm>
          <a:off x="7810500" y="135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132711</xdr:rowOff>
    </xdr:from>
    <xdr:ext cx="469744" cy="259045"/>
    <xdr:sp macro="" textlink="">
      <xdr:nvSpPr>
        <xdr:cNvPr id="430" name="テキスト ボックス 429"/>
        <xdr:cNvSpPr txBox="1"/>
      </xdr:nvSpPr>
      <xdr:spPr>
        <a:xfrm>
          <a:off x="7626428" y="1367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168270</xdr:rowOff>
    </xdr:from>
    <xdr:to>
      <xdr:col>36</xdr:col>
      <xdr:colOff>165100</xdr:colOff>
      <xdr:row>79</xdr:row>
      <xdr:rowOff>98420</xdr:rowOff>
    </xdr:to>
    <xdr:sp macro="" textlink="">
      <xdr:nvSpPr>
        <xdr:cNvPr id="431" name="楕円 430"/>
        <xdr:cNvSpPr/>
      </xdr:nvSpPr>
      <xdr:spPr>
        <a:xfrm>
          <a:off x="6921500" y="135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89547</xdr:rowOff>
    </xdr:from>
    <xdr:ext cx="534377" cy="259045"/>
    <xdr:sp macro="" textlink="">
      <xdr:nvSpPr>
        <xdr:cNvPr id="432" name="テキスト ボックス 431"/>
        <xdr:cNvSpPr txBox="1"/>
      </xdr:nvSpPr>
      <xdr:spPr>
        <a:xfrm>
          <a:off x="6705111" y="1363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22566</xdr:rowOff>
    </xdr:from>
    <xdr:to>
      <xdr:col>55</xdr:col>
      <xdr:colOff>0</xdr:colOff>
      <xdr:row>96</xdr:row>
      <xdr:rowOff>43483</xdr:rowOff>
    </xdr:to>
    <xdr:cxnSp macro="">
      <xdr:nvCxnSpPr>
        <xdr:cNvPr id="461" name="直線コネクタ 460"/>
        <xdr:cNvCxnSpPr/>
      </xdr:nvCxnSpPr>
      <xdr:spPr>
        <a:xfrm flipV="1">
          <a:off x="9639300" y="16310316"/>
          <a:ext cx="838200" cy="19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165290</xdr:rowOff>
    </xdr:from>
    <xdr:ext cx="534377" cy="259045"/>
    <xdr:sp macro="" textlink="">
      <xdr:nvSpPr>
        <xdr:cNvPr id="462" name="普通建設事業費 （ うち更新整備　）平均値テキスト"/>
        <xdr:cNvSpPr txBox="1"/>
      </xdr:nvSpPr>
      <xdr:spPr>
        <a:xfrm>
          <a:off x="10528300" y="1645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43483</xdr:rowOff>
    </xdr:from>
    <xdr:to>
      <xdr:col>50</xdr:col>
      <xdr:colOff>114300</xdr:colOff>
      <xdr:row>97</xdr:row>
      <xdr:rowOff>60939</xdr:rowOff>
    </xdr:to>
    <xdr:cxnSp macro="">
      <xdr:nvCxnSpPr>
        <xdr:cNvPr id="464" name="直線コネクタ 463"/>
        <xdr:cNvCxnSpPr/>
      </xdr:nvCxnSpPr>
      <xdr:spPr>
        <a:xfrm flipV="1">
          <a:off x="8750300" y="16502683"/>
          <a:ext cx="889000" cy="18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142429</xdr:rowOff>
    </xdr:from>
    <xdr:ext cx="534377" cy="259045"/>
    <xdr:sp macro="" textlink="">
      <xdr:nvSpPr>
        <xdr:cNvPr id="466" name="テキスト ボックス 465"/>
        <xdr:cNvSpPr txBox="1"/>
      </xdr:nvSpPr>
      <xdr:spPr>
        <a:xfrm>
          <a:off x="9372111" y="166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60939</xdr:rowOff>
    </xdr:from>
    <xdr:to>
      <xdr:col>45</xdr:col>
      <xdr:colOff>177800</xdr:colOff>
      <xdr:row>97</xdr:row>
      <xdr:rowOff>163116</xdr:rowOff>
    </xdr:to>
    <xdr:cxnSp macro="">
      <xdr:nvCxnSpPr>
        <xdr:cNvPr id="467" name="直線コネクタ 466"/>
        <xdr:cNvCxnSpPr/>
      </xdr:nvCxnSpPr>
      <xdr:spPr>
        <a:xfrm flipV="1">
          <a:off x="7861300" y="16691589"/>
          <a:ext cx="889000" cy="10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42862</xdr:rowOff>
    </xdr:from>
    <xdr:ext cx="534377" cy="259045"/>
    <xdr:sp macro="" textlink="">
      <xdr:nvSpPr>
        <xdr:cNvPr id="469" name="テキスト ボックス 468"/>
        <xdr:cNvSpPr txBox="1"/>
      </xdr:nvSpPr>
      <xdr:spPr>
        <a:xfrm>
          <a:off x="8483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28037</xdr:rowOff>
    </xdr:from>
    <xdr:to>
      <xdr:col>41</xdr:col>
      <xdr:colOff>50800</xdr:colOff>
      <xdr:row>97</xdr:row>
      <xdr:rowOff>163116</xdr:rowOff>
    </xdr:to>
    <xdr:cxnSp macro="">
      <xdr:nvCxnSpPr>
        <xdr:cNvPr id="470" name="直線コネクタ 469"/>
        <xdr:cNvCxnSpPr/>
      </xdr:nvCxnSpPr>
      <xdr:spPr>
        <a:xfrm>
          <a:off x="6972300" y="16658687"/>
          <a:ext cx="889000" cy="13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151469</xdr:rowOff>
    </xdr:from>
    <xdr:ext cx="534377" cy="259045"/>
    <xdr:sp macro="" textlink="">
      <xdr:nvSpPr>
        <xdr:cNvPr id="472" name="テキスト ボックス 471"/>
        <xdr:cNvSpPr txBox="1"/>
      </xdr:nvSpPr>
      <xdr:spPr>
        <a:xfrm>
          <a:off x="7594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146889</xdr:rowOff>
    </xdr:from>
    <xdr:to>
      <xdr:col>36</xdr:col>
      <xdr:colOff>165100</xdr:colOff>
      <xdr:row>97</xdr:row>
      <xdr:rowOff>77039</xdr:rowOff>
    </xdr:to>
    <xdr:sp macro="" textlink="">
      <xdr:nvSpPr>
        <xdr:cNvPr id="473" name="フローチャート: 判断 472"/>
        <xdr:cNvSpPr/>
      </xdr:nvSpPr>
      <xdr:spPr>
        <a:xfrm>
          <a:off x="6921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93566</xdr:rowOff>
    </xdr:from>
    <xdr:ext cx="534377" cy="259045"/>
    <xdr:sp macro="" textlink="">
      <xdr:nvSpPr>
        <xdr:cNvPr id="474" name="テキスト ボックス 473"/>
        <xdr:cNvSpPr txBox="1"/>
      </xdr:nvSpPr>
      <xdr:spPr>
        <a:xfrm>
          <a:off x="6705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143216</xdr:rowOff>
    </xdr:from>
    <xdr:to>
      <xdr:col>55</xdr:col>
      <xdr:colOff>50800</xdr:colOff>
      <xdr:row>95</xdr:row>
      <xdr:rowOff>73366</xdr:rowOff>
    </xdr:to>
    <xdr:sp macro="" textlink="">
      <xdr:nvSpPr>
        <xdr:cNvPr id="480" name="楕円 479"/>
        <xdr:cNvSpPr/>
      </xdr:nvSpPr>
      <xdr:spPr>
        <a:xfrm>
          <a:off x="10426700" y="16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166093</xdr:rowOff>
    </xdr:from>
    <xdr:ext cx="534377" cy="259045"/>
    <xdr:sp macro="" textlink="">
      <xdr:nvSpPr>
        <xdr:cNvPr id="481" name="普通建設事業費 （ うち更新整備　）該当値テキスト"/>
        <xdr:cNvSpPr txBox="1"/>
      </xdr:nvSpPr>
      <xdr:spPr>
        <a:xfrm>
          <a:off x="10528300" y="1611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164133</xdr:rowOff>
    </xdr:from>
    <xdr:to>
      <xdr:col>50</xdr:col>
      <xdr:colOff>165100</xdr:colOff>
      <xdr:row>96</xdr:row>
      <xdr:rowOff>94283</xdr:rowOff>
    </xdr:to>
    <xdr:sp macro="" textlink="">
      <xdr:nvSpPr>
        <xdr:cNvPr id="482" name="楕円 481"/>
        <xdr:cNvSpPr/>
      </xdr:nvSpPr>
      <xdr:spPr>
        <a:xfrm>
          <a:off x="9588500" y="1645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110810</xdr:rowOff>
    </xdr:from>
    <xdr:ext cx="534377" cy="259045"/>
    <xdr:sp macro="" textlink="">
      <xdr:nvSpPr>
        <xdr:cNvPr id="483" name="テキスト ボックス 482"/>
        <xdr:cNvSpPr txBox="1"/>
      </xdr:nvSpPr>
      <xdr:spPr>
        <a:xfrm>
          <a:off x="9372111" y="1622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10139</xdr:rowOff>
    </xdr:from>
    <xdr:to>
      <xdr:col>46</xdr:col>
      <xdr:colOff>38100</xdr:colOff>
      <xdr:row>97</xdr:row>
      <xdr:rowOff>111739</xdr:rowOff>
    </xdr:to>
    <xdr:sp macro="" textlink="">
      <xdr:nvSpPr>
        <xdr:cNvPr id="484" name="楕円 483"/>
        <xdr:cNvSpPr/>
      </xdr:nvSpPr>
      <xdr:spPr>
        <a:xfrm>
          <a:off x="8699500" y="166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102866</xdr:rowOff>
    </xdr:from>
    <xdr:ext cx="534377" cy="259045"/>
    <xdr:sp macro="" textlink="">
      <xdr:nvSpPr>
        <xdr:cNvPr id="485" name="テキスト ボックス 484"/>
        <xdr:cNvSpPr txBox="1"/>
      </xdr:nvSpPr>
      <xdr:spPr>
        <a:xfrm>
          <a:off x="8483111" y="1673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112316</xdr:rowOff>
    </xdr:from>
    <xdr:to>
      <xdr:col>41</xdr:col>
      <xdr:colOff>101600</xdr:colOff>
      <xdr:row>98</xdr:row>
      <xdr:rowOff>42466</xdr:rowOff>
    </xdr:to>
    <xdr:sp macro="" textlink="">
      <xdr:nvSpPr>
        <xdr:cNvPr id="486" name="楕円 485"/>
        <xdr:cNvSpPr/>
      </xdr:nvSpPr>
      <xdr:spPr>
        <a:xfrm>
          <a:off x="7810500" y="167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33593</xdr:rowOff>
    </xdr:from>
    <xdr:ext cx="534377" cy="259045"/>
    <xdr:sp macro="" textlink="">
      <xdr:nvSpPr>
        <xdr:cNvPr id="487" name="テキスト ボックス 486"/>
        <xdr:cNvSpPr txBox="1"/>
      </xdr:nvSpPr>
      <xdr:spPr>
        <a:xfrm>
          <a:off x="7594111" y="1683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148687</xdr:rowOff>
    </xdr:from>
    <xdr:to>
      <xdr:col>36</xdr:col>
      <xdr:colOff>165100</xdr:colOff>
      <xdr:row>97</xdr:row>
      <xdr:rowOff>78837</xdr:rowOff>
    </xdr:to>
    <xdr:sp macro="" textlink="">
      <xdr:nvSpPr>
        <xdr:cNvPr id="488" name="楕円 487"/>
        <xdr:cNvSpPr/>
      </xdr:nvSpPr>
      <xdr:spPr>
        <a:xfrm>
          <a:off x="6921500" y="166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69964</xdr:rowOff>
    </xdr:from>
    <xdr:ext cx="534377" cy="259045"/>
    <xdr:sp macro="" textlink="">
      <xdr:nvSpPr>
        <xdr:cNvPr id="489" name="テキスト ボックス 488"/>
        <xdr:cNvSpPr txBox="1"/>
      </xdr:nvSpPr>
      <xdr:spPr>
        <a:xfrm>
          <a:off x="6705111" y="1670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33721</xdr:rowOff>
    </xdr:from>
    <xdr:to>
      <xdr:col>85</xdr:col>
      <xdr:colOff>127000</xdr:colOff>
      <xdr:row>39</xdr:row>
      <xdr:rowOff>34906</xdr:rowOff>
    </xdr:to>
    <xdr:cxnSp macro="">
      <xdr:nvCxnSpPr>
        <xdr:cNvPr id="518" name="直線コネクタ 517"/>
        <xdr:cNvCxnSpPr/>
      </xdr:nvCxnSpPr>
      <xdr:spPr>
        <a:xfrm>
          <a:off x="15481300" y="6720271"/>
          <a:ext cx="8382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149595</xdr:rowOff>
    </xdr:from>
    <xdr:ext cx="534377" cy="259045"/>
    <xdr:sp macro="" textlink="">
      <xdr:nvSpPr>
        <xdr:cNvPr id="519" name="災害復旧事業費平均値テキスト"/>
        <xdr:cNvSpPr txBox="1"/>
      </xdr:nvSpPr>
      <xdr:spPr>
        <a:xfrm>
          <a:off x="16370300" y="649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12728</xdr:rowOff>
    </xdr:from>
    <xdr:to>
      <xdr:col>81</xdr:col>
      <xdr:colOff>50800</xdr:colOff>
      <xdr:row>39</xdr:row>
      <xdr:rowOff>33721</xdr:rowOff>
    </xdr:to>
    <xdr:cxnSp macro="">
      <xdr:nvCxnSpPr>
        <xdr:cNvPr id="521" name="直線コネクタ 520"/>
        <xdr:cNvCxnSpPr/>
      </xdr:nvCxnSpPr>
      <xdr:spPr>
        <a:xfrm>
          <a:off x="14592300" y="6699278"/>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23" name="テキスト ボックス 522"/>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12728</xdr:rowOff>
    </xdr:from>
    <xdr:to>
      <xdr:col>76</xdr:col>
      <xdr:colOff>114300</xdr:colOff>
      <xdr:row>39</xdr:row>
      <xdr:rowOff>30421</xdr:rowOff>
    </xdr:to>
    <xdr:cxnSp macro="">
      <xdr:nvCxnSpPr>
        <xdr:cNvPr id="524" name="直線コネクタ 523"/>
        <xdr:cNvCxnSpPr/>
      </xdr:nvCxnSpPr>
      <xdr:spPr>
        <a:xfrm flipV="1">
          <a:off x="13703300" y="6699278"/>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6" name="テキスト ボックス 525"/>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30421</xdr:rowOff>
    </xdr:from>
    <xdr:to>
      <xdr:col>71</xdr:col>
      <xdr:colOff>177800</xdr:colOff>
      <xdr:row>39</xdr:row>
      <xdr:rowOff>43086</xdr:rowOff>
    </xdr:to>
    <xdr:cxnSp macro="">
      <xdr:nvCxnSpPr>
        <xdr:cNvPr id="527" name="直線コネクタ 526"/>
        <xdr:cNvCxnSpPr/>
      </xdr:nvCxnSpPr>
      <xdr:spPr>
        <a:xfrm flipV="1">
          <a:off x="12814300" y="6716971"/>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89569</xdr:rowOff>
    </xdr:from>
    <xdr:ext cx="469744" cy="259045"/>
    <xdr:sp macro="" textlink="">
      <xdr:nvSpPr>
        <xdr:cNvPr id="529" name="テキスト ボックス 528"/>
        <xdr:cNvSpPr txBox="1"/>
      </xdr:nvSpPr>
      <xdr:spPr>
        <a:xfrm>
          <a:off x="13468428" y="64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106719</xdr:rowOff>
    </xdr:from>
    <xdr:to>
      <xdr:col>67</xdr:col>
      <xdr:colOff>101600</xdr:colOff>
      <xdr:row>39</xdr:row>
      <xdr:rowOff>36869</xdr:rowOff>
    </xdr:to>
    <xdr:sp macro="" textlink="">
      <xdr:nvSpPr>
        <xdr:cNvPr id="530" name="フローチャート: 判断 529"/>
        <xdr:cNvSpPr/>
      </xdr:nvSpPr>
      <xdr:spPr>
        <a:xfrm>
          <a:off x="12763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53396</xdr:rowOff>
    </xdr:from>
    <xdr:ext cx="534377" cy="259045"/>
    <xdr:sp macro="" textlink="">
      <xdr:nvSpPr>
        <xdr:cNvPr id="531" name="テキスト ボックス 530"/>
        <xdr:cNvSpPr txBox="1"/>
      </xdr:nvSpPr>
      <xdr:spPr>
        <a:xfrm>
          <a:off x="12547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155556</xdr:rowOff>
    </xdr:from>
    <xdr:to>
      <xdr:col>85</xdr:col>
      <xdr:colOff>177800</xdr:colOff>
      <xdr:row>39</xdr:row>
      <xdr:rowOff>85706</xdr:rowOff>
    </xdr:to>
    <xdr:sp macro="" textlink="">
      <xdr:nvSpPr>
        <xdr:cNvPr id="537" name="楕円 536"/>
        <xdr:cNvSpPr/>
      </xdr:nvSpPr>
      <xdr:spPr>
        <a:xfrm>
          <a:off x="16268700" y="66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105145</xdr:rowOff>
    </xdr:from>
    <xdr:ext cx="469744" cy="259045"/>
    <xdr:sp macro="" textlink="">
      <xdr:nvSpPr>
        <xdr:cNvPr id="538" name="災害復旧事業費該当値テキスト"/>
        <xdr:cNvSpPr txBox="1"/>
      </xdr:nvSpPr>
      <xdr:spPr>
        <a:xfrm>
          <a:off x="16370300" y="662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154371</xdr:rowOff>
    </xdr:from>
    <xdr:to>
      <xdr:col>81</xdr:col>
      <xdr:colOff>101600</xdr:colOff>
      <xdr:row>39</xdr:row>
      <xdr:rowOff>84521</xdr:rowOff>
    </xdr:to>
    <xdr:sp macro="" textlink="">
      <xdr:nvSpPr>
        <xdr:cNvPr id="539" name="楕円 538"/>
        <xdr:cNvSpPr/>
      </xdr:nvSpPr>
      <xdr:spPr>
        <a:xfrm>
          <a:off x="15430500" y="666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75648</xdr:rowOff>
    </xdr:from>
    <xdr:ext cx="469744" cy="259045"/>
    <xdr:sp macro="" textlink="">
      <xdr:nvSpPr>
        <xdr:cNvPr id="540" name="テキスト ボックス 539"/>
        <xdr:cNvSpPr txBox="1"/>
      </xdr:nvSpPr>
      <xdr:spPr>
        <a:xfrm>
          <a:off x="15246428" y="67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133378</xdr:rowOff>
    </xdr:from>
    <xdr:to>
      <xdr:col>76</xdr:col>
      <xdr:colOff>165100</xdr:colOff>
      <xdr:row>39</xdr:row>
      <xdr:rowOff>63528</xdr:rowOff>
    </xdr:to>
    <xdr:sp macro="" textlink="">
      <xdr:nvSpPr>
        <xdr:cNvPr id="541" name="楕円 540"/>
        <xdr:cNvSpPr/>
      </xdr:nvSpPr>
      <xdr:spPr>
        <a:xfrm>
          <a:off x="14541500" y="664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54655</xdr:rowOff>
    </xdr:from>
    <xdr:ext cx="469744" cy="259045"/>
    <xdr:sp macro="" textlink="">
      <xdr:nvSpPr>
        <xdr:cNvPr id="542" name="テキスト ボックス 541"/>
        <xdr:cNvSpPr txBox="1"/>
      </xdr:nvSpPr>
      <xdr:spPr>
        <a:xfrm>
          <a:off x="14357428" y="674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151071</xdr:rowOff>
    </xdr:from>
    <xdr:to>
      <xdr:col>72</xdr:col>
      <xdr:colOff>38100</xdr:colOff>
      <xdr:row>39</xdr:row>
      <xdr:rowOff>81221</xdr:rowOff>
    </xdr:to>
    <xdr:sp macro="" textlink="">
      <xdr:nvSpPr>
        <xdr:cNvPr id="543" name="楕円 542"/>
        <xdr:cNvSpPr/>
      </xdr:nvSpPr>
      <xdr:spPr>
        <a:xfrm>
          <a:off x="13652500" y="66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72348</xdr:rowOff>
    </xdr:from>
    <xdr:ext cx="469744" cy="259045"/>
    <xdr:sp macro="" textlink="">
      <xdr:nvSpPr>
        <xdr:cNvPr id="544" name="テキスト ボックス 543"/>
        <xdr:cNvSpPr txBox="1"/>
      </xdr:nvSpPr>
      <xdr:spPr>
        <a:xfrm>
          <a:off x="13468428" y="675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163736</xdr:rowOff>
    </xdr:from>
    <xdr:to>
      <xdr:col>67</xdr:col>
      <xdr:colOff>101600</xdr:colOff>
      <xdr:row>39</xdr:row>
      <xdr:rowOff>93886</xdr:rowOff>
    </xdr:to>
    <xdr:sp macro="" textlink="">
      <xdr:nvSpPr>
        <xdr:cNvPr id="545" name="楕円 544"/>
        <xdr:cNvSpPr/>
      </xdr:nvSpPr>
      <xdr:spPr>
        <a:xfrm>
          <a:off x="12763500" y="66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85013</xdr:rowOff>
    </xdr:from>
    <xdr:ext cx="378565" cy="259045"/>
    <xdr:sp macro="" textlink="">
      <xdr:nvSpPr>
        <xdr:cNvPr id="546" name="テキスト ボックス 545"/>
        <xdr:cNvSpPr txBox="1"/>
      </xdr:nvSpPr>
      <xdr:spPr>
        <a:xfrm>
          <a:off x="12625017" y="6771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158499</xdr:rowOff>
    </xdr:from>
    <xdr:to>
      <xdr:col>85</xdr:col>
      <xdr:colOff>127000</xdr:colOff>
      <xdr:row>76</xdr:row>
      <xdr:rowOff>30696</xdr:rowOff>
    </xdr:to>
    <xdr:cxnSp macro="">
      <xdr:nvCxnSpPr>
        <xdr:cNvPr id="624" name="直線コネクタ 623"/>
        <xdr:cNvCxnSpPr/>
      </xdr:nvCxnSpPr>
      <xdr:spPr>
        <a:xfrm>
          <a:off x="15481300" y="13017249"/>
          <a:ext cx="838200" cy="4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77250</xdr:rowOff>
    </xdr:from>
    <xdr:ext cx="534377" cy="259045"/>
    <xdr:sp macro="" textlink="">
      <xdr:nvSpPr>
        <xdr:cNvPr id="625" name="公債費平均値テキスト"/>
        <xdr:cNvSpPr txBox="1"/>
      </xdr:nvSpPr>
      <xdr:spPr>
        <a:xfrm>
          <a:off x="16370300" y="12764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158499</xdr:rowOff>
    </xdr:from>
    <xdr:to>
      <xdr:col>81</xdr:col>
      <xdr:colOff>50800</xdr:colOff>
      <xdr:row>76</xdr:row>
      <xdr:rowOff>9542</xdr:rowOff>
    </xdr:to>
    <xdr:cxnSp macro="">
      <xdr:nvCxnSpPr>
        <xdr:cNvPr id="627" name="直線コネクタ 626"/>
        <xdr:cNvCxnSpPr/>
      </xdr:nvCxnSpPr>
      <xdr:spPr>
        <a:xfrm flipV="1">
          <a:off x="14592300" y="13017249"/>
          <a:ext cx="889000" cy="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153664</xdr:rowOff>
    </xdr:from>
    <xdr:ext cx="534377" cy="259045"/>
    <xdr:sp macro="" textlink="">
      <xdr:nvSpPr>
        <xdr:cNvPr id="629" name="テキスト ボックス 628"/>
        <xdr:cNvSpPr txBox="1"/>
      </xdr:nvSpPr>
      <xdr:spPr>
        <a:xfrm>
          <a:off x="15214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9542</xdr:rowOff>
    </xdr:from>
    <xdr:to>
      <xdr:col>76</xdr:col>
      <xdr:colOff>114300</xdr:colOff>
      <xdr:row>76</xdr:row>
      <xdr:rowOff>17422</xdr:rowOff>
    </xdr:to>
    <xdr:cxnSp macro="">
      <xdr:nvCxnSpPr>
        <xdr:cNvPr id="630" name="直線コネクタ 629"/>
        <xdr:cNvCxnSpPr/>
      </xdr:nvCxnSpPr>
      <xdr:spPr>
        <a:xfrm flipV="1">
          <a:off x="13703300" y="13039742"/>
          <a:ext cx="889000" cy="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3436</xdr:rowOff>
    </xdr:from>
    <xdr:ext cx="534377" cy="259045"/>
    <xdr:sp macro="" textlink="">
      <xdr:nvSpPr>
        <xdr:cNvPr id="632" name="テキスト ボックス 631"/>
        <xdr:cNvSpPr txBox="1"/>
      </xdr:nvSpPr>
      <xdr:spPr>
        <a:xfrm>
          <a:off x="14325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17422</xdr:rowOff>
    </xdr:from>
    <xdr:to>
      <xdr:col>71</xdr:col>
      <xdr:colOff>177800</xdr:colOff>
      <xdr:row>76</xdr:row>
      <xdr:rowOff>59469</xdr:rowOff>
    </xdr:to>
    <xdr:cxnSp macro="">
      <xdr:nvCxnSpPr>
        <xdr:cNvPr id="633" name="直線コネクタ 632"/>
        <xdr:cNvCxnSpPr/>
      </xdr:nvCxnSpPr>
      <xdr:spPr>
        <a:xfrm flipV="1">
          <a:off x="12814300" y="13047622"/>
          <a:ext cx="889000" cy="4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158701</xdr:rowOff>
    </xdr:from>
    <xdr:ext cx="534377" cy="259045"/>
    <xdr:sp macro="" textlink="">
      <xdr:nvSpPr>
        <xdr:cNvPr id="635" name="テキスト ボックス 634"/>
        <xdr:cNvSpPr txBox="1"/>
      </xdr:nvSpPr>
      <xdr:spPr>
        <a:xfrm>
          <a:off x="13436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131831</xdr:rowOff>
    </xdr:from>
    <xdr:to>
      <xdr:col>67</xdr:col>
      <xdr:colOff>101600</xdr:colOff>
      <xdr:row>75</xdr:row>
      <xdr:rowOff>61981</xdr:rowOff>
    </xdr:to>
    <xdr:sp macro="" textlink="">
      <xdr:nvSpPr>
        <xdr:cNvPr id="636" name="フローチャート: 判断 635"/>
        <xdr:cNvSpPr/>
      </xdr:nvSpPr>
      <xdr:spPr>
        <a:xfrm>
          <a:off x="12763500" y="1281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78508</xdr:rowOff>
    </xdr:from>
    <xdr:ext cx="534377" cy="259045"/>
    <xdr:sp macro="" textlink="">
      <xdr:nvSpPr>
        <xdr:cNvPr id="637" name="テキスト ボックス 636"/>
        <xdr:cNvSpPr txBox="1"/>
      </xdr:nvSpPr>
      <xdr:spPr>
        <a:xfrm>
          <a:off x="12547111" y="125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151346</xdr:rowOff>
    </xdr:from>
    <xdr:to>
      <xdr:col>85</xdr:col>
      <xdr:colOff>177800</xdr:colOff>
      <xdr:row>76</xdr:row>
      <xdr:rowOff>81496</xdr:rowOff>
    </xdr:to>
    <xdr:sp macro="" textlink="">
      <xdr:nvSpPr>
        <xdr:cNvPr id="643" name="楕円 642"/>
        <xdr:cNvSpPr/>
      </xdr:nvSpPr>
      <xdr:spPr>
        <a:xfrm>
          <a:off x="16268700" y="130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129773</xdr:rowOff>
    </xdr:from>
    <xdr:ext cx="534377" cy="259045"/>
    <xdr:sp macro="" textlink="">
      <xdr:nvSpPr>
        <xdr:cNvPr id="644" name="公債費該当値テキスト"/>
        <xdr:cNvSpPr txBox="1"/>
      </xdr:nvSpPr>
      <xdr:spPr>
        <a:xfrm>
          <a:off x="16370300" y="1298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107699</xdr:rowOff>
    </xdr:from>
    <xdr:to>
      <xdr:col>81</xdr:col>
      <xdr:colOff>101600</xdr:colOff>
      <xdr:row>76</xdr:row>
      <xdr:rowOff>37849</xdr:rowOff>
    </xdr:to>
    <xdr:sp macro="" textlink="">
      <xdr:nvSpPr>
        <xdr:cNvPr id="645" name="楕円 644"/>
        <xdr:cNvSpPr/>
      </xdr:nvSpPr>
      <xdr:spPr>
        <a:xfrm>
          <a:off x="15430500" y="1296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28976</xdr:rowOff>
    </xdr:from>
    <xdr:ext cx="534377" cy="259045"/>
    <xdr:sp macro="" textlink="">
      <xdr:nvSpPr>
        <xdr:cNvPr id="646" name="テキスト ボックス 645"/>
        <xdr:cNvSpPr txBox="1"/>
      </xdr:nvSpPr>
      <xdr:spPr>
        <a:xfrm>
          <a:off x="15214111" y="1305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130193</xdr:rowOff>
    </xdr:from>
    <xdr:to>
      <xdr:col>76</xdr:col>
      <xdr:colOff>165100</xdr:colOff>
      <xdr:row>76</xdr:row>
      <xdr:rowOff>60344</xdr:rowOff>
    </xdr:to>
    <xdr:sp macro="" textlink="">
      <xdr:nvSpPr>
        <xdr:cNvPr id="647" name="楕円 646"/>
        <xdr:cNvSpPr/>
      </xdr:nvSpPr>
      <xdr:spPr>
        <a:xfrm>
          <a:off x="14541500" y="129889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51469</xdr:rowOff>
    </xdr:from>
    <xdr:ext cx="534377" cy="259045"/>
    <xdr:sp macro="" textlink="">
      <xdr:nvSpPr>
        <xdr:cNvPr id="648" name="テキスト ボックス 647"/>
        <xdr:cNvSpPr txBox="1"/>
      </xdr:nvSpPr>
      <xdr:spPr>
        <a:xfrm>
          <a:off x="14325111" y="1308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138072</xdr:rowOff>
    </xdr:from>
    <xdr:to>
      <xdr:col>72</xdr:col>
      <xdr:colOff>38100</xdr:colOff>
      <xdr:row>76</xdr:row>
      <xdr:rowOff>68222</xdr:rowOff>
    </xdr:to>
    <xdr:sp macro="" textlink="">
      <xdr:nvSpPr>
        <xdr:cNvPr id="649" name="楕円 648"/>
        <xdr:cNvSpPr/>
      </xdr:nvSpPr>
      <xdr:spPr>
        <a:xfrm>
          <a:off x="13652500" y="1299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59349</xdr:rowOff>
    </xdr:from>
    <xdr:ext cx="534377" cy="259045"/>
    <xdr:sp macro="" textlink="">
      <xdr:nvSpPr>
        <xdr:cNvPr id="650" name="テキスト ボックス 649"/>
        <xdr:cNvSpPr txBox="1"/>
      </xdr:nvSpPr>
      <xdr:spPr>
        <a:xfrm>
          <a:off x="13436111" y="1308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8669</xdr:rowOff>
    </xdr:from>
    <xdr:to>
      <xdr:col>67</xdr:col>
      <xdr:colOff>101600</xdr:colOff>
      <xdr:row>76</xdr:row>
      <xdr:rowOff>110269</xdr:rowOff>
    </xdr:to>
    <xdr:sp macro="" textlink="">
      <xdr:nvSpPr>
        <xdr:cNvPr id="651" name="楕円 650"/>
        <xdr:cNvSpPr/>
      </xdr:nvSpPr>
      <xdr:spPr>
        <a:xfrm>
          <a:off x="12763500" y="1303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101396</xdr:rowOff>
    </xdr:from>
    <xdr:ext cx="534377" cy="259045"/>
    <xdr:sp macro="" textlink="">
      <xdr:nvSpPr>
        <xdr:cNvPr id="652" name="テキスト ボックス 651"/>
        <xdr:cNvSpPr txBox="1"/>
      </xdr:nvSpPr>
      <xdr:spPr>
        <a:xfrm>
          <a:off x="12547111" y="1313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141088</xdr:rowOff>
    </xdr:from>
    <xdr:to>
      <xdr:col>85</xdr:col>
      <xdr:colOff>127000</xdr:colOff>
      <xdr:row>98</xdr:row>
      <xdr:rowOff>150521</xdr:rowOff>
    </xdr:to>
    <xdr:cxnSp macro="">
      <xdr:nvCxnSpPr>
        <xdr:cNvPr id="681" name="直線コネクタ 680"/>
        <xdr:cNvCxnSpPr/>
      </xdr:nvCxnSpPr>
      <xdr:spPr>
        <a:xfrm>
          <a:off x="15481300" y="16943188"/>
          <a:ext cx="838200" cy="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86126</xdr:rowOff>
    </xdr:from>
    <xdr:ext cx="534377" cy="259045"/>
    <xdr:sp macro="" textlink="">
      <xdr:nvSpPr>
        <xdr:cNvPr id="682" name="積立金平均値テキスト"/>
        <xdr:cNvSpPr txBox="1"/>
      </xdr:nvSpPr>
      <xdr:spPr>
        <a:xfrm>
          <a:off x="16370300" y="16888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141088</xdr:rowOff>
    </xdr:from>
    <xdr:to>
      <xdr:col>81</xdr:col>
      <xdr:colOff>50800</xdr:colOff>
      <xdr:row>98</xdr:row>
      <xdr:rowOff>161018</xdr:rowOff>
    </xdr:to>
    <xdr:cxnSp macro="">
      <xdr:nvCxnSpPr>
        <xdr:cNvPr id="684" name="直線コネクタ 683"/>
        <xdr:cNvCxnSpPr/>
      </xdr:nvCxnSpPr>
      <xdr:spPr>
        <a:xfrm flipV="1">
          <a:off x="14592300" y="16943188"/>
          <a:ext cx="889000" cy="1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27053</xdr:rowOff>
    </xdr:from>
    <xdr:ext cx="534377" cy="259045"/>
    <xdr:sp macro="" textlink="">
      <xdr:nvSpPr>
        <xdr:cNvPr id="686" name="テキスト ボックス 685"/>
        <xdr:cNvSpPr txBox="1"/>
      </xdr:nvSpPr>
      <xdr:spPr>
        <a:xfrm>
          <a:off x="15214111" y="1700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104084</xdr:rowOff>
    </xdr:from>
    <xdr:to>
      <xdr:col>76</xdr:col>
      <xdr:colOff>114300</xdr:colOff>
      <xdr:row>98</xdr:row>
      <xdr:rowOff>161018</xdr:rowOff>
    </xdr:to>
    <xdr:cxnSp macro="">
      <xdr:nvCxnSpPr>
        <xdr:cNvPr id="687" name="直線コネクタ 686"/>
        <xdr:cNvCxnSpPr/>
      </xdr:nvCxnSpPr>
      <xdr:spPr>
        <a:xfrm>
          <a:off x="13703300" y="16906184"/>
          <a:ext cx="889000" cy="5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42187</xdr:rowOff>
    </xdr:from>
    <xdr:ext cx="534377" cy="259045"/>
    <xdr:sp macro="" textlink="">
      <xdr:nvSpPr>
        <xdr:cNvPr id="689" name="テキスト ボックス 688"/>
        <xdr:cNvSpPr txBox="1"/>
      </xdr:nvSpPr>
      <xdr:spPr>
        <a:xfrm>
          <a:off x="14325111" y="1701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104084</xdr:rowOff>
    </xdr:from>
    <xdr:to>
      <xdr:col>71</xdr:col>
      <xdr:colOff>177800</xdr:colOff>
      <xdr:row>99</xdr:row>
      <xdr:rowOff>41087</xdr:rowOff>
    </xdr:to>
    <xdr:cxnSp macro="">
      <xdr:nvCxnSpPr>
        <xdr:cNvPr id="690" name="直線コネクタ 689"/>
        <xdr:cNvCxnSpPr/>
      </xdr:nvCxnSpPr>
      <xdr:spPr>
        <a:xfrm flipV="1">
          <a:off x="12814300" y="16906184"/>
          <a:ext cx="889000" cy="10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52635</xdr:rowOff>
    </xdr:from>
    <xdr:ext cx="534377" cy="259045"/>
    <xdr:sp macro="" textlink="">
      <xdr:nvSpPr>
        <xdr:cNvPr id="692" name="テキスト ボックス 691"/>
        <xdr:cNvSpPr txBox="1"/>
      </xdr:nvSpPr>
      <xdr:spPr>
        <a:xfrm>
          <a:off x="13436111" y="170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130434</xdr:rowOff>
    </xdr:from>
    <xdr:to>
      <xdr:col>67</xdr:col>
      <xdr:colOff>101600</xdr:colOff>
      <xdr:row>99</xdr:row>
      <xdr:rowOff>60584</xdr:rowOff>
    </xdr:to>
    <xdr:sp macro="" textlink="">
      <xdr:nvSpPr>
        <xdr:cNvPr id="693" name="フローチャート: 判断 692"/>
        <xdr:cNvSpPr/>
      </xdr:nvSpPr>
      <xdr:spPr>
        <a:xfrm>
          <a:off x="12763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77111</xdr:rowOff>
    </xdr:from>
    <xdr:ext cx="534377" cy="259045"/>
    <xdr:sp macro="" textlink="">
      <xdr:nvSpPr>
        <xdr:cNvPr id="694" name="テキスト ボックス 693"/>
        <xdr:cNvSpPr txBox="1"/>
      </xdr:nvSpPr>
      <xdr:spPr>
        <a:xfrm>
          <a:off x="12547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99721</xdr:rowOff>
    </xdr:from>
    <xdr:to>
      <xdr:col>85</xdr:col>
      <xdr:colOff>177800</xdr:colOff>
      <xdr:row>99</xdr:row>
      <xdr:rowOff>29871</xdr:rowOff>
    </xdr:to>
    <xdr:sp macro="" textlink="">
      <xdr:nvSpPr>
        <xdr:cNvPr id="700" name="楕円 699"/>
        <xdr:cNvSpPr/>
      </xdr:nvSpPr>
      <xdr:spPr>
        <a:xfrm>
          <a:off x="16268700" y="169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59098</xdr:rowOff>
    </xdr:from>
    <xdr:ext cx="534377" cy="259045"/>
    <xdr:sp macro="" textlink="">
      <xdr:nvSpPr>
        <xdr:cNvPr id="701" name="積立金該当値テキスト"/>
        <xdr:cNvSpPr txBox="1"/>
      </xdr:nvSpPr>
      <xdr:spPr>
        <a:xfrm>
          <a:off x="16370300" y="1668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90288</xdr:rowOff>
    </xdr:from>
    <xdr:to>
      <xdr:col>81</xdr:col>
      <xdr:colOff>101600</xdr:colOff>
      <xdr:row>99</xdr:row>
      <xdr:rowOff>20438</xdr:rowOff>
    </xdr:to>
    <xdr:sp macro="" textlink="">
      <xdr:nvSpPr>
        <xdr:cNvPr id="702" name="楕円 701"/>
        <xdr:cNvSpPr/>
      </xdr:nvSpPr>
      <xdr:spPr>
        <a:xfrm>
          <a:off x="15430500" y="1689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36965</xdr:rowOff>
    </xdr:from>
    <xdr:ext cx="534377" cy="259045"/>
    <xdr:sp macro="" textlink="">
      <xdr:nvSpPr>
        <xdr:cNvPr id="703" name="テキスト ボックス 702"/>
        <xdr:cNvSpPr txBox="1"/>
      </xdr:nvSpPr>
      <xdr:spPr>
        <a:xfrm>
          <a:off x="15214111" y="1666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110218</xdr:rowOff>
    </xdr:from>
    <xdr:to>
      <xdr:col>76</xdr:col>
      <xdr:colOff>165100</xdr:colOff>
      <xdr:row>99</xdr:row>
      <xdr:rowOff>40368</xdr:rowOff>
    </xdr:to>
    <xdr:sp macro="" textlink="">
      <xdr:nvSpPr>
        <xdr:cNvPr id="704" name="楕円 703"/>
        <xdr:cNvSpPr/>
      </xdr:nvSpPr>
      <xdr:spPr>
        <a:xfrm>
          <a:off x="14541500" y="1691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56895</xdr:rowOff>
    </xdr:from>
    <xdr:ext cx="534377" cy="259045"/>
    <xdr:sp macro="" textlink="">
      <xdr:nvSpPr>
        <xdr:cNvPr id="705" name="テキスト ボックス 704"/>
        <xdr:cNvSpPr txBox="1"/>
      </xdr:nvSpPr>
      <xdr:spPr>
        <a:xfrm>
          <a:off x="14325111" y="166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53284</xdr:rowOff>
    </xdr:from>
    <xdr:to>
      <xdr:col>72</xdr:col>
      <xdr:colOff>38100</xdr:colOff>
      <xdr:row>98</xdr:row>
      <xdr:rowOff>154884</xdr:rowOff>
    </xdr:to>
    <xdr:sp macro="" textlink="">
      <xdr:nvSpPr>
        <xdr:cNvPr id="706" name="楕円 705"/>
        <xdr:cNvSpPr/>
      </xdr:nvSpPr>
      <xdr:spPr>
        <a:xfrm>
          <a:off x="13652500" y="168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171411</xdr:rowOff>
    </xdr:from>
    <xdr:ext cx="534377" cy="259045"/>
    <xdr:sp macro="" textlink="">
      <xdr:nvSpPr>
        <xdr:cNvPr id="707" name="テキスト ボックス 706"/>
        <xdr:cNvSpPr txBox="1"/>
      </xdr:nvSpPr>
      <xdr:spPr>
        <a:xfrm>
          <a:off x="13436111" y="1663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161737</xdr:rowOff>
    </xdr:from>
    <xdr:to>
      <xdr:col>67</xdr:col>
      <xdr:colOff>101600</xdr:colOff>
      <xdr:row>99</xdr:row>
      <xdr:rowOff>91887</xdr:rowOff>
    </xdr:to>
    <xdr:sp macro="" textlink="">
      <xdr:nvSpPr>
        <xdr:cNvPr id="708" name="楕円 707"/>
        <xdr:cNvSpPr/>
      </xdr:nvSpPr>
      <xdr:spPr>
        <a:xfrm>
          <a:off x="12763500" y="1696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83014</xdr:rowOff>
    </xdr:from>
    <xdr:ext cx="469744" cy="259045"/>
    <xdr:sp macro="" textlink="">
      <xdr:nvSpPr>
        <xdr:cNvPr id="709" name="テキスト ボックス 708"/>
        <xdr:cNvSpPr txBox="1"/>
      </xdr:nvSpPr>
      <xdr:spPr>
        <a:xfrm>
          <a:off x="12579428" y="1705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98568</xdr:rowOff>
    </xdr:from>
    <xdr:to>
      <xdr:col>116</xdr:col>
      <xdr:colOff>63500</xdr:colOff>
      <xdr:row>39</xdr:row>
      <xdr:rowOff>98568</xdr:rowOff>
    </xdr:to>
    <xdr:cxnSp macro="">
      <xdr:nvCxnSpPr>
        <xdr:cNvPr id="740" name="直線コネクタ 739"/>
        <xdr:cNvCxnSpPr/>
      </xdr:nvCxnSpPr>
      <xdr:spPr>
        <a:xfrm>
          <a:off x="21323300" y="67851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17087</xdr:rowOff>
    </xdr:from>
    <xdr:ext cx="469744" cy="259045"/>
    <xdr:sp macro="" textlink="">
      <xdr:nvSpPr>
        <xdr:cNvPr id="741" name="投資及び出資金平均値テキスト"/>
        <xdr:cNvSpPr txBox="1"/>
      </xdr:nvSpPr>
      <xdr:spPr>
        <a:xfrm>
          <a:off x="22212300" y="653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98520</xdr:rowOff>
    </xdr:from>
    <xdr:to>
      <xdr:col>111</xdr:col>
      <xdr:colOff>177800</xdr:colOff>
      <xdr:row>39</xdr:row>
      <xdr:rowOff>98568</xdr:rowOff>
    </xdr:to>
    <xdr:cxnSp macro="">
      <xdr:nvCxnSpPr>
        <xdr:cNvPr id="743" name="直線コネクタ 742"/>
        <xdr:cNvCxnSpPr/>
      </xdr:nvCxnSpPr>
      <xdr:spPr>
        <a:xfrm>
          <a:off x="20434300" y="6785070"/>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148783</xdr:rowOff>
    </xdr:from>
    <xdr:ext cx="469744" cy="259045"/>
    <xdr:sp macro="" textlink="">
      <xdr:nvSpPr>
        <xdr:cNvPr id="745" name="テキスト ボックス 744"/>
        <xdr:cNvSpPr txBox="1"/>
      </xdr:nvSpPr>
      <xdr:spPr>
        <a:xfrm>
          <a:off x="21088428" y="64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98520</xdr:rowOff>
    </xdr:from>
    <xdr:to>
      <xdr:col>107</xdr:col>
      <xdr:colOff>50800</xdr:colOff>
      <xdr:row>39</xdr:row>
      <xdr:rowOff>98520</xdr:rowOff>
    </xdr:to>
    <xdr:cxnSp macro="">
      <xdr:nvCxnSpPr>
        <xdr:cNvPr id="746" name="直線コネクタ 745"/>
        <xdr:cNvCxnSpPr/>
      </xdr:nvCxnSpPr>
      <xdr:spPr>
        <a:xfrm>
          <a:off x="19545300" y="6785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148685</xdr:rowOff>
    </xdr:from>
    <xdr:ext cx="469744" cy="259045"/>
    <xdr:sp macro="" textlink="">
      <xdr:nvSpPr>
        <xdr:cNvPr id="748" name="テキスト ボックス 747"/>
        <xdr:cNvSpPr txBox="1"/>
      </xdr:nvSpPr>
      <xdr:spPr>
        <a:xfrm>
          <a:off x="20199428" y="64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98471</xdr:rowOff>
    </xdr:from>
    <xdr:to>
      <xdr:col>102</xdr:col>
      <xdr:colOff>114300</xdr:colOff>
      <xdr:row>39</xdr:row>
      <xdr:rowOff>98520</xdr:rowOff>
    </xdr:to>
    <xdr:cxnSp macro="">
      <xdr:nvCxnSpPr>
        <xdr:cNvPr id="749" name="直線コネクタ 748"/>
        <xdr:cNvCxnSpPr/>
      </xdr:nvCxnSpPr>
      <xdr:spPr>
        <a:xfrm>
          <a:off x="18656300" y="6785021"/>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150759</xdr:rowOff>
    </xdr:from>
    <xdr:ext cx="378565" cy="259045"/>
    <xdr:sp macro="" textlink="">
      <xdr:nvSpPr>
        <xdr:cNvPr id="751" name="テキスト ボックス 750"/>
        <xdr:cNvSpPr txBox="1"/>
      </xdr:nvSpPr>
      <xdr:spPr>
        <a:xfrm>
          <a:off x="19356017" y="649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30329</xdr:rowOff>
    </xdr:from>
    <xdr:to>
      <xdr:col>98</xdr:col>
      <xdr:colOff>38100</xdr:colOff>
      <xdr:row>39</xdr:row>
      <xdr:rowOff>131929</xdr:rowOff>
    </xdr:to>
    <xdr:sp macro="" textlink="">
      <xdr:nvSpPr>
        <xdr:cNvPr id="752" name="フローチャート: 判断 751"/>
        <xdr:cNvSpPr/>
      </xdr:nvSpPr>
      <xdr:spPr>
        <a:xfrm>
          <a:off x="18605500" y="671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148456</xdr:rowOff>
    </xdr:from>
    <xdr:ext cx="469744" cy="259045"/>
    <xdr:sp macro="" textlink="">
      <xdr:nvSpPr>
        <xdr:cNvPr id="753" name="テキスト ボックス 752"/>
        <xdr:cNvSpPr txBox="1"/>
      </xdr:nvSpPr>
      <xdr:spPr>
        <a:xfrm>
          <a:off x="18421428" y="64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47768</xdr:rowOff>
    </xdr:from>
    <xdr:to>
      <xdr:col>116</xdr:col>
      <xdr:colOff>114300</xdr:colOff>
      <xdr:row>39</xdr:row>
      <xdr:rowOff>149368</xdr:rowOff>
    </xdr:to>
    <xdr:sp macro="" textlink="">
      <xdr:nvSpPr>
        <xdr:cNvPr id="759" name="楕円 758"/>
        <xdr:cNvSpPr/>
      </xdr:nvSpPr>
      <xdr:spPr>
        <a:xfrm>
          <a:off x="22110700" y="67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144087</xdr:rowOff>
    </xdr:from>
    <xdr:ext cx="313932" cy="259045"/>
    <xdr:sp macro="" textlink="">
      <xdr:nvSpPr>
        <xdr:cNvPr id="760" name="投資及び出資金該当値テキスト"/>
        <xdr:cNvSpPr txBox="1"/>
      </xdr:nvSpPr>
      <xdr:spPr>
        <a:xfrm>
          <a:off x="22212300" y="6659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47768</xdr:rowOff>
    </xdr:from>
    <xdr:to>
      <xdr:col>112</xdr:col>
      <xdr:colOff>38100</xdr:colOff>
      <xdr:row>39</xdr:row>
      <xdr:rowOff>149368</xdr:rowOff>
    </xdr:to>
    <xdr:sp macro="" textlink="">
      <xdr:nvSpPr>
        <xdr:cNvPr id="761" name="楕円 760"/>
        <xdr:cNvSpPr/>
      </xdr:nvSpPr>
      <xdr:spPr>
        <a:xfrm>
          <a:off x="21272500" y="67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140495</xdr:rowOff>
    </xdr:from>
    <xdr:ext cx="313932" cy="259045"/>
    <xdr:sp macro="" textlink="">
      <xdr:nvSpPr>
        <xdr:cNvPr id="762" name="テキスト ボックス 761"/>
        <xdr:cNvSpPr txBox="1"/>
      </xdr:nvSpPr>
      <xdr:spPr>
        <a:xfrm>
          <a:off x="21166333" y="6827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47720</xdr:rowOff>
    </xdr:from>
    <xdr:to>
      <xdr:col>107</xdr:col>
      <xdr:colOff>101600</xdr:colOff>
      <xdr:row>39</xdr:row>
      <xdr:rowOff>149320</xdr:rowOff>
    </xdr:to>
    <xdr:sp macro="" textlink="">
      <xdr:nvSpPr>
        <xdr:cNvPr id="763" name="楕円 762"/>
        <xdr:cNvSpPr/>
      </xdr:nvSpPr>
      <xdr:spPr>
        <a:xfrm>
          <a:off x="20383500" y="67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140447</xdr:rowOff>
    </xdr:from>
    <xdr:ext cx="313932" cy="259045"/>
    <xdr:sp macro="" textlink="">
      <xdr:nvSpPr>
        <xdr:cNvPr id="764" name="テキスト ボックス 763"/>
        <xdr:cNvSpPr txBox="1"/>
      </xdr:nvSpPr>
      <xdr:spPr>
        <a:xfrm>
          <a:off x="20277333" y="6826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47720</xdr:rowOff>
    </xdr:from>
    <xdr:to>
      <xdr:col>102</xdr:col>
      <xdr:colOff>165100</xdr:colOff>
      <xdr:row>39</xdr:row>
      <xdr:rowOff>149320</xdr:rowOff>
    </xdr:to>
    <xdr:sp macro="" textlink="">
      <xdr:nvSpPr>
        <xdr:cNvPr id="765" name="楕円 764"/>
        <xdr:cNvSpPr/>
      </xdr:nvSpPr>
      <xdr:spPr>
        <a:xfrm>
          <a:off x="19494500" y="67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140447</xdr:rowOff>
    </xdr:from>
    <xdr:ext cx="313932" cy="259045"/>
    <xdr:sp macro="" textlink="">
      <xdr:nvSpPr>
        <xdr:cNvPr id="766" name="テキスト ボックス 765"/>
        <xdr:cNvSpPr txBox="1"/>
      </xdr:nvSpPr>
      <xdr:spPr>
        <a:xfrm>
          <a:off x="19388333" y="6826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47671</xdr:rowOff>
    </xdr:from>
    <xdr:to>
      <xdr:col>98</xdr:col>
      <xdr:colOff>38100</xdr:colOff>
      <xdr:row>39</xdr:row>
      <xdr:rowOff>149271</xdr:rowOff>
    </xdr:to>
    <xdr:sp macro="" textlink="">
      <xdr:nvSpPr>
        <xdr:cNvPr id="767" name="楕円 766"/>
        <xdr:cNvSpPr/>
      </xdr:nvSpPr>
      <xdr:spPr>
        <a:xfrm>
          <a:off x="18605500" y="673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140398</xdr:rowOff>
    </xdr:from>
    <xdr:ext cx="313932" cy="259045"/>
    <xdr:sp macro="" textlink="">
      <xdr:nvSpPr>
        <xdr:cNvPr id="768" name="テキスト ボックス 767"/>
        <xdr:cNvSpPr txBox="1"/>
      </xdr:nvSpPr>
      <xdr:spPr>
        <a:xfrm>
          <a:off x="18499333" y="68269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125847</xdr:rowOff>
    </xdr:from>
    <xdr:to>
      <xdr:col>116</xdr:col>
      <xdr:colOff>63500</xdr:colOff>
      <xdr:row>58</xdr:row>
      <xdr:rowOff>127722</xdr:rowOff>
    </xdr:to>
    <xdr:cxnSp macro="">
      <xdr:nvCxnSpPr>
        <xdr:cNvPr id="795" name="直線コネクタ 794"/>
        <xdr:cNvCxnSpPr/>
      </xdr:nvCxnSpPr>
      <xdr:spPr>
        <a:xfrm>
          <a:off x="21323300" y="10069947"/>
          <a:ext cx="8382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125847</xdr:rowOff>
    </xdr:from>
    <xdr:to>
      <xdr:col>111</xdr:col>
      <xdr:colOff>177800</xdr:colOff>
      <xdr:row>58</xdr:row>
      <xdr:rowOff>126441</xdr:rowOff>
    </xdr:to>
    <xdr:cxnSp macro="">
      <xdr:nvCxnSpPr>
        <xdr:cNvPr id="798" name="直線コネクタ 797"/>
        <xdr:cNvCxnSpPr/>
      </xdr:nvCxnSpPr>
      <xdr:spPr>
        <a:xfrm flipV="1">
          <a:off x="20434300" y="10069947"/>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97299</xdr:rowOff>
    </xdr:from>
    <xdr:ext cx="469744" cy="259045"/>
    <xdr:sp macro="" textlink="">
      <xdr:nvSpPr>
        <xdr:cNvPr id="800" name="テキスト ボックス 799"/>
        <xdr:cNvSpPr txBox="1"/>
      </xdr:nvSpPr>
      <xdr:spPr>
        <a:xfrm>
          <a:off x="21088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126441</xdr:rowOff>
    </xdr:from>
    <xdr:to>
      <xdr:col>107</xdr:col>
      <xdr:colOff>50800</xdr:colOff>
      <xdr:row>58</xdr:row>
      <xdr:rowOff>127607</xdr:rowOff>
    </xdr:to>
    <xdr:cxnSp macro="">
      <xdr:nvCxnSpPr>
        <xdr:cNvPr id="801" name="直線コネクタ 800"/>
        <xdr:cNvCxnSpPr/>
      </xdr:nvCxnSpPr>
      <xdr:spPr>
        <a:xfrm flipV="1">
          <a:off x="19545300" y="10070541"/>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89115</xdr:rowOff>
    </xdr:from>
    <xdr:ext cx="469744" cy="259045"/>
    <xdr:sp macro="" textlink="">
      <xdr:nvSpPr>
        <xdr:cNvPr id="803" name="テキスト ボックス 802"/>
        <xdr:cNvSpPr txBox="1"/>
      </xdr:nvSpPr>
      <xdr:spPr>
        <a:xfrm>
          <a:off x="20199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124818</xdr:rowOff>
    </xdr:from>
    <xdr:to>
      <xdr:col>102</xdr:col>
      <xdr:colOff>114300</xdr:colOff>
      <xdr:row>58</xdr:row>
      <xdr:rowOff>127607</xdr:rowOff>
    </xdr:to>
    <xdr:cxnSp macro="">
      <xdr:nvCxnSpPr>
        <xdr:cNvPr id="804" name="直線コネクタ 803"/>
        <xdr:cNvCxnSpPr/>
      </xdr:nvCxnSpPr>
      <xdr:spPr>
        <a:xfrm>
          <a:off x="18656300" y="10068918"/>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86098</xdr:rowOff>
    </xdr:from>
    <xdr:ext cx="469744" cy="259045"/>
    <xdr:sp macro="" textlink="">
      <xdr:nvSpPr>
        <xdr:cNvPr id="806" name="テキスト ボックス 805"/>
        <xdr:cNvSpPr txBox="1"/>
      </xdr:nvSpPr>
      <xdr:spPr>
        <a:xfrm>
          <a:off x="19310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143878</xdr:rowOff>
    </xdr:from>
    <xdr:to>
      <xdr:col>98</xdr:col>
      <xdr:colOff>38100</xdr:colOff>
      <xdr:row>58</xdr:row>
      <xdr:rowOff>74028</xdr:rowOff>
    </xdr:to>
    <xdr:sp macro="" textlink="">
      <xdr:nvSpPr>
        <xdr:cNvPr id="807" name="フローチャート: 判断 806"/>
        <xdr:cNvSpPr/>
      </xdr:nvSpPr>
      <xdr:spPr>
        <a:xfrm>
          <a:off x="18605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90555</xdr:rowOff>
    </xdr:from>
    <xdr:ext cx="469744" cy="259045"/>
    <xdr:sp macro="" textlink="">
      <xdr:nvSpPr>
        <xdr:cNvPr id="808" name="テキスト ボックス 807"/>
        <xdr:cNvSpPr txBox="1"/>
      </xdr:nvSpPr>
      <xdr:spPr>
        <a:xfrm>
          <a:off x="18421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76922</xdr:rowOff>
    </xdr:from>
    <xdr:to>
      <xdr:col>116</xdr:col>
      <xdr:colOff>114300</xdr:colOff>
      <xdr:row>59</xdr:row>
      <xdr:rowOff>7072</xdr:rowOff>
    </xdr:to>
    <xdr:sp macro="" textlink="">
      <xdr:nvSpPr>
        <xdr:cNvPr id="814" name="楕円 813"/>
        <xdr:cNvSpPr/>
      </xdr:nvSpPr>
      <xdr:spPr>
        <a:xfrm>
          <a:off x="22110700" y="100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163299</xdr:rowOff>
    </xdr:from>
    <xdr:ext cx="378565" cy="259045"/>
    <xdr:sp macro="" textlink="">
      <xdr:nvSpPr>
        <xdr:cNvPr id="815" name="貸付金該当値テキスト"/>
        <xdr:cNvSpPr txBox="1"/>
      </xdr:nvSpPr>
      <xdr:spPr>
        <a:xfrm>
          <a:off x="22212300" y="9935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75047</xdr:rowOff>
    </xdr:from>
    <xdr:to>
      <xdr:col>112</xdr:col>
      <xdr:colOff>38100</xdr:colOff>
      <xdr:row>59</xdr:row>
      <xdr:rowOff>5197</xdr:rowOff>
    </xdr:to>
    <xdr:sp macro="" textlink="">
      <xdr:nvSpPr>
        <xdr:cNvPr id="816" name="楕円 815"/>
        <xdr:cNvSpPr/>
      </xdr:nvSpPr>
      <xdr:spPr>
        <a:xfrm>
          <a:off x="21272500" y="1001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167774</xdr:rowOff>
    </xdr:from>
    <xdr:ext cx="378565" cy="259045"/>
    <xdr:sp macro="" textlink="">
      <xdr:nvSpPr>
        <xdr:cNvPr id="817" name="テキスト ボックス 816"/>
        <xdr:cNvSpPr txBox="1"/>
      </xdr:nvSpPr>
      <xdr:spPr>
        <a:xfrm>
          <a:off x="21134017" y="10111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75641</xdr:rowOff>
    </xdr:from>
    <xdr:to>
      <xdr:col>107</xdr:col>
      <xdr:colOff>101600</xdr:colOff>
      <xdr:row>59</xdr:row>
      <xdr:rowOff>5791</xdr:rowOff>
    </xdr:to>
    <xdr:sp macro="" textlink="">
      <xdr:nvSpPr>
        <xdr:cNvPr id="818" name="楕円 817"/>
        <xdr:cNvSpPr/>
      </xdr:nvSpPr>
      <xdr:spPr>
        <a:xfrm>
          <a:off x="20383500" y="10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168368</xdr:rowOff>
    </xdr:from>
    <xdr:ext cx="378565" cy="259045"/>
    <xdr:sp macro="" textlink="">
      <xdr:nvSpPr>
        <xdr:cNvPr id="819" name="テキスト ボックス 818"/>
        <xdr:cNvSpPr txBox="1"/>
      </xdr:nvSpPr>
      <xdr:spPr>
        <a:xfrm>
          <a:off x="20245017" y="10112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76807</xdr:rowOff>
    </xdr:from>
    <xdr:to>
      <xdr:col>102</xdr:col>
      <xdr:colOff>165100</xdr:colOff>
      <xdr:row>59</xdr:row>
      <xdr:rowOff>6957</xdr:rowOff>
    </xdr:to>
    <xdr:sp macro="" textlink="">
      <xdr:nvSpPr>
        <xdr:cNvPr id="820" name="楕円 819"/>
        <xdr:cNvSpPr/>
      </xdr:nvSpPr>
      <xdr:spPr>
        <a:xfrm>
          <a:off x="19494500" y="1002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169534</xdr:rowOff>
    </xdr:from>
    <xdr:ext cx="378565" cy="259045"/>
    <xdr:sp macro="" textlink="">
      <xdr:nvSpPr>
        <xdr:cNvPr id="821" name="テキスト ボックス 820"/>
        <xdr:cNvSpPr txBox="1"/>
      </xdr:nvSpPr>
      <xdr:spPr>
        <a:xfrm>
          <a:off x="19356017" y="10113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74018</xdr:rowOff>
    </xdr:from>
    <xdr:to>
      <xdr:col>98</xdr:col>
      <xdr:colOff>38100</xdr:colOff>
      <xdr:row>59</xdr:row>
      <xdr:rowOff>4168</xdr:rowOff>
    </xdr:to>
    <xdr:sp macro="" textlink="">
      <xdr:nvSpPr>
        <xdr:cNvPr id="822" name="楕円 821"/>
        <xdr:cNvSpPr/>
      </xdr:nvSpPr>
      <xdr:spPr>
        <a:xfrm>
          <a:off x="18605500" y="1001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166745</xdr:rowOff>
    </xdr:from>
    <xdr:ext cx="378565" cy="259045"/>
    <xdr:sp macro="" textlink="">
      <xdr:nvSpPr>
        <xdr:cNvPr id="823" name="テキスト ボックス 822"/>
        <xdr:cNvSpPr txBox="1"/>
      </xdr:nvSpPr>
      <xdr:spPr>
        <a:xfrm>
          <a:off x="18467017" y="1011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120409</xdr:rowOff>
    </xdr:from>
    <xdr:to>
      <xdr:col>116</xdr:col>
      <xdr:colOff>63500</xdr:colOff>
      <xdr:row>74</xdr:row>
      <xdr:rowOff>150533</xdr:rowOff>
    </xdr:to>
    <xdr:cxnSp macro="">
      <xdr:nvCxnSpPr>
        <xdr:cNvPr id="852" name="直線コネクタ 851"/>
        <xdr:cNvCxnSpPr/>
      </xdr:nvCxnSpPr>
      <xdr:spPr>
        <a:xfrm flipV="1">
          <a:off x="21323300" y="12807709"/>
          <a:ext cx="838200" cy="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110012</xdr:rowOff>
    </xdr:from>
    <xdr:ext cx="534377" cy="259045"/>
    <xdr:sp macro="" textlink="">
      <xdr:nvSpPr>
        <xdr:cNvPr id="853" name="繰出金平均値テキスト"/>
        <xdr:cNvSpPr txBox="1"/>
      </xdr:nvSpPr>
      <xdr:spPr>
        <a:xfrm>
          <a:off x="22212300" y="1245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107366</xdr:rowOff>
    </xdr:from>
    <xdr:to>
      <xdr:col>111</xdr:col>
      <xdr:colOff>177800</xdr:colOff>
      <xdr:row>74</xdr:row>
      <xdr:rowOff>150533</xdr:rowOff>
    </xdr:to>
    <xdr:cxnSp macro="">
      <xdr:nvCxnSpPr>
        <xdr:cNvPr id="855" name="直線コネクタ 854"/>
        <xdr:cNvCxnSpPr/>
      </xdr:nvCxnSpPr>
      <xdr:spPr>
        <a:xfrm>
          <a:off x="20434300" y="12794666"/>
          <a:ext cx="8890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40352</xdr:rowOff>
    </xdr:from>
    <xdr:ext cx="534377" cy="259045"/>
    <xdr:sp macro="" textlink="">
      <xdr:nvSpPr>
        <xdr:cNvPr id="857" name="テキスト ボックス 856"/>
        <xdr:cNvSpPr txBox="1"/>
      </xdr:nvSpPr>
      <xdr:spPr>
        <a:xfrm>
          <a:off x="21056111" y="123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62992</xdr:rowOff>
    </xdr:from>
    <xdr:to>
      <xdr:col>107</xdr:col>
      <xdr:colOff>50800</xdr:colOff>
      <xdr:row>74</xdr:row>
      <xdr:rowOff>107366</xdr:rowOff>
    </xdr:to>
    <xdr:cxnSp macro="">
      <xdr:nvCxnSpPr>
        <xdr:cNvPr id="858" name="直線コネクタ 857"/>
        <xdr:cNvCxnSpPr/>
      </xdr:nvCxnSpPr>
      <xdr:spPr>
        <a:xfrm>
          <a:off x="19545300" y="12750292"/>
          <a:ext cx="889000" cy="4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24731</xdr:rowOff>
    </xdr:from>
    <xdr:ext cx="534377" cy="259045"/>
    <xdr:sp macro="" textlink="">
      <xdr:nvSpPr>
        <xdr:cNvPr id="860" name="テキスト ボックス 859"/>
        <xdr:cNvSpPr txBox="1"/>
      </xdr:nvSpPr>
      <xdr:spPr>
        <a:xfrm>
          <a:off x="20167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62992</xdr:rowOff>
    </xdr:from>
    <xdr:to>
      <xdr:col>102</xdr:col>
      <xdr:colOff>114300</xdr:colOff>
      <xdr:row>74</xdr:row>
      <xdr:rowOff>170511</xdr:rowOff>
    </xdr:to>
    <xdr:cxnSp macro="">
      <xdr:nvCxnSpPr>
        <xdr:cNvPr id="861" name="直線コネクタ 860"/>
        <xdr:cNvCxnSpPr/>
      </xdr:nvCxnSpPr>
      <xdr:spPr>
        <a:xfrm flipV="1">
          <a:off x="18656300" y="12750292"/>
          <a:ext cx="8890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37749</xdr:rowOff>
    </xdr:from>
    <xdr:ext cx="534377" cy="259045"/>
    <xdr:sp macro="" textlink="">
      <xdr:nvSpPr>
        <xdr:cNvPr id="863" name="テキスト ボックス 862"/>
        <xdr:cNvSpPr txBox="1"/>
      </xdr:nvSpPr>
      <xdr:spPr>
        <a:xfrm>
          <a:off x="19278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88112</xdr:rowOff>
    </xdr:from>
    <xdr:to>
      <xdr:col>98</xdr:col>
      <xdr:colOff>38100</xdr:colOff>
      <xdr:row>74</xdr:row>
      <xdr:rowOff>18262</xdr:rowOff>
    </xdr:to>
    <xdr:sp macro="" textlink="">
      <xdr:nvSpPr>
        <xdr:cNvPr id="864" name="フローチャート: 判断 863"/>
        <xdr:cNvSpPr/>
      </xdr:nvSpPr>
      <xdr:spPr>
        <a:xfrm>
          <a:off x="18605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34789</xdr:rowOff>
    </xdr:from>
    <xdr:ext cx="534377" cy="259045"/>
    <xdr:sp macro="" textlink="">
      <xdr:nvSpPr>
        <xdr:cNvPr id="865" name="テキスト ボックス 864"/>
        <xdr:cNvSpPr txBox="1"/>
      </xdr:nvSpPr>
      <xdr:spPr>
        <a:xfrm>
          <a:off x="18389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69609</xdr:rowOff>
    </xdr:from>
    <xdr:to>
      <xdr:col>116</xdr:col>
      <xdr:colOff>114300</xdr:colOff>
      <xdr:row>74</xdr:row>
      <xdr:rowOff>171209</xdr:rowOff>
    </xdr:to>
    <xdr:sp macro="" textlink="">
      <xdr:nvSpPr>
        <xdr:cNvPr id="871" name="楕円 870"/>
        <xdr:cNvSpPr/>
      </xdr:nvSpPr>
      <xdr:spPr>
        <a:xfrm>
          <a:off x="22110700" y="127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48036</xdr:rowOff>
    </xdr:from>
    <xdr:ext cx="534377" cy="259045"/>
    <xdr:sp macro="" textlink="">
      <xdr:nvSpPr>
        <xdr:cNvPr id="872" name="繰出金該当値テキスト"/>
        <xdr:cNvSpPr txBox="1"/>
      </xdr:nvSpPr>
      <xdr:spPr>
        <a:xfrm>
          <a:off x="22212300" y="1273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99733</xdr:rowOff>
    </xdr:from>
    <xdr:to>
      <xdr:col>112</xdr:col>
      <xdr:colOff>38100</xdr:colOff>
      <xdr:row>75</xdr:row>
      <xdr:rowOff>29883</xdr:rowOff>
    </xdr:to>
    <xdr:sp macro="" textlink="">
      <xdr:nvSpPr>
        <xdr:cNvPr id="873" name="楕円 872"/>
        <xdr:cNvSpPr/>
      </xdr:nvSpPr>
      <xdr:spPr>
        <a:xfrm>
          <a:off x="21272500" y="127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21010</xdr:rowOff>
    </xdr:from>
    <xdr:ext cx="534377" cy="259045"/>
    <xdr:sp macro="" textlink="">
      <xdr:nvSpPr>
        <xdr:cNvPr id="874" name="テキスト ボックス 873"/>
        <xdr:cNvSpPr txBox="1"/>
      </xdr:nvSpPr>
      <xdr:spPr>
        <a:xfrm>
          <a:off x="21056111" y="1287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56566</xdr:rowOff>
    </xdr:from>
    <xdr:to>
      <xdr:col>107</xdr:col>
      <xdr:colOff>101600</xdr:colOff>
      <xdr:row>74</xdr:row>
      <xdr:rowOff>158166</xdr:rowOff>
    </xdr:to>
    <xdr:sp macro="" textlink="">
      <xdr:nvSpPr>
        <xdr:cNvPr id="875" name="楕円 874"/>
        <xdr:cNvSpPr/>
      </xdr:nvSpPr>
      <xdr:spPr>
        <a:xfrm>
          <a:off x="20383500" y="1274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149293</xdr:rowOff>
    </xdr:from>
    <xdr:ext cx="534377" cy="259045"/>
    <xdr:sp macro="" textlink="">
      <xdr:nvSpPr>
        <xdr:cNvPr id="876" name="テキスト ボックス 875"/>
        <xdr:cNvSpPr txBox="1"/>
      </xdr:nvSpPr>
      <xdr:spPr>
        <a:xfrm>
          <a:off x="20167111" y="128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12192</xdr:rowOff>
    </xdr:from>
    <xdr:to>
      <xdr:col>102</xdr:col>
      <xdr:colOff>165100</xdr:colOff>
      <xdr:row>74</xdr:row>
      <xdr:rowOff>113792</xdr:rowOff>
    </xdr:to>
    <xdr:sp macro="" textlink="">
      <xdr:nvSpPr>
        <xdr:cNvPr id="877" name="楕円 876"/>
        <xdr:cNvSpPr/>
      </xdr:nvSpPr>
      <xdr:spPr>
        <a:xfrm>
          <a:off x="194945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104919</xdr:rowOff>
    </xdr:from>
    <xdr:ext cx="534377" cy="259045"/>
    <xdr:sp macro="" textlink="">
      <xdr:nvSpPr>
        <xdr:cNvPr id="878" name="テキスト ボックス 877"/>
        <xdr:cNvSpPr txBox="1"/>
      </xdr:nvSpPr>
      <xdr:spPr>
        <a:xfrm>
          <a:off x="19278111" y="1279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119711</xdr:rowOff>
    </xdr:from>
    <xdr:to>
      <xdr:col>98</xdr:col>
      <xdr:colOff>38100</xdr:colOff>
      <xdr:row>75</xdr:row>
      <xdr:rowOff>49861</xdr:rowOff>
    </xdr:to>
    <xdr:sp macro="" textlink="">
      <xdr:nvSpPr>
        <xdr:cNvPr id="879" name="楕円 878"/>
        <xdr:cNvSpPr/>
      </xdr:nvSpPr>
      <xdr:spPr>
        <a:xfrm>
          <a:off x="18605500" y="1280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40988</xdr:rowOff>
    </xdr:from>
    <xdr:ext cx="534377" cy="259045"/>
    <xdr:sp macro="" textlink="">
      <xdr:nvSpPr>
        <xdr:cNvPr id="880" name="テキスト ボックス 879"/>
        <xdr:cNvSpPr txBox="1"/>
      </xdr:nvSpPr>
      <xdr:spPr>
        <a:xfrm>
          <a:off x="18389111" y="1289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扶助費は，住民一人当たり</a:t>
          </a:r>
          <a:r>
            <a:rPr kumimoji="1" lang="en-US" altLang="ja-JP" sz="1000">
              <a:solidFill>
                <a:sysClr val="windowText" lastClr="000000"/>
              </a:solidFill>
              <a:effectLst/>
              <a:latin typeface="+mn-lt"/>
              <a:ea typeface="+mn-ea"/>
              <a:cs typeface="+mn-cs"/>
            </a:rPr>
            <a:t>107,298</a:t>
          </a:r>
          <a:r>
            <a:rPr kumimoji="1" lang="ja-JP" altLang="ja-JP" sz="1000">
              <a:solidFill>
                <a:sysClr val="windowText" lastClr="000000"/>
              </a:solidFill>
              <a:effectLst/>
              <a:latin typeface="+mn-lt"/>
              <a:ea typeface="+mn-ea"/>
              <a:cs typeface="+mn-cs"/>
            </a:rPr>
            <a:t>円となっており，類似団体内平均値と比較すると，依然高い水準にある。これは主に対象年齢を高校</a:t>
          </a:r>
          <a:r>
            <a:rPr kumimoji="1" lang="en-US" altLang="ja-JP" sz="1000">
              <a:solidFill>
                <a:sysClr val="windowText" lastClr="000000"/>
              </a:solidFill>
              <a:effectLst/>
              <a:latin typeface="+mn-lt"/>
              <a:ea typeface="+mn-ea"/>
              <a:cs typeface="+mn-cs"/>
            </a:rPr>
            <a:t>3</a:t>
          </a:r>
          <a:r>
            <a:rPr kumimoji="1" lang="ja-JP" altLang="ja-JP" sz="1000">
              <a:solidFill>
                <a:sysClr val="windowText" lastClr="000000"/>
              </a:solidFill>
              <a:effectLst/>
              <a:latin typeface="+mn-lt"/>
              <a:ea typeface="+mn-ea"/>
              <a:cs typeface="+mn-cs"/>
            </a:rPr>
            <a:t>年生までに拡充している子ども医療費助成金や障害福祉サービス費</a:t>
          </a:r>
          <a:r>
            <a:rPr kumimoji="1" lang="ja-JP" altLang="en-US" sz="1000">
              <a:solidFill>
                <a:sysClr val="windowText" lastClr="000000"/>
              </a:solidFill>
              <a:effectLst/>
              <a:latin typeface="+mn-lt"/>
              <a:ea typeface="+mn-ea"/>
              <a:cs typeface="+mn-cs"/>
            </a:rPr>
            <a:t>，施設型給付費</a:t>
          </a:r>
          <a:r>
            <a:rPr kumimoji="1" lang="ja-JP" altLang="ja-JP" sz="1000">
              <a:solidFill>
                <a:sysClr val="windowText" lastClr="000000"/>
              </a:solidFill>
              <a:effectLst/>
              <a:latin typeface="+mn-lt"/>
              <a:ea typeface="+mn-ea"/>
              <a:cs typeface="+mn-cs"/>
            </a:rPr>
            <a:t>増の影響による。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今後も，児童福祉費や老人福祉費に係る扶助費の増が見込まれるため，高齢者の生きがいづくりなどの施策を図り，扶助費の抑制を図る必要がある。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補助費等は，住民一人当たり</a:t>
          </a:r>
          <a:r>
            <a:rPr kumimoji="1" lang="en-US" altLang="ja-JP" sz="1000">
              <a:solidFill>
                <a:sysClr val="windowText" lastClr="000000"/>
              </a:solidFill>
              <a:effectLst/>
              <a:latin typeface="+mn-lt"/>
              <a:ea typeface="+mn-ea"/>
              <a:cs typeface="+mn-cs"/>
            </a:rPr>
            <a:t>123,947</a:t>
          </a:r>
          <a:r>
            <a:rPr kumimoji="1" lang="ja-JP" altLang="ja-JP" sz="1000">
              <a:solidFill>
                <a:sysClr val="windowText" lastClr="000000"/>
              </a:solidFill>
              <a:effectLst/>
              <a:latin typeface="+mn-lt"/>
              <a:ea typeface="+mn-ea"/>
              <a:cs typeface="+mn-cs"/>
            </a:rPr>
            <a:t>円となっている。</a:t>
          </a:r>
          <a:r>
            <a:rPr kumimoji="1" lang="ja-JP" altLang="en-US" sz="1000">
              <a:solidFill>
                <a:sysClr val="windowText" lastClr="000000"/>
              </a:solidFill>
              <a:effectLst/>
              <a:latin typeface="+mn-lt"/>
              <a:ea typeface="+mn-ea"/>
              <a:cs typeface="+mn-cs"/>
            </a:rPr>
            <a:t>減額の</a:t>
          </a:r>
          <a:r>
            <a:rPr kumimoji="1" lang="ja-JP" altLang="ja-JP" sz="1000">
              <a:solidFill>
                <a:sysClr val="windowText" lastClr="000000"/>
              </a:solidFill>
              <a:effectLst/>
              <a:latin typeface="+mn-lt"/>
              <a:ea typeface="+mn-ea"/>
              <a:cs typeface="+mn-cs"/>
            </a:rPr>
            <a:t>主な要因としては</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ふるさと納税推進事業（Ｈ</a:t>
          </a:r>
          <a:r>
            <a:rPr kumimoji="1" lang="en-US" altLang="ja-JP" sz="1000">
              <a:solidFill>
                <a:sysClr val="windowText" lastClr="000000"/>
              </a:solidFill>
              <a:effectLst/>
              <a:latin typeface="+mn-lt"/>
              <a:ea typeface="+mn-ea"/>
              <a:cs typeface="+mn-cs"/>
            </a:rPr>
            <a:t>29</a:t>
          </a:r>
          <a:r>
            <a:rPr kumimoji="1" lang="ja-JP" altLang="en-US"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1,202</a:t>
          </a:r>
          <a:r>
            <a:rPr kumimoji="1" lang="ja-JP" altLang="en-US" sz="1000">
              <a:solidFill>
                <a:sysClr val="windowText" lastClr="000000"/>
              </a:solidFill>
              <a:effectLst/>
              <a:latin typeface="+mn-lt"/>
              <a:ea typeface="+mn-ea"/>
              <a:cs typeface="+mn-cs"/>
            </a:rPr>
            <a:t>百万円→</a:t>
          </a:r>
          <a:r>
            <a:rPr kumimoji="1" lang="en-US" altLang="ja-JP" sz="1000">
              <a:solidFill>
                <a:sysClr val="windowText" lastClr="000000"/>
              </a:solidFill>
              <a:effectLst/>
              <a:latin typeface="+mn-lt"/>
              <a:ea typeface="+mn-ea"/>
              <a:cs typeface="+mn-cs"/>
            </a:rPr>
            <a:t>H30</a:t>
          </a:r>
          <a:r>
            <a:rPr kumimoji="1" lang="ja-JP" altLang="en-US"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844</a:t>
          </a:r>
          <a:r>
            <a:rPr kumimoji="1" lang="ja-JP" altLang="en-US" sz="1000">
              <a:solidFill>
                <a:sysClr val="windowText" lastClr="000000"/>
              </a:solidFill>
              <a:effectLst/>
              <a:latin typeface="+mn-lt"/>
              <a:ea typeface="+mn-ea"/>
              <a:cs typeface="+mn-cs"/>
            </a:rPr>
            <a:t>百万円）</a:t>
          </a:r>
          <a:r>
            <a:rPr kumimoji="1" lang="ja-JP" altLang="ja-JP" sz="1000">
              <a:solidFill>
                <a:sysClr val="windowText" lastClr="000000"/>
              </a:solidFill>
              <a:effectLst/>
              <a:latin typeface="+mn-lt"/>
              <a:ea typeface="+mn-ea"/>
              <a:cs typeface="+mn-cs"/>
            </a:rPr>
            <a:t>の</a:t>
          </a:r>
          <a:r>
            <a:rPr kumimoji="1" lang="ja-JP" altLang="en-US" sz="1000">
              <a:solidFill>
                <a:sysClr val="windowText" lastClr="000000"/>
              </a:solidFill>
              <a:effectLst/>
              <a:latin typeface="+mn-lt"/>
              <a:ea typeface="+mn-ea"/>
              <a:cs typeface="+mn-cs"/>
            </a:rPr>
            <a:t>減</a:t>
          </a:r>
          <a:r>
            <a:rPr kumimoji="1" lang="ja-JP" altLang="ja-JP" sz="1000">
              <a:solidFill>
                <a:sysClr val="windowText" lastClr="000000"/>
              </a:solidFill>
              <a:effectLst/>
              <a:latin typeface="+mn-lt"/>
              <a:ea typeface="+mn-ea"/>
              <a:cs typeface="+mn-cs"/>
            </a:rPr>
            <a:t>である。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普通建設費は，住民一人当たり</a:t>
          </a:r>
          <a:r>
            <a:rPr kumimoji="1" lang="en-US" altLang="ja-JP" sz="1000">
              <a:solidFill>
                <a:sysClr val="windowText" lastClr="000000"/>
              </a:solidFill>
              <a:effectLst/>
              <a:latin typeface="+mn-lt"/>
              <a:ea typeface="+mn-ea"/>
              <a:cs typeface="+mn-cs"/>
            </a:rPr>
            <a:t>134,644</a:t>
          </a:r>
          <a:r>
            <a:rPr kumimoji="1" lang="ja-JP" altLang="ja-JP" sz="1000">
              <a:solidFill>
                <a:sysClr val="windowText" lastClr="000000"/>
              </a:solidFill>
              <a:effectLst/>
              <a:latin typeface="+mn-lt"/>
              <a:ea typeface="+mn-ea"/>
              <a:cs typeface="+mn-cs"/>
            </a:rPr>
            <a:t>円となっており，全国平均及び鹿児島県平均を上回る数値となっている。これは主に，</a:t>
          </a:r>
          <a:r>
            <a:rPr kumimoji="1" lang="ja-JP" altLang="en-US" sz="1000">
              <a:solidFill>
                <a:sysClr val="windowText" lastClr="000000"/>
              </a:solidFill>
              <a:effectLst/>
              <a:latin typeface="+mn-lt"/>
              <a:ea typeface="+mn-ea"/>
              <a:cs typeface="+mn-cs"/>
            </a:rPr>
            <a:t>野方小学校大規模改造工事（</a:t>
          </a:r>
          <a:r>
            <a:rPr kumimoji="1" lang="en-US" altLang="ja-JP" sz="1000">
              <a:solidFill>
                <a:sysClr val="windowText" lastClr="000000"/>
              </a:solidFill>
              <a:effectLst/>
              <a:latin typeface="+mn-lt"/>
              <a:ea typeface="+mn-ea"/>
              <a:cs typeface="+mn-cs"/>
            </a:rPr>
            <a:t>H29</a:t>
          </a:r>
          <a:r>
            <a:rPr kumimoji="1" lang="ja-JP" altLang="en-US"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8</a:t>
          </a:r>
          <a:r>
            <a:rPr kumimoji="1" lang="ja-JP" altLang="en-US" sz="1000">
              <a:solidFill>
                <a:sysClr val="windowText" lastClr="000000"/>
              </a:solidFill>
              <a:effectLst/>
              <a:latin typeface="+mn-lt"/>
              <a:ea typeface="+mn-ea"/>
              <a:cs typeface="+mn-cs"/>
            </a:rPr>
            <a:t>百万円→</a:t>
          </a:r>
          <a:r>
            <a:rPr kumimoji="1" lang="en-US" altLang="ja-JP" sz="1000">
              <a:solidFill>
                <a:sysClr val="windowText" lastClr="000000"/>
              </a:solidFill>
              <a:effectLst/>
              <a:latin typeface="+mn-lt"/>
              <a:ea typeface="+mn-ea"/>
              <a:cs typeface="+mn-cs"/>
            </a:rPr>
            <a:t>3H30</a:t>
          </a:r>
          <a:r>
            <a:rPr kumimoji="1" lang="ja-JP" altLang="en-US"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392</a:t>
          </a:r>
          <a:r>
            <a:rPr kumimoji="1" lang="ja-JP" altLang="en-US" sz="1000">
              <a:solidFill>
                <a:sysClr val="windowText" lastClr="000000"/>
              </a:solidFill>
              <a:effectLst/>
              <a:latin typeface="+mn-lt"/>
              <a:ea typeface="+mn-ea"/>
              <a:cs typeface="+mn-cs"/>
            </a:rPr>
            <a:t>百万円）や小・中学校空調・照明設備工事（</a:t>
          </a:r>
          <a:r>
            <a:rPr kumimoji="1" lang="en-US" altLang="ja-JP" sz="1000">
              <a:solidFill>
                <a:sysClr val="windowText" lastClr="000000"/>
              </a:solidFill>
              <a:effectLst/>
              <a:latin typeface="+mn-lt"/>
              <a:ea typeface="+mn-ea"/>
              <a:cs typeface="+mn-cs"/>
            </a:rPr>
            <a:t>H29</a:t>
          </a:r>
          <a:r>
            <a:rPr kumimoji="1" lang="ja-JP" altLang="en-US"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7</a:t>
          </a:r>
          <a:r>
            <a:rPr kumimoji="1" lang="ja-JP" altLang="en-US" sz="1000">
              <a:solidFill>
                <a:sysClr val="windowText" lastClr="000000"/>
              </a:solidFill>
              <a:effectLst/>
              <a:latin typeface="+mn-lt"/>
              <a:ea typeface="+mn-ea"/>
              <a:cs typeface="+mn-cs"/>
            </a:rPr>
            <a:t>百万円→</a:t>
          </a:r>
          <a:r>
            <a:rPr kumimoji="1" lang="en-US" altLang="ja-JP" sz="1000">
              <a:solidFill>
                <a:sysClr val="windowText" lastClr="000000"/>
              </a:solidFill>
              <a:effectLst/>
              <a:latin typeface="+mn-lt"/>
              <a:ea typeface="+mn-ea"/>
              <a:cs typeface="+mn-cs"/>
            </a:rPr>
            <a:t>333</a:t>
          </a:r>
          <a:r>
            <a:rPr kumimoji="1" lang="ja-JP" altLang="en-US" sz="1000">
              <a:solidFill>
                <a:sysClr val="windowText" lastClr="000000"/>
              </a:solidFill>
              <a:effectLst/>
              <a:latin typeface="+mn-lt"/>
              <a:ea typeface="+mn-ea"/>
              <a:cs typeface="+mn-cs"/>
            </a:rPr>
            <a:t>百万円）</a:t>
          </a:r>
          <a:r>
            <a:rPr kumimoji="1" lang="ja-JP" altLang="ja-JP" sz="1000">
              <a:solidFill>
                <a:sysClr val="windowText" lastClr="000000"/>
              </a:solidFill>
              <a:effectLst/>
              <a:latin typeface="+mn-lt"/>
              <a:ea typeface="+mn-ea"/>
              <a:cs typeface="+mn-cs"/>
            </a:rPr>
            <a:t>等による。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類似団体内順位が昨年度の</a:t>
          </a:r>
          <a:r>
            <a:rPr kumimoji="1" lang="en-US" altLang="ja-JP" sz="1000">
              <a:solidFill>
                <a:sysClr val="windowText" lastClr="000000"/>
              </a:solidFill>
              <a:effectLst/>
              <a:latin typeface="+mn-lt"/>
              <a:ea typeface="+mn-ea"/>
              <a:cs typeface="+mn-cs"/>
            </a:rPr>
            <a:t>10</a:t>
          </a:r>
          <a:r>
            <a:rPr kumimoji="1" lang="ja-JP" altLang="ja-JP" sz="1000">
              <a:solidFill>
                <a:sysClr val="windowText" lastClr="000000"/>
              </a:solidFill>
              <a:effectLst/>
              <a:latin typeface="+mn-lt"/>
              <a:ea typeface="+mn-ea"/>
              <a:cs typeface="+mn-cs"/>
            </a:rPr>
            <a:t>位から</a:t>
          </a:r>
          <a:r>
            <a:rPr kumimoji="1" lang="en-US" altLang="ja-JP" sz="1000">
              <a:solidFill>
                <a:sysClr val="windowText" lastClr="000000"/>
              </a:solidFill>
              <a:effectLst/>
              <a:latin typeface="+mn-lt"/>
              <a:ea typeface="+mn-ea"/>
              <a:cs typeface="+mn-cs"/>
            </a:rPr>
            <a:t>11</a:t>
          </a:r>
          <a:r>
            <a:rPr kumimoji="1" lang="ja-JP" altLang="ja-JP" sz="1000">
              <a:solidFill>
                <a:sysClr val="windowText" lastClr="000000"/>
              </a:solidFill>
              <a:effectLst/>
              <a:latin typeface="+mn-lt"/>
              <a:ea typeface="+mn-ea"/>
              <a:cs typeface="+mn-cs"/>
            </a:rPr>
            <a:t>位</a:t>
          </a:r>
          <a:r>
            <a:rPr kumimoji="1" lang="ja-JP" altLang="en-US" sz="1000">
              <a:solidFill>
                <a:sysClr val="windowText" lastClr="000000"/>
              </a:solidFill>
              <a:effectLst/>
              <a:latin typeface="+mn-lt"/>
              <a:ea typeface="+mn-ea"/>
              <a:cs typeface="+mn-cs"/>
            </a:rPr>
            <a:t>と横ばい状況である</a:t>
          </a:r>
          <a:r>
            <a:rPr kumimoji="1" lang="ja-JP" altLang="ja-JP" sz="1000">
              <a:solidFill>
                <a:sysClr val="windowText" lastClr="000000"/>
              </a:solidFill>
              <a:effectLst/>
              <a:latin typeface="+mn-lt"/>
              <a:ea typeface="+mn-ea"/>
              <a:cs typeface="+mn-cs"/>
            </a:rPr>
            <a:t>が，公共施設総合管理計画に基づき，長期的な視点に基づき適正に資産管理を図り，普通建設費の抑制を図りたい。</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積立金は，住民一人当たり</a:t>
          </a:r>
          <a:r>
            <a:rPr kumimoji="1" lang="en-US" altLang="ja-JP" sz="1000">
              <a:solidFill>
                <a:sysClr val="windowText" lastClr="000000"/>
              </a:solidFill>
              <a:effectLst/>
              <a:latin typeface="+mn-lt"/>
              <a:ea typeface="+mn-ea"/>
              <a:cs typeface="+mn-cs"/>
            </a:rPr>
            <a:t>51,480</a:t>
          </a:r>
          <a:r>
            <a:rPr kumimoji="1" lang="ja-JP" altLang="ja-JP" sz="1000">
              <a:solidFill>
                <a:sysClr val="windowText" lastClr="000000"/>
              </a:solidFill>
              <a:effectLst/>
              <a:latin typeface="+mn-lt"/>
              <a:ea typeface="+mn-ea"/>
              <a:cs typeface="+mn-cs"/>
            </a:rPr>
            <a:t>円となっており，前年と比較すると</a:t>
          </a:r>
          <a:r>
            <a:rPr kumimoji="1" lang="en-US" altLang="ja-JP" sz="1000">
              <a:solidFill>
                <a:sysClr val="windowText" lastClr="000000"/>
              </a:solidFill>
              <a:effectLst/>
              <a:latin typeface="+mn-lt"/>
              <a:ea typeface="+mn-ea"/>
              <a:cs typeface="+mn-cs"/>
            </a:rPr>
            <a:t>7,428</a:t>
          </a:r>
          <a:r>
            <a:rPr kumimoji="1" lang="ja-JP" altLang="ja-JP" sz="1000">
              <a:solidFill>
                <a:sysClr val="windowText" lastClr="000000"/>
              </a:solidFill>
              <a:effectLst/>
              <a:latin typeface="+mn-lt"/>
              <a:ea typeface="+mn-ea"/>
              <a:cs typeface="+mn-cs"/>
            </a:rPr>
            <a:t>円の</a:t>
          </a:r>
          <a:r>
            <a:rPr kumimoji="1" lang="ja-JP" altLang="en-US" sz="1000">
              <a:solidFill>
                <a:sysClr val="windowText" lastClr="000000"/>
              </a:solidFill>
              <a:effectLst/>
              <a:latin typeface="+mn-lt"/>
              <a:ea typeface="+mn-ea"/>
              <a:cs typeface="+mn-cs"/>
            </a:rPr>
            <a:t>減</a:t>
          </a:r>
          <a:r>
            <a:rPr kumimoji="1" lang="ja-JP" altLang="ja-JP" sz="1000">
              <a:solidFill>
                <a:sysClr val="windowText" lastClr="000000"/>
              </a:solidFill>
              <a:effectLst/>
              <a:latin typeface="+mn-lt"/>
              <a:ea typeface="+mn-ea"/>
              <a:cs typeface="+mn-cs"/>
            </a:rPr>
            <a:t>となっ</a:t>
          </a:r>
          <a:r>
            <a:rPr kumimoji="1" lang="ja-JP" altLang="en-US" sz="1000">
              <a:solidFill>
                <a:sysClr val="windowText" lastClr="000000"/>
              </a:solidFill>
              <a:effectLst/>
              <a:latin typeface="+mn-lt"/>
              <a:ea typeface="+mn-ea"/>
              <a:cs typeface="+mn-cs"/>
            </a:rPr>
            <a:t>たが</a:t>
          </a:r>
          <a:r>
            <a:rPr kumimoji="1" lang="ja-JP" altLang="ja-JP" sz="1000">
              <a:solidFill>
                <a:sysClr val="windowText" lastClr="000000"/>
              </a:solidFill>
              <a:effectLst/>
              <a:latin typeface="+mn-lt"/>
              <a:ea typeface="+mn-ea"/>
              <a:cs typeface="+mn-cs"/>
            </a:rPr>
            <a:t>，類似団体内平均値等の数値と比較</a:t>
          </a:r>
          <a:r>
            <a:rPr kumimoji="1" lang="ja-JP" altLang="en-US" sz="1000">
              <a:solidFill>
                <a:sysClr val="windowText" lastClr="000000"/>
              </a:solidFill>
              <a:effectLst/>
              <a:latin typeface="+mn-lt"/>
              <a:ea typeface="+mn-ea"/>
              <a:cs typeface="+mn-cs"/>
            </a:rPr>
            <a:t>すると</a:t>
          </a:r>
          <a:r>
            <a:rPr kumimoji="1" lang="ja-JP" altLang="ja-JP" sz="1000">
              <a:solidFill>
                <a:sysClr val="windowText" lastClr="000000"/>
              </a:solidFill>
              <a:effectLst/>
              <a:latin typeface="+mn-lt"/>
              <a:ea typeface="+mn-ea"/>
              <a:cs typeface="+mn-cs"/>
            </a:rPr>
            <a:t>高い水準といえる。</a:t>
          </a:r>
          <a:r>
            <a:rPr kumimoji="1" lang="ja-JP" altLang="en-US" sz="1000">
              <a:solidFill>
                <a:sysClr val="windowText" lastClr="000000"/>
              </a:solidFill>
              <a:effectLst/>
              <a:latin typeface="+mn-lt"/>
              <a:ea typeface="+mn-ea"/>
              <a:cs typeface="+mn-cs"/>
            </a:rPr>
            <a:t>減の主な要因は</a:t>
          </a:r>
          <a:r>
            <a:rPr kumimoji="1" lang="ja-JP" altLang="ja-JP" sz="1000">
              <a:solidFill>
                <a:sysClr val="windowText" lastClr="000000"/>
              </a:solidFill>
              <a:effectLst/>
              <a:latin typeface="+mn-lt"/>
              <a:ea typeface="+mn-ea"/>
              <a:cs typeface="+mn-cs"/>
            </a:rPr>
            <a:t>，ふるさと応援基金積立金</a:t>
          </a:r>
          <a:r>
            <a:rPr kumimoji="1" lang="ja-JP" altLang="en-US" sz="1000">
              <a:solidFill>
                <a:sysClr val="windowText" lastClr="000000"/>
              </a:solidFill>
              <a:effectLst/>
              <a:latin typeface="+mn-lt"/>
              <a:ea typeface="+mn-ea"/>
              <a:cs typeface="+mn-cs"/>
            </a:rPr>
            <a:t>の</a:t>
          </a:r>
          <a:r>
            <a:rPr kumimoji="1" lang="en-US" altLang="ja-JP" sz="1000">
              <a:solidFill>
                <a:sysClr val="windowText" lastClr="000000"/>
              </a:solidFill>
              <a:effectLst/>
              <a:latin typeface="+mn-lt"/>
              <a:ea typeface="+mn-ea"/>
              <a:cs typeface="+mn-cs"/>
            </a:rPr>
            <a:t>181</a:t>
          </a:r>
          <a:r>
            <a:rPr kumimoji="1" lang="ja-JP" altLang="en-US" sz="1000">
              <a:solidFill>
                <a:sysClr val="windowText" lastClr="000000"/>
              </a:solidFill>
              <a:effectLst/>
              <a:latin typeface="+mn-lt"/>
              <a:ea typeface="+mn-ea"/>
              <a:cs typeface="+mn-cs"/>
            </a:rPr>
            <a:t>百</a:t>
          </a:r>
          <a:r>
            <a:rPr kumimoji="1" lang="ja-JP" altLang="ja-JP" sz="1000">
              <a:solidFill>
                <a:sysClr val="windowText" lastClr="000000"/>
              </a:solidFill>
              <a:effectLst/>
              <a:latin typeface="+mn-lt"/>
              <a:ea typeface="+mn-ea"/>
              <a:cs typeface="+mn-cs"/>
            </a:rPr>
            <a:t>万円</a:t>
          </a:r>
          <a:r>
            <a:rPr kumimoji="1" lang="ja-JP" altLang="en-US" sz="1000">
              <a:solidFill>
                <a:sysClr val="windowText" lastClr="000000"/>
              </a:solidFill>
              <a:effectLst/>
              <a:latin typeface="+mn-lt"/>
              <a:ea typeface="+mn-ea"/>
              <a:cs typeface="+mn-cs"/>
            </a:rPr>
            <a:t>の減である</a:t>
          </a:r>
          <a:r>
            <a:rPr kumimoji="1" lang="ja-JP" altLang="ja-JP" sz="1000">
              <a:solidFill>
                <a:sysClr val="windowText" lastClr="000000"/>
              </a:solidFill>
              <a:effectLst/>
              <a:latin typeface="+mn-lt"/>
              <a:ea typeface="+mn-ea"/>
              <a:cs typeface="+mn-cs"/>
            </a:rPr>
            <a:t>。</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13,170
12,932
100.67
10,125,507
9,573,175
501,793
4,417,287
7,144,188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166152</xdr:rowOff>
    </xdr:from>
    <xdr:to>
      <xdr:col>24</xdr:col>
      <xdr:colOff>63500</xdr:colOff>
      <xdr:row>36</xdr:row>
      <xdr:rowOff>30952</xdr:rowOff>
    </xdr:to>
    <xdr:cxnSp macro="">
      <xdr:nvCxnSpPr>
        <xdr:cNvPr id="63" name="直線コネクタ 62"/>
        <xdr:cNvCxnSpPr/>
      </xdr:nvCxnSpPr>
      <xdr:spPr>
        <a:xfrm flipV="1">
          <a:off x="3797300" y="6166902"/>
          <a:ext cx="8382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3355</xdr:rowOff>
    </xdr:from>
    <xdr:ext cx="469744" cy="259045"/>
    <xdr:sp macro="" textlink="">
      <xdr:nvSpPr>
        <xdr:cNvPr id="64" name="議会費平均値テキスト"/>
        <xdr:cNvSpPr txBox="1"/>
      </xdr:nvSpPr>
      <xdr:spPr>
        <a:xfrm>
          <a:off x="4686300" y="5832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30952</xdr:rowOff>
    </xdr:from>
    <xdr:to>
      <xdr:col>19</xdr:col>
      <xdr:colOff>177800</xdr:colOff>
      <xdr:row>36</xdr:row>
      <xdr:rowOff>86469</xdr:rowOff>
    </xdr:to>
    <xdr:cxnSp macro="">
      <xdr:nvCxnSpPr>
        <xdr:cNvPr id="66" name="直線コネクタ 65"/>
        <xdr:cNvCxnSpPr/>
      </xdr:nvCxnSpPr>
      <xdr:spPr>
        <a:xfrm flipV="1">
          <a:off x="2908300" y="620315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126364</xdr:rowOff>
    </xdr:from>
    <xdr:ext cx="469744" cy="259045"/>
    <xdr:sp macro="" textlink="">
      <xdr:nvSpPr>
        <xdr:cNvPr id="68" name="テキスト ボックス 67"/>
        <xdr:cNvSpPr txBox="1"/>
      </xdr:nvSpPr>
      <xdr:spPr>
        <a:xfrm>
          <a:off x="3562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140027</xdr:rowOff>
    </xdr:from>
    <xdr:to>
      <xdr:col>15</xdr:col>
      <xdr:colOff>50800</xdr:colOff>
      <xdr:row>36</xdr:row>
      <xdr:rowOff>86469</xdr:rowOff>
    </xdr:to>
    <xdr:cxnSp macro="">
      <xdr:nvCxnSpPr>
        <xdr:cNvPr id="69" name="直線コネクタ 68"/>
        <xdr:cNvCxnSpPr/>
      </xdr:nvCxnSpPr>
      <xdr:spPr>
        <a:xfrm>
          <a:off x="2019300" y="6140777"/>
          <a:ext cx="889000" cy="1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167512</xdr:rowOff>
    </xdr:from>
    <xdr:ext cx="469744" cy="259045"/>
    <xdr:sp macro="" textlink="">
      <xdr:nvSpPr>
        <xdr:cNvPr id="71" name="テキスト ボックス 70"/>
        <xdr:cNvSpPr txBox="1"/>
      </xdr:nvSpPr>
      <xdr:spPr>
        <a:xfrm>
          <a:off x="2673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140027</xdr:rowOff>
    </xdr:from>
    <xdr:to>
      <xdr:col>10</xdr:col>
      <xdr:colOff>114300</xdr:colOff>
      <xdr:row>36</xdr:row>
      <xdr:rowOff>151130</xdr:rowOff>
    </xdr:to>
    <xdr:cxnSp macro="">
      <xdr:nvCxnSpPr>
        <xdr:cNvPr id="72" name="直線コネクタ 71"/>
        <xdr:cNvCxnSpPr/>
      </xdr:nvCxnSpPr>
      <xdr:spPr>
        <a:xfrm flipV="1">
          <a:off x="1130300" y="6140777"/>
          <a:ext cx="889000" cy="18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169145</xdr:rowOff>
    </xdr:from>
    <xdr:ext cx="469744" cy="259045"/>
    <xdr:sp macro="" textlink="">
      <xdr:nvSpPr>
        <xdr:cNvPr id="74" name="テキスト ボックス 73"/>
        <xdr:cNvSpPr txBox="1"/>
      </xdr:nvSpPr>
      <xdr:spPr>
        <a:xfrm>
          <a:off x="1784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75" name="フローチャート: 判断 74"/>
        <xdr:cNvSpPr/>
      </xdr:nvSpPr>
      <xdr:spPr>
        <a:xfrm>
          <a:off x="1079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171104</xdr:rowOff>
    </xdr:from>
    <xdr:ext cx="469744" cy="259045"/>
    <xdr:sp macro="" textlink="">
      <xdr:nvSpPr>
        <xdr:cNvPr id="76" name="テキスト ボックス 75"/>
        <xdr:cNvSpPr txBox="1"/>
      </xdr:nvSpPr>
      <xdr:spPr>
        <a:xfrm>
          <a:off x="895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115352</xdr:rowOff>
    </xdr:from>
    <xdr:to>
      <xdr:col>24</xdr:col>
      <xdr:colOff>114300</xdr:colOff>
      <xdr:row>36</xdr:row>
      <xdr:rowOff>45502</xdr:rowOff>
    </xdr:to>
    <xdr:sp macro="" textlink="">
      <xdr:nvSpPr>
        <xdr:cNvPr id="82" name="楕円 81"/>
        <xdr:cNvSpPr/>
      </xdr:nvSpPr>
      <xdr:spPr>
        <a:xfrm>
          <a:off x="4584700" y="61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93779</xdr:rowOff>
    </xdr:from>
    <xdr:ext cx="469744" cy="259045"/>
    <xdr:sp macro="" textlink="">
      <xdr:nvSpPr>
        <xdr:cNvPr id="83" name="議会費該当値テキスト"/>
        <xdr:cNvSpPr txBox="1"/>
      </xdr:nvSpPr>
      <xdr:spPr>
        <a:xfrm>
          <a:off x="4686300" y="60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151602</xdr:rowOff>
    </xdr:from>
    <xdr:to>
      <xdr:col>20</xdr:col>
      <xdr:colOff>38100</xdr:colOff>
      <xdr:row>36</xdr:row>
      <xdr:rowOff>81752</xdr:rowOff>
    </xdr:to>
    <xdr:sp macro="" textlink="">
      <xdr:nvSpPr>
        <xdr:cNvPr id="84" name="楕円 83"/>
        <xdr:cNvSpPr/>
      </xdr:nvSpPr>
      <xdr:spPr>
        <a:xfrm>
          <a:off x="3746500" y="61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72879</xdr:rowOff>
    </xdr:from>
    <xdr:ext cx="469744" cy="259045"/>
    <xdr:sp macro="" textlink="">
      <xdr:nvSpPr>
        <xdr:cNvPr id="85" name="テキスト ボックス 84"/>
        <xdr:cNvSpPr txBox="1"/>
      </xdr:nvSpPr>
      <xdr:spPr>
        <a:xfrm>
          <a:off x="3562428" y="624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35669</xdr:rowOff>
    </xdr:from>
    <xdr:to>
      <xdr:col>15</xdr:col>
      <xdr:colOff>101600</xdr:colOff>
      <xdr:row>36</xdr:row>
      <xdr:rowOff>137269</xdr:rowOff>
    </xdr:to>
    <xdr:sp macro="" textlink="">
      <xdr:nvSpPr>
        <xdr:cNvPr id="86" name="楕円 85"/>
        <xdr:cNvSpPr/>
      </xdr:nvSpPr>
      <xdr:spPr>
        <a:xfrm>
          <a:off x="2857500" y="62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128396</xdr:rowOff>
    </xdr:from>
    <xdr:ext cx="469744" cy="259045"/>
    <xdr:sp macro="" textlink="">
      <xdr:nvSpPr>
        <xdr:cNvPr id="87" name="テキスト ボックス 86"/>
        <xdr:cNvSpPr txBox="1"/>
      </xdr:nvSpPr>
      <xdr:spPr>
        <a:xfrm>
          <a:off x="2673428" y="630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89227</xdr:rowOff>
    </xdr:from>
    <xdr:to>
      <xdr:col>10</xdr:col>
      <xdr:colOff>165100</xdr:colOff>
      <xdr:row>36</xdr:row>
      <xdr:rowOff>19377</xdr:rowOff>
    </xdr:to>
    <xdr:sp macro="" textlink="">
      <xdr:nvSpPr>
        <xdr:cNvPr id="88" name="楕円 87"/>
        <xdr:cNvSpPr/>
      </xdr:nvSpPr>
      <xdr:spPr>
        <a:xfrm>
          <a:off x="1968500" y="608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10504</xdr:rowOff>
    </xdr:from>
    <xdr:ext cx="469744" cy="259045"/>
    <xdr:sp macro="" textlink="">
      <xdr:nvSpPr>
        <xdr:cNvPr id="89" name="テキスト ボックス 88"/>
        <xdr:cNvSpPr txBox="1"/>
      </xdr:nvSpPr>
      <xdr:spPr>
        <a:xfrm>
          <a:off x="1784428" y="618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100330</xdr:rowOff>
    </xdr:from>
    <xdr:to>
      <xdr:col>6</xdr:col>
      <xdr:colOff>38100</xdr:colOff>
      <xdr:row>37</xdr:row>
      <xdr:rowOff>30480</xdr:rowOff>
    </xdr:to>
    <xdr:sp macro="" textlink="">
      <xdr:nvSpPr>
        <xdr:cNvPr id="90" name="楕円 89"/>
        <xdr:cNvSpPr/>
      </xdr:nvSpPr>
      <xdr:spPr>
        <a:xfrm>
          <a:off x="1079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21607</xdr:rowOff>
    </xdr:from>
    <xdr:ext cx="469744" cy="259045"/>
    <xdr:sp macro="" textlink="">
      <xdr:nvSpPr>
        <xdr:cNvPr id="91" name="テキスト ボックス 90"/>
        <xdr:cNvSpPr txBox="1"/>
      </xdr:nvSpPr>
      <xdr:spPr>
        <a:xfrm>
          <a:off x="895428"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163288</xdr:rowOff>
    </xdr:from>
    <xdr:to>
      <xdr:col>24</xdr:col>
      <xdr:colOff>63500</xdr:colOff>
      <xdr:row>58</xdr:row>
      <xdr:rowOff>167573</xdr:rowOff>
    </xdr:to>
    <xdr:cxnSp macro="">
      <xdr:nvCxnSpPr>
        <xdr:cNvPr id="120" name="直線コネクタ 119"/>
        <xdr:cNvCxnSpPr/>
      </xdr:nvCxnSpPr>
      <xdr:spPr>
        <a:xfrm>
          <a:off x="3797300" y="10107388"/>
          <a:ext cx="838200" cy="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74762</xdr:rowOff>
    </xdr:from>
    <xdr:ext cx="599010" cy="259045"/>
    <xdr:sp macro="" textlink="">
      <xdr:nvSpPr>
        <xdr:cNvPr id="121" name="総務費平均値テキスト"/>
        <xdr:cNvSpPr txBox="1"/>
      </xdr:nvSpPr>
      <xdr:spPr>
        <a:xfrm>
          <a:off x="4686300" y="984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163288</xdr:rowOff>
    </xdr:from>
    <xdr:to>
      <xdr:col>19</xdr:col>
      <xdr:colOff>177800</xdr:colOff>
      <xdr:row>58</xdr:row>
      <xdr:rowOff>164001</xdr:rowOff>
    </xdr:to>
    <xdr:cxnSp macro="">
      <xdr:nvCxnSpPr>
        <xdr:cNvPr id="123" name="直線コネクタ 122"/>
        <xdr:cNvCxnSpPr/>
      </xdr:nvCxnSpPr>
      <xdr:spPr>
        <a:xfrm flipV="1">
          <a:off x="2908300" y="10107388"/>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3794</xdr:rowOff>
    </xdr:from>
    <xdr:ext cx="599010" cy="259045"/>
    <xdr:sp macro="" textlink="">
      <xdr:nvSpPr>
        <xdr:cNvPr id="125" name="テキスト ボックス 124"/>
        <xdr:cNvSpPr txBox="1"/>
      </xdr:nvSpPr>
      <xdr:spPr>
        <a:xfrm>
          <a:off x="3497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162217</xdr:rowOff>
    </xdr:from>
    <xdr:to>
      <xdr:col>15</xdr:col>
      <xdr:colOff>50800</xdr:colOff>
      <xdr:row>58</xdr:row>
      <xdr:rowOff>164001</xdr:rowOff>
    </xdr:to>
    <xdr:cxnSp macro="">
      <xdr:nvCxnSpPr>
        <xdr:cNvPr id="126" name="直線コネクタ 125"/>
        <xdr:cNvCxnSpPr/>
      </xdr:nvCxnSpPr>
      <xdr:spPr>
        <a:xfrm>
          <a:off x="2019300" y="10106317"/>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12589</xdr:rowOff>
    </xdr:from>
    <xdr:ext cx="599010" cy="259045"/>
    <xdr:sp macro="" textlink="">
      <xdr:nvSpPr>
        <xdr:cNvPr id="128" name="テキスト ボックス 127"/>
        <xdr:cNvSpPr txBox="1"/>
      </xdr:nvSpPr>
      <xdr:spPr>
        <a:xfrm>
          <a:off x="2608795" y="97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162217</xdr:rowOff>
    </xdr:from>
    <xdr:to>
      <xdr:col>10</xdr:col>
      <xdr:colOff>114300</xdr:colOff>
      <xdr:row>58</xdr:row>
      <xdr:rowOff>165164</xdr:rowOff>
    </xdr:to>
    <xdr:cxnSp macro="">
      <xdr:nvCxnSpPr>
        <xdr:cNvPr id="129" name="直線コネクタ 128"/>
        <xdr:cNvCxnSpPr/>
      </xdr:nvCxnSpPr>
      <xdr:spPr>
        <a:xfrm flipV="1">
          <a:off x="1130300" y="10106317"/>
          <a:ext cx="8890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30341</xdr:rowOff>
    </xdr:from>
    <xdr:ext cx="599010" cy="259045"/>
    <xdr:sp macro="" textlink="">
      <xdr:nvSpPr>
        <xdr:cNvPr id="131" name="テキスト ボックス 130"/>
        <xdr:cNvSpPr txBox="1"/>
      </xdr:nvSpPr>
      <xdr:spPr>
        <a:xfrm>
          <a:off x="1719795" y="980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80375</xdr:rowOff>
    </xdr:from>
    <xdr:to>
      <xdr:col>6</xdr:col>
      <xdr:colOff>38100</xdr:colOff>
      <xdr:row>59</xdr:row>
      <xdr:rowOff>10525</xdr:rowOff>
    </xdr:to>
    <xdr:sp macro="" textlink="">
      <xdr:nvSpPr>
        <xdr:cNvPr id="132" name="フローチャート: 判断 131"/>
        <xdr:cNvSpPr/>
      </xdr:nvSpPr>
      <xdr:spPr>
        <a:xfrm>
          <a:off x="1079500" y="100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27052</xdr:rowOff>
    </xdr:from>
    <xdr:ext cx="599010" cy="259045"/>
    <xdr:sp macro="" textlink="">
      <xdr:nvSpPr>
        <xdr:cNvPr id="133" name="テキスト ボックス 132"/>
        <xdr:cNvSpPr txBox="1"/>
      </xdr:nvSpPr>
      <xdr:spPr>
        <a:xfrm>
          <a:off x="830795" y="979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116773</xdr:rowOff>
    </xdr:from>
    <xdr:to>
      <xdr:col>24</xdr:col>
      <xdr:colOff>114300</xdr:colOff>
      <xdr:row>59</xdr:row>
      <xdr:rowOff>46923</xdr:rowOff>
    </xdr:to>
    <xdr:sp macro="" textlink="">
      <xdr:nvSpPr>
        <xdr:cNvPr id="139" name="楕円 138"/>
        <xdr:cNvSpPr/>
      </xdr:nvSpPr>
      <xdr:spPr>
        <a:xfrm>
          <a:off x="4584700" y="1006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31700</xdr:rowOff>
    </xdr:from>
    <xdr:ext cx="534377" cy="259045"/>
    <xdr:sp macro="" textlink="">
      <xdr:nvSpPr>
        <xdr:cNvPr id="140" name="総務費該当値テキスト"/>
        <xdr:cNvSpPr txBox="1"/>
      </xdr:nvSpPr>
      <xdr:spPr>
        <a:xfrm>
          <a:off x="4686300" y="997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112488</xdr:rowOff>
    </xdr:from>
    <xdr:to>
      <xdr:col>20</xdr:col>
      <xdr:colOff>38100</xdr:colOff>
      <xdr:row>59</xdr:row>
      <xdr:rowOff>42638</xdr:rowOff>
    </xdr:to>
    <xdr:sp macro="" textlink="">
      <xdr:nvSpPr>
        <xdr:cNvPr id="141" name="楕円 140"/>
        <xdr:cNvSpPr/>
      </xdr:nvSpPr>
      <xdr:spPr>
        <a:xfrm>
          <a:off x="3746500" y="1005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33765</xdr:rowOff>
    </xdr:from>
    <xdr:ext cx="534377" cy="259045"/>
    <xdr:sp macro="" textlink="">
      <xdr:nvSpPr>
        <xdr:cNvPr id="142" name="テキスト ボックス 141"/>
        <xdr:cNvSpPr txBox="1"/>
      </xdr:nvSpPr>
      <xdr:spPr>
        <a:xfrm>
          <a:off x="3530111" y="1014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113201</xdr:rowOff>
    </xdr:from>
    <xdr:to>
      <xdr:col>15</xdr:col>
      <xdr:colOff>101600</xdr:colOff>
      <xdr:row>59</xdr:row>
      <xdr:rowOff>43351</xdr:rowOff>
    </xdr:to>
    <xdr:sp macro="" textlink="">
      <xdr:nvSpPr>
        <xdr:cNvPr id="143" name="楕円 142"/>
        <xdr:cNvSpPr/>
      </xdr:nvSpPr>
      <xdr:spPr>
        <a:xfrm>
          <a:off x="2857500" y="100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34478</xdr:rowOff>
    </xdr:from>
    <xdr:ext cx="534377" cy="259045"/>
    <xdr:sp macro="" textlink="">
      <xdr:nvSpPr>
        <xdr:cNvPr id="144" name="テキスト ボックス 143"/>
        <xdr:cNvSpPr txBox="1"/>
      </xdr:nvSpPr>
      <xdr:spPr>
        <a:xfrm>
          <a:off x="2641111" y="101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111417</xdr:rowOff>
    </xdr:from>
    <xdr:to>
      <xdr:col>10</xdr:col>
      <xdr:colOff>165100</xdr:colOff>
      <xdr:row>59</xdr:row>
      <xdr:rowOff>41567</xdr:rowOff>
    </xdr:to>
    <xdr:sp macro="" textlink="">
      <xdr:nvSpPr>
        <xdr:cNvPr id="145" name="楕円 144"/>
        <xdr:cNvSpPr/>
      </xdr:nvSpPr>
      <xdr:spPr>
        <a:xfrm>
          <a:off x="1968500" y="100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32694</xdr:rowOff>
    </xdr:from>
    <xdr:ext cx="534377" cy="259045"/>
    <xdr:sp macro="" textlink="">
      <xdr:nvSpPr>
        <xdr:cNvPr id="146" name="テキスト ボックス 145"/>
        <xdr:cNvSpPr txBox="1"/>
      </xdr:nvSpPr>
      <xdr:spPr>
        <a:xfrm>
          <a:off x="1752111" y="101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114364</xdr:rowOff>
    </xdr:from>
    <xdr:to>
      <xdr:col>6</xdr:col>
      <xdr:colOff>38100</xdr:colOff>
      <xdr:row>59</xdr:row>
      <xdr:rowOff>44514</xdr:rowOff>
    </xdr:to>
    <xdr:sp macro="" textlink="">
      <xdr:nvSpPr>
        <xdr:cNvPr id="147" name="楕円 146"/>
        <xdr:cNvSpPr/>
      </xdr:nvSpPr>
      <xdr:spPr>
        <a:xfrm>
          <a:off x="1079500" y="1005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35641</xdr:rowOff>
    </xdr:from>
    <xdr:ext cx="534377" cy="259045"/>
    <xdr:sp macro="" textlink="">
      <xdr:nvSpPr>
        <xdr:cNvPr id="148" name="テキスト ボックス 147"/>
        <xdr:cNvSpPr txBox="1"/>
      </xdr:nvSpPr>
      <xdr:spPr>
        <a:xfrm>
          <a:off x="863111" y="1015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49523</xdr:rowOff>
    </xdr:from>
    <xdr:to>
      <xdr:col>24</xdr:col>
      <xdr:colOff>63500</xdr:colOff>
      <xdr:row>74</xdr:row>
      <xdr:rowOff>92543</xdr:rowOff>
    </xdr:to>
    <xdr:cxnSp macro="">
      <xdr:nvCxnSpPr>
        <xdr:cNvPr id="180" name="直線コネクタ 179"/>
        <xdr:cNvCxnSpPr/>
      </xdr:nvCxnSpPr>
      <xdr:spPr>
        <a:xfrm flipV="1">
          <a:off x="3797300" y="12736823"/>
          <a:ext cx="838200" cy="4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64605</xdr:rowOff>
    </xdr:from>
    <xdr:ext cx="599010" cy="259045"/>
    <xdr:sp macro="" textlink="">
      <xdr:nvSpPr>
        <xdr:cNvPr id="181" name="民生費平均値テキスト"/>
        <xdr:cNvSpPr txBox="1"/>
      </xdr:nvSpPr>
      <xdr:spPr>
        <a:xfrm>
          <a:off x="4686300" y="1275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92543</xdr:rowOff>
    </xdr:from>
    <xdr:to>
      <xdr:col>19</xdr:col>
      <xdr:colOff>177800</xdr:colOff>
      <xdr:row>74</xdr:row>
      <xdr:rowOff>168362</xdr:rowOff>
    </xdr:to>
    <xdr:cxnSp macro="">
      <xdr:nvCxnSpPr>
        <xdr:cNvPr id="183" name="直線コネクタ 182"/>
        <xdr:cNvCxnSpPr/>
      </xdr:nvCxnSpPr>
      <xdr:spPr>
        <a:xfrm flipV="1">
          <a:off x="2908300" y="12779843"/>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135352</xdr:rowOff>
    </xdr:from>
    <xdr:ext cx="599010" cy="259045"/>
    <xdr:sp macro="" textlink="">
      <xdr:nvSpPr>
        <xdr:cNvPr id="185" name="テキスト ボックス 184"/>
        <xdr:cNvSpPr txBox="1"/>
      </xdr:nvSpPr>
      <xdr:spPr>
        <a:xfrm>
          <a:off x="3497795" y="1282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168362</xdr:rowOff>
    </xdr:from>
    <xdr:to>
      <xdr:col>15</xdr:col>
      <xdr:colOff>50800</xdr:colOff>
      <xdr:row>75</xdr:row>
      <xdr:rowOff>24257</xdr:rowOff>
    </xdr:to>
    <xdr:cxnSp macro="">
      <xdr:nvCxnSpPr>
        <xdr:cNvPr id="186" name="直線コネクタ 185"/>
        <xdr:cNvCxnSpPr/>
      </xdr:nvCxnSpPr>
      <xdr:spPr>
        <a:xfrm flipV="1">
          <a:off x="2019300" y="12855662"/>
          <a:ext cx="889000" cy="2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110547</xdr:rowOff>
    </xdr:from>
    <xdr:ext cx="599010" cy="259045"/>
    <xdr:sp macro="" textlink="">
      <xdr:nvSpPr>
        <xdr:cNvPr id="188" name="テキスト ボックス 187"/>
        <xdr:cNvSpPr txBox="1"/>
      </xdr:nvSpPr>
      <xdr:spPr>
        <a:xfrm>
          <a:off x="2608795" y="1245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24257</xdr:rowOff>
    </xdr:from>
    <xdr:to>
      <xdr:col>10</xdr:col>
      <xdr:colOff>114300</xdr:colOff>
      <xdr:row>75</xdr:row>
      <xdr:rowOff>52298</xdr:rowOff>
    </xdr:to>
    <xdr:cxnSp macro="">
      <xdr:nvCxnSpPr>
        <xdr:cNvPr id="189" name="直線コネクタ 188"/>
        <xdr:cNvCxnSpPr/>
      </xdr:nvCxnSpPr>
      <xdr:spPr>
        <a:xfrm flipV="1">
          <a:off x="1130300" y="12883007"/>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125806</xdr:rowOff>
    </xdr:from>
    <xdr:ext cx="599010" cy="259045"/>
    <xdr:sp macro="" textlink="">
      <xdr:nvSpPr>
        <xdr:cNvPr id="191" name="テキスト ボックス 190"/>
        <xdr:cNvSpPr txBox="1"/>
      </xdr:nvSpPr>
      <xdr:spPr>
        <a:xfrm>
          <a:off x="1719795" y="1298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148217</xdr:rowOff>
    </xdr:from>
    <xdr:to>
      <xdr:col>6</xdr:col>
      <xdr:colOff>38100</xdr:colOff>
      <xdr:row>75</xdr:row>
      <xdr:rowOff>78367</xdr:rowOff>
    </xdr:to>
    <xdr:sp macro="" textlink="">
      <xdr:nvSpPr>
        <xdr:cNvPr id="192" name="フローチャート: 判断 191"/>
        <xdr:cNvSpPr/>
      </xdr:nvSpPr>
      <xdr:spPr>
        <a:xfrm>
          <a:off x="1079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94894</xdr:rowOff>
    </xdr:from>
    <xdr:ext cx="599010" cy="259045"/>
    <xdr:sp macro="" textlink="">
      <xdr:nvSpPr>
        <xdr:cNvPr id="193" name="テキスト ボックス 192"/>
        <xdr:cNvSpPr txBox="1"/>
      </xdr:nvSpPr>
      <xdr:spPr>
        <a:xfrm>
          <a:off x="830795"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170173</xdr:rowOff>
    </xdr:from>
    <xdr:to>
      <xdr:col>24</xdr:col>
      <xdr:colOff>114300</xdr:colOff>
      <xdr:row>74</xdr:row>
      <xdr:rowOff>100323</xdr:rowOff>
    </xdr:to>
    <xdr:sp macro="" textlink="">
      <xdr:nvSpPr>
        <xdr:cNvPr id="199" name="楕円 198"/>
        <xdr:cNvSpPr/>
      </xdr:nvSpPr>
      <xdr:spPr>
        <a:xfrm>
          <a:off x="4584700" y="126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21600</xdr:rowOff>
    </xdr:from>
    <xdr:ext cx="599010" cy="259045"/>
    <xdr:sp macro="" textlink="">
      <xdr:nvSpPr>
        <xdr:cNvPr id="200" name="民生費該当値テキスト"/>
        <xdr:cNvSpPr txBox="1"/>
      </xdr:nvSpPr>
      <xdr:spPr>
        <a:xfrm>
          <a:off x="4686300" y="12537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41743</xdr:rowOff>
    </xdr:from>
    <xdr:to>
      <xdr:col>20</xdr:col>
      <xdr:colOff>38100</xdr:colOff>
      <xdr:row>74</xdr:row>
      <xdr:rowOff>143343</xdr:rowOff>
    </xdr:to>
    <xdr:sp macro="" textlink="">
      <xdr:nvSpPr>
        <xdr:cNvPr id="201" name="楕円 200"/>
        <xdr:cNvSpPr/>
      </xdr:nvSpPr>
      <xdr:spPr>
        <a:xfrm>
          <a:off x="3746500" y="1272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159870</xdr:rowOff>
    </xdr:from>
    <xdr:ext cx="599010" cy="259045"/>
    <xdr:sp macro="" textlink="">
      <xdr:nvSpPr>
        <xdr:cNvPr id="202" name="テキスト ボックス 201"/>
        <xdr:cNvSpPr txBox="1"/>
      </xdr:nvSpPr>
      <xdr:spPr>
        <a:xfrm>
          <a:off x="3497795" y="1250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117562</xdr:rowOff>
    </xdr:from>
    <xdr:to>
      <xdr:col>15</xdr:col>
      <xdr:colOff>101600</xdr:colOff>
      <xdr:row>75</xdr:row>
      <xdr:rowOff>47712</xdr:rowOff>
    </xdr:to>
    <xdr:sp macro="" textlink="">
      <xdr:nvSpPr>
        <xdr:cNvPr id="203" name="楕円 202"/>
        <xdr:cNvSpPr/>
      </xdr:nvSpPr>
      <xdr:spPr>
        <a:xfrm>
          <a:off x="2857500" y="1280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38839</xdr:rowOff>
    </xdr:from>
    <xdr:ext cx="599010" cy="259045"/>
    <xdr:sp macro="" textlink="">
      <xdr:nvSpPr>
        <xdr:cNvPr id="204" name="テキスト ボックス 203"/>
        <xdr:cNvSpPr txBox="1"/>
      </xdr:nvSpPr>
      <xdr:spPr>
        <a:xfrm>
          <a:off x="2608795" y="1289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144907</xdr:rowOff>
    </xdr:from>
    <xdr:to>
      <xdr:col>10</xdr:col>
      <xdr:colOff>165100</xdr:colOff>
      <xdr:row>75</xdr:row>
      <xdr:rowOff>75057</xdr:rowOff>
    </xdr:to>
    <xdr:sp macro="" textlink="">
      <xdr:nvSpPr>
        <xdr:cNvPr id="205" name="楕円 204"/>
        <xdr:cNvSpPr/>
      </xdr:nvSpPr>
      <xdr:spPr>
        <a:xfrm>
          <a:off x="1968500" y="1283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91584</xdr:rowOff>
    </xdr:from>
    <xdr:ext cx="599010" cy="259045"/>
    <xdr:sp macro="" textlink="">
      <xdr:nvSpPr>
        <xdr:cNvPr id="206" name="テキスト ボックス 205"/>
        <xdr:cNvSpPr txBox="1"/>
      </xdr:nvSpPr>
      <xdr:spPr>
        <a:xfrm>
          <a:off x="1719795" y="1260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1498</xdr:rowOff>
    </xdr:from>
    <xdr:to>
      <xdr:col>6</xdr:col>
      <xdr:colOff>38100</xdr:colOff>
      <xdr:row>75</xdr:row>
      <xdr:rowOff>103098</xdr:rowOff>
    </xdr:to>
    <xdr:sp macro="" textlink="">
      <xdr:nvSpPr>
        <xdr:cNvPr id="207" name="楕円 206"/>
        <xdr:cNvSpPr/>
      </xdr:nvSpPr>
      <xdr:spPr>
        <a:xfrm>
          <a:off x="1079500" y="128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94225</xdr:rowOff>
    </xdr:from>
    <xdr:ext cx="599010" cy="259045"/>
    <xdr:sp macro="" textlink="">
      <xdr:nvSpPr>
        <xdr:cNvPr id="208" name="テキスト ボックス 207"/>
        <xdr:cNvSpPr txBox="1"/>
      </xdr:nvSpPr>
      <xdr:spPr>
        <a:xfrm>
          <a:off x="830795" y="129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79404</xdr:rowOff>
    </xdr:from>
    <xdr:to>
      <xdr:col>24</xdr:col>
      <xdr:colOff>63500</xdr:colOff>
      <xdr:row>97</xdr:row>
      <xdr:rowOff>92129</xdr:rowOff>
    </xdr:to>
    <xdr:cxnSp macro="">
      <xdr:nvCxnSpPr>
        <xdr:cNvPr id="239" name="直線コネクタ 238"/>
        <xdr:cNvCxnSpPr/>
      </xdr:nvCxnSpPr>
      <xdr:spPr>
        <a:xfrm flipV="1">
          <a:off x="3797300" y="16710054"/>
          <a:ext cx="8382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111777</xdr:rowOff>
    </xdr:from>
    <xdr:ext cx="534377" cy="259045"/>
    <xdr:sp macro="" textlink="">
      <xdr:nvSpPr>
        <xdr:cNvPr id="240" name="衛生費平均値テキスト"/>
        <xdr:cNvSpPr txBox="1"/>
      </xdr:nvSpPr>
      <xdr:spPr>
        <a:xfrm>
          <a:off x="4686300" y="16228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92129</xdr:rowOff>
    </xdr:from>
    <xdr:to>
      <xdr:col>19</xdr:col>
      <xdr:colOff>177800</xdr:colOff>
      <xdr:row>97</xdr:row>
      <xdr:rowOff>110995</xdr:rowOff>
    </xdr:to>
    <xdr:cxnSp macro="">
      <xdr:nvCxnSpPr>
        <xdr:cNvPr id="242" name="直線コネクタ 241"/>
        <xdr:cNvCxnSpPr/>
      </xdr:nvCxnSpPr>
      <xdr:spPr>
        <a:xfrm flipV="1">
          <a:off x="2908300" y="16722779"/>
          <a:ext cx="889000" cy="1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99128</xdr:rowOff>
    </xdr:from>
    <xdr:ext cx="534377" cy="259045"/>
    <xdr:sp macro="" textlink="">
      <xdr:nvSpPr>
        <xdr:cNvPr id="244" name="テキスト ボックス 243"/>
        <xdr:cNvSpPr txBox="1"/>
      </xdr:nvSpPr>
      <xdr:spPr>
        <a:xfrm>
          <a:off x="3530111"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110995</xdr:rowOff>
    </xdr:from>
    <xdr:to>
      <xdr:col>15</xdr:col>
      <xdr:colOff>50800</xdr:colOff>
      <xdr:row>97</xdr:row>
      <xdr:rowOff>137381</xdr:rowOff>
    </xdr:to>
    <xdr:cxnSp macro="">
      <xdr:nvCxnSpPr>
        <xdr:cNvPr id="245" name="直線コネクタ 244"/>
        <xdr:cNvCxnSpPr/>
      </xdr:nvCxnSpPr>
      <xdr:spPr>
        <a:xfrm flipV="1">
          <a:off x="2019300" y="16741645"/>
          <a:ext cx="889000" cy="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24626</xdr:rowOff>
    </xdr:from>
    <xdr:ext cx="534377" cy="259045"/>
    <xdr:sp macro="" textlink="">
      <xdr:nvSpPr>
        <xdr:cNvPr id="247" name="テキスト ボックス 246"/>
        <xdr:cNvSpPr txBox="1"/>
      </xdr:nvSpPr>
      <xdr:spPr>
        <a:xfrm>
          <a:off x="2641111" y="161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126343</xdr:rowOff>
    </xdr:from>
    <xdr:to>
      <xdr:col>10</xdr:col>
      <xdr:colOff>114300</xdr:colOff>
      <xdr:row>97</xdr:row>
      <xdr:rowOff>137381</xdr:rowOff>
    </xdr:to>
    <xdr:cxnSp macro="">
      <xdr:nvCxnSpPr>
        <xdr:cNvPr id="248" name="直線コネクタ 247"/>
        <xdr:cNvCxnSpPr/>
      </xdr:nvCxnSpPr>
      <xdr:spPr>
        <a:xfrm>
          <a:off x="1130300" y="16756993"/>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57109</xdr:rowOff>
    </xdr:from>
    <xdr:ext cx="534377" cy="259045"/>
    <xdr:sp macro="" textlink="">
      <xdr:nvSpPr>
        <xdr:cNvPr id="250" name="テキスト ボックス 249"/>
        <xdr:cNvSpPr txBox="1"/>
      </xdr:nvSpPr>
      <xdr:spPr>
        <a:xfrm>
          <a:off x="1752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73867</xdr:rowOff>
    </xdr:from>
    <xdr:to>
      <xdr:col>6</xdr:col>
      <xdr:colOff>38100</xdr:colOff>
      <xdr:row>96</xdr:row>
      <xdr:rowOff>4017</xdr:rowOff>
    </xdr:to>
    <xdr:sp macro="" textlink="">
      <xdr:nvSpPr>
        <xdr:cNvPr id="251" name="フローチャート: 判断 250"/>
        <xdr:cNvSpPr/>
      </xdr:nvSpPr>
      <xdr:spPr>
        <a:xfrm>
          <a:off x="1079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20544</xdr:rowOff>
    </xdr:from>
    <xdr:ext cx="534377" cy="259045"/>
    <xdr:sp macro="" textlink="">
      <xdr:nvSpPr>
        <xdr:cNvPr id="252" name="テキスト ボックス 251"/>
        <xdr:cNvSpPr txBox="1"/>
      </xdr:nvSpPr>
      <xdr:spPr>
        <a:xfrm>
          <a:off x="863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28604</xdr:rowOff>
    </xdr:from>
    <xdr:to>
      <xdr:col>24</xdr:col>
      <xdr:colOff>114300</xdr:colOff>
      <xdr:row>97</xdr:row>
      <xdr:rowOff>130204</xdr:rowOff>
    </xdr:to>
    <xdr:sp macro="" textlink="">
      <xdr:nvSpPr>
        <xdr:cNvPr id="258" name="楕円 257"/>
        <xdr:cNvSpPr/>
      </xdr:nvSpPr>
      <xdr:spPr>
        <a:xfrm>
          <a:off x="4584700" y="1665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7031</xdr:rowOff>
    </xdr:from>
    <xdr:ext cx="534377" cy="259045"/>
    <xdr:sp macro="" textlink="">
      <xdr:nvSpPr>
        <xdr:cNvPr id="259" name="衛生費該当値テキスト"/>
        <xdr:cNvSpPr txBox="1"/>
      </xdr:nvSpPr>
      <xdr:spPr>
        <a:xfrm>
          <a:off x="4686300" y="1663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41329</xdr:rowOff>
    </xdr:from>
    <xdr:to>
      <xdr:col>20</xdr:col>
      <xdr:colOff>38100</xdr:colOff>
      <xdr:row>97</xdr:row>
      <xdr:rowOff>142929</xdr:rowOff>
    </xdr:to>
    <xdr:sp macro="" textlink="">
      <xdr:nvSpPr>
        <xdr:cNvPr id="260" name="楕円 259"/>
        <xdr:cNvSpPr/>
      </xdr:nvSpPr>
      <xdr:spPr>
        <a:xfrm>
          <a:off x="3746500" y="1667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134056</xdr:rowOff>
    </xdr:from>
    <xdr:ext cx="534377" cy="259045"/>
    <xdr:sp macro="" textlink="">
      <xdr:nvSpPr>
        <xdr:cNvPr id="261" name="テキスト ボックス 260"/>
        <xdr:cNvSpPr txBox="1"/>
      </xdr:nvSpPr>
      <xdr:spPr>
        <a:xfrm>
          <a:off x="3530111" y="167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60195</xdr:rowOff>
    </xdr:from>
    <xdr:to>
      <xdr:col>15</xdr:col>
      <xdr:colOff>101600</xdr:colOff>
      <xdr:row>97</xdr:row>
      <xdr:rowOff>161795</xdr:rowOff>
    </xdr:to>
    <xdr:sp macro="" textlink="">
      <xdr:nvSpPr>
        <xdr:cNvPr id="262" name="楕円 261"/>
        <xdr:cNvSpPr/>
      </xdr:nvSpPr>
      <xdr:spPr>
        <a:xfrm>
          <a:off x="2857500" y="166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152922</xdr:rowOff>
    </xdr:from>
    <xdr:ext cx="534377" cy="259045"/>
    <xdr:sp macro="" textlink="">
      <xdr:nvSpPr>
        <xdr:cNvPr id="263" name="テキスト ボックス 262"/>
        <xdr:cNvSpPr txBox="1"/>
      </xdr:nvSpPr>
      <xdr:spPr>
        <a:xfrm>
          <a:off x="2641111" y="1678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86581</xdr:rowOff>
    </xdr:from>
    <xdr:to>
      <xdr:col>10</xdr:col>
      <xdr:colOff>165100</xdr:colOff>
      <xdr:row>98</xdr:row>
      <xdr:rowOff>16731</xdr:rowOff>
    </xdr:to>
    <xdr:sp macro="" textlink="">
      <xdr:nvSpPr>
        <xdr:cNvPr id="264" name="楕円 263"/>
        <xdr:cNvSpPr/>
      </xdr:nvSpPr>
      <xdr:spPr>
        <a:xfrm>
          <a:off x="1968500" y="1671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7858</xdr:rowOff>
    </xdr:from>
    <xdr:ext cx="534377" cy="259045"/>
    <xdr:sp macro="" textlink="">
      <xdr:nvSpPr>
        <xdr:cNvPr id="265" name="テキスト ボックス 264"/>
        <xdr:cNvSpPr txBox="1"/>
      </xdr:nvSpPr>
      <xdr:spPr>
        <a:xfrm>
          <a:off x="1752111" y="1680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75543</xdr:rowOff>
    </xdr:from>
    <xdr:to>
      <xdr:col>6</xdr:col>
      <xdr:colOff>38100</xdr:colOff>
      <xdr:row>98</xdr:row>
      <xdr:rowOff>5693</xdr:rowOff>
    </xdr:to>
    <xdr:sp macro="" textlink="">
      <xdr:nvSpPr>
        <xdr:cNvPr id="266" name="楕円 265"/>
        <xdr:cNvSpPr/>
      </xdr:nvSpPr>
      <xdr:spPr>
        <a:xfrm>
          <a:off x="1079500" y="1670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168270</xdr:rowOff>
    </xdr:from>
    <xdr:ext cx="534377" cy="259045"/>
    <xdr:sp macro="" textlink="">
      <xdr:nvSpPr>
        <xdr:cNvPr id="267" name="テキスト ボックス 266"/>
        <xdr:cNvSpPr txBox="1"/>
      </xdr:nvSpPr>
      <xdr:spPr>
        <a:xfrm>
          <a:off x="863111" y="1679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98878</xdr:rowOff>
    </xdr:to>
    <xdr:cxnSp macro="">
      <xdr:nvCxnSpPr>
        <xdr:cNvPr id="293" name="直線コネクタ 292"/>
        <xdr:cNvCxnSpPr/>
      </xdr:nvCxnSpPr>
      <xdr:spPr>
        <a:xfrm flipV="1">
          <a:off x="10475595" y="5157470"/>
          <a:ext cx="127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9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144272</xdr:rowOff>
    </xdr:from>
    <xdr:to>
      <xdr:col>55</xdr:col>
      <xdr:colOff>0</xdr:colOff>
      <xdr:row>37</xdr:row>
      <xdr:rowOff>149824</xdr:rowOff>
    </xdr:to>
    <xdr:cxnSp macro="">
      <xdr:nvCxnSpPr>
        <xdr:cNvPr id="298" name="直線コネクタ 297"/>
        <xdr:cNvCxnSpPr/>
      </xdr:nvCxnSpPr>
      <xdr:spPr>
        <a:xfrm flipV="1">
          <a:off x="9639300" y="6487922"/>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105209</xdr:rowOff>
    </xdr:from>
    <xdr:ext cx="378565" cy="259045"/>
    <xdr:sp macro="" textlink="">
      <xdr:nvSpPr>
        <xdr:cNvPr id="299" name="労働費平均値テキスト"/>
        <xdr:cNvSpPr txBox="1"/>
      </xdr:nvSpPr>
      <xdr:spPr>
        <a:xfrm>
          <a:off x="10528300" y="64488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126782</xdr:rowOff>
    </xdr:from>
    <xdr:to>
      <xdr:col>55</xdr:col>
      <xdr:colOff>50800</xdr:colOff>
      <xdr:row>38</xdr:row>
      <xdr:rowOff>56932</xdr:rowOff>
    </xdr:to>
    <xdr:sp macro="" textlink="">
      <xdr:nvSpPr>
        <xdr:cNvPr id="300" name="フローチャート: 判断 299"/>
        <xdr:cNvSpPr/>
      </xdr:nvSpPr>
      <xdr:spPr>
        <a:xfrm>
          <a:off x="104267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149824</xdr:rowOff>
    </xdr:from>
    <xdr:to>
      <xdr:col>50</xdr:col>
      <xdr:colOff>114300</xdr:colOff>
      <xdr:row>37</xdr:row>
      <xdr:rowOff>154069</xdr:rowOff>
    </xdr:to>
    <xdr:cxnSp macro="">
      <xdr:nvCxnSpPr>
        <xdr:cNvPr id="301" name="直線コネクタ 300"/>
        <xdr:cNvCxnSpPr/>
      </xdr:nvCxnSpPr>
      <xdr:spPr>
        <a:xfrm flipV="1">
          <a:off x="8750300" y="6493474"/>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150949</xdr:rowOff>
    </xdr:from>
    <xdr:to>
      <xdr:col>50</xdr:col>
      <xdr:colOff>165100</xdr:colOff>
      <xdr:row>38</xdr:row>
      <xdr:rowOff>81099</xdr:rowOff>
    </xdr:to>
    <xdr:sp macro="" textlink="">
      <xdr:nvSpPr>
        <xdr:cNvPr id="302" name="フローチャート: 判断 301"/>
        <xdr:cNvSpPr/>
      </xdr:nvSpPr>
      <xdr:spPr>
        <a:xfrm>
          <a:off x="9588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72226</xdr:rowOff>
    </xdr:from>
    <xdr:ext cx="378565" cy="259045"/>
    <xdr:sp macro="" textlink="">
      <xdr:nvSpPr>
        <xdr:cNvPr id="303" name="テキスト ボックス 302"/>
        <xdr:cNvSpPr txBox="1"/>
      </xdr:nvSpPr>
      <xdr:spPr>
        <a:xfrm>
          <a:off x="9450017" y="6587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154069</xdr:rowOff>
    </xdr:from>
    <xdr:to>
      <xdr:col>45</xdr:col>
      <xdr:colOff>177800</xdr:colOff>
      <xdr:row>37</xdr:row>
      <xdr:rowOff>159294</xdr:rowOff>
    </xdr:to>
    <xdr:cxnSp macro="">
      <xdr:nvCxnSpPr>
        <xdr:cNvPr id="304" name="直線コネクタ 303"/>
        <xdr:cNvCxnSpPr/>
      </xdr:nvCxnSpPr>
      <xdr:spPr>
        <a:xfrm flipV="1">
          <a:off x="7861300" y="6497719"/>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137233</xdr:rowOff>
    </xdr:from>
    <xdr:to>
      <xdr:col>46</xdr:col>
      <xdr:colOff>38100</xdr:colOff>
      <xdr:row>38</xdr:row>
      <xdr:rowOff>67383</xdr:rowOff>
    </xdr:to>
    <xdr:sp macro="" textlink="">
      <xdr:nvSpPr>
        <xdr:cNvPr id="305" name="フローチャート: 判断 304"/>
        <xdr:cNvSpPr/>
      </xdr:nvSpPr>
      <xdr:spPr>
        <a:xfrm>
          <a:off x="8699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58510</xdr:rowOff>
    </xdr:from>
    <xdr:ext cx="378565" cy="259045"/>
    <xdr:sp macro="" textlink="">
      <xdr:nvSpPr>
        <xdr:cNvPr id="306" name="テキスト ボックス 305"/>
        <xdr:cNvSpPr txBox="1"/>
      </xdr:nvSpPr>
      <xdr:spPr>
        <a:xfrm>
          <a:off x="8561017" y="657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102798</xdr:rowOff>
    </xdr:from>
    <xdr:to>
      <xdr:col>41</xdr:col>
      <xdr:colOff>50800</xdr:colOff>
      <xdr:row>37</xdr:row>
      <xdr:rowOff>159294</xdr:rowOff>
    </xdr:to>
    <xdr:cxnSp macro="">
      <xdr:nvCxnSpPr>
        <xdr:cNvPr id="307" name="直線コネクタ 306"/>
        <xdr:cNvCxnSpPr/>
      </xdr:nvCxnSpPr>
      <xdr:spPr>
        <a:xfrm>
          <a:off x="6972300" y="6103548"/>
          <a:ext cx="889000" cy="39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156827</xdr:rowOff>
    </xdr:from>
    <xdr:to>
      <xdr:col>41</xdr:col>
      <xdr:colOff>101600</xdr:colOff>
      <xdr:row>38</xdr:row>
      <xdr:rowOff>86977</xdr:rowOff>
    </xdr:to>
    <xdr:sp macro="" textlink="">
      <xdr:nvSpPr>
        <xdr:cNvPr id="308" name="フローチャート: 判断 307"/>
        <xdr:cNvSpPr/>
      </xdr:nvSpPr>
      <xdr:spPr>
        <a:xfrm>
          <a:off x="7810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78104</xdr:rowOff>
    </xdr:from>
    <xdr:ext cx="378565" cy="259045"/>
    <xdr:sp macro="" textlink="">
      <xdr:nvSpPr>
        <xdr:cNvPr id="309" name="テキスト ボックス 308"/>
        <xdr:cNvSpPr txBox="1"/>
      </xdr:nvSpPr>
      <xdr:spPr>
        <a:xfrm>
          <a:off x="7672017" y="659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157807</xdr:rowOff>
    </xdr:from>
    <xdr:to>
      <xdr:col>36</xdr:col>
      <xdr:colOff>165100</xdr:colOff>
      <xdr:row>35</xdr:row>
      <xdr:rowOff>87957</xdr:rowOff>
    </xdr:to>
    <xdr:sp macro="" textlink="">
      <xdr:nvSpPr>
        <xdr:cNvPr id="310" name="フローチャート: 判断 309"/>
        <xdr:cNvSpPr/>
      </xdr:nvSpPr>
      <xdr:spPr>
        <a:xfrm>
          <a:off x="6921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104484</xdr:rowOff>
    </xdr:from>
    <xdr:ext cx="469744" cy="259045"/>
    <xdr:sp macro="" textlink="">
      <xdr:nvSpPr>
        <xdr:cNvPr id="311" name="テキスト ボックス 310"/>
        <xdr:cNvSpPr txBox="1"/>
      </xdr:nvSpPr>
      <xdr:spPr>
        <a:xfrm>
          <a:off x="6737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93472</xdr:rowOff>
    </xdr:from>
    <xdr:to>
      <xdr:col>55</xdr:col>
      <xdr:colOff>50800</xdr:colOff>
      <xdr:row>38</xdr:row>
      <xdr:rowOff>23622</xdr:rowOff>
    </xdr:to>
    <xdr:sp macro="" textlink="">
      <xdr:nvSpPr>
        <xdr:cNvPr id="317" name="楕円 316"/>
        <xdr:cNvSpPr/>
      </xdr:nvSpPr>
      <xdr:spPr>
        <a:xfrm>
          <a:off x="104267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116349</xdr:rowOff>
    </xdr:from>
    <xdr:ext cx="378565" cy="259045"/>
    <xdr:sp macro="" textlink="">
      <xdr:nvSpPr>
        <xdr:cNvPr id="318" name="労働費該当値テキスト"/>
        <xdr:cNvSpPr txBox="1"/>
      </xdr:nvSpPr>
      <xdr:spPr>
        <a:xfrm>
          <a:off x="10528300" y="6288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99024</xdr:rowOff>
    </xdr:from>
    <xdr:to>
      <xdr:col>50</xdr:col>
      <xdr:colOff>165100</xdr:colOff>
      <xdr:row>38</xdr:row>
      <xdr:rowOff>29173</xdr:rowOff>
    </xdr:to>
    <xdr:sp macro="" textlink="">
      <xdr:nvSpPr>
        <xdr:cNvPr id="319" name="楕円 318"/>
        <xdr:cNvSpPr/>
      </xdr:nvSpPr>
      <xdr:spPr>
        <a:xfrm>
          <a:off x="9588500" y="6442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45701</xdr:rowOff>
    </xdr:from>
    <xdr:ext cx="378565" cy="259045"/>
    <xdr:sp macro="" textlink="">
      <xdr:nvSpPr>
        <xdr:cNvPr id="320" name="テキスト ボックス 319"/>
        <xdr:cNvSpPr txBox="1"/>
      </xdr:nvSpPr>
      <xdr:spPr>
        <a:xfrm>
          <a:off x="9450017" y="6217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103269</xdr:rowOff>
    </xdr:from>
    <xdr:to>
      <xdr:col>46</xdr:col>
      <xdr:colOff>38100</xdr:colOff>
      <xdr:row>38</xdr:row>
      <xdr:rowOff>33420</xdr:rowOff>
    </xdr:to>
    <xdr:sp macro="" textlink="">
      <xdr:nvSpPr>
        <xdr:cNvPr id="321" name="楕円 320"/>
        <xdr:cNvSpPr/>
      </xdr:nvSpPr>
      <xdr:spPr>
        <a:xfrm>
          <a:off x="8699500" y="6446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49946</xdr:rowOff>
    </xdr:from>
    <xdr:ext cx="378565" cy="259045"/>
    <xdr:sp macro="" textlink="">
      <xdr:nvSpPr>
        <xdr:cNvPr id="322" name="テキスト ボックス 321"/>
        <xdr:cNvSpPr txBox="1"/>
      </xdr:nvSpPr>
      <xdr:spPr>
        <a:xfrm>
          <a:off x="8561017" y="6222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108494</xdr:rowOff>
    </xdr:from>
    <xdr:to>
      <xdr:col>41</xdr:col>
      <xdr:colOff>101600</xdr:colOff>
      <xdr:row>38</xdr:row>
      <xdr:rowOff>38644</xdr:rowOff>
    </xdr:to>
    <xdr:sp macro="" textlink="">
      <xdr:nvSpPr>
        <xdr:cNvPr id="323" name="楕円 322"/>
        <xdr:cNvSpPr/>
      </xdr:nvSpPr>
      <xdr:spPr>
        <a:xfrm>
          <a:off x="7810500" y="645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55171</xdr:rowOff>
    </xdr:from>
    <xdr:ext cx="378565" cy="259045"/>
    <xdr:sp macro="" textlink="">
      <xdr:nvSpPr>
        <xdr:cNvPr id="324" name="テキスト ボックス 323"/>
        <xdr:cNvSpPr txBox="1"/>
      </xdr:nvSpPr>
      <xdr:spPr>
        <a:xfrm>
          <a:off x="7672017" y="6227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51998</xdr:rowOff>
    </xdr:from>
    <xdr:to>
      <xdr:col>36</xdr:col>
      <xdr:colOff>165100</xdr:colOff>
      <xdr:row>35</xdr:row>
      <xdr:rowOff>153598</xdr:rowOff>
    </xdr:to>
    <xdr:sp macro="" textlink="">
      <xdr:nvSpPr>
        <xdr:cNvPr id="325" name="楕円 324"/>
        <xdr:cNvSpPr/>
      </xdr:nvSpPr>
      <xdr:spPr>
        <a:xfrm>
          <a:off x="6921500" y="605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144725</xdr:rowOff>
    </xdr:from>
    <xdr:ext cx="469744" cy="259045"/>
    <xdr:sp macro="" textlink="">
      <xdr:nvSpPr>
        <xdr:cNvPr id="326" name="テキスト ボックス 325"/>
        <xdr:cNvSpPr txBox="1"/>
      </xdr:nvSpPr>
      <xdr:spPr>
        <a:xfrm>
          <a:off x="6737428" y="614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8" name="直線コネクタ 347"/>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9" name="農林水産業費最小値テキスト"/>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50" name="直線コネクタ 349"/>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51" name="農林水産業費最大値テキスト"/>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2" name="直線コネクタ 351"/>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141762</xdr:rowOff>
    </xdr:from>
    <xdr:to>
      <xdr:col>55</xdr:col>
      <xdr:colOff>0</xdr:colOff>
      <xdr:row>57</xdr:row>
      <xdr:rowOff>79610</xdr:rowOff>
    </xdr:to>
    <xdr:cxnSp macro="">
      <xdr:nvCxnSpPr>
        <xdr:cNvPr id="353" name="直線コネクタ 352"/>
        <xdr:cNvCxnSpPr/>
      </xdr:nvCxnSpPr>
      <xdr:spPr>
        <a:xfrm>
          <a:off x="9639300" y="9742962"/>
          <a:ext cx="838200" cy="10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126828</xdr:rowOff>
    </xdr:from>
    <xdr:ext cx="534377" cy="259045"/>
    <xdr:sp macro="" textlink="">
      <xdr:nvSpPr>
        <xdr:cNvPr id="354" name="農林水産業費平均値テキスト"/>
        <xdr:cNvSpPr txBox="1"/>
      </xdr:nvSpPr>
      <xdr:spPr>
        <a:xfrm>
          <a:off x="10528300" y="955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5" name="フローチャート: 判断 354"/>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141762</xdr:rowOff>
    </xdr:from>
    <xdr:to>
      <xdr:col>50</xdr:col>
      <xdr:colOff>114300</xdr:colOff>
      <xdr:row>57</xdr:row>
      <xdr:rowOff>61834</xdr:rowOff>
    </xdr:to>
    <xdr:cxnSp macro="">
      <xdr:nvCxnSpPr>
        <xdr:cNvPr id="356" name="直線コネクタ 355"/>
        <xdr:cNvCxnSpPr/>
      </xdr:nvCxnSpPr>
      <xdr:spPr>
        <a:xfrm flipV="1">
          <a:off x="8750300" y="9742962"/>
          <a:ext cx="889000" cy="9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7" name="フローチャート: 判断 356"/>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29325</xdr:rowOff>
    </xdr:from>
    <xdr:ext cx="534377" cy="259045"/>
    <xdr:sp macro="" textlink="">
      <xdr:nvSpPr>
        <xdr:cNvPr id="358" name="テキスト ボックス 357"/>
        <xdr:cNvSpPr txBox="1"/>
      </xdr:nvSpPr>
      <xdr:spPr>
        <a:xfrm>
          <a:off x="9372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22524</xdr:rowOff>
    </xdr:from>
    <xdr:to>
      <xdr:col>45</xdr:col>
      <xdr:colOff>177800</xdr:colOff>
      <xdr:row>57</xdr:row>
      <xdr:rowOff>61834</xdr:rowOff>
    </xdr:to>
    <xdr:cxnSp macro="">
      <xdr:nvCxnSpPr>
        <xdr:cNvPr id="359" name="直線コネクタ 358"/>
        <xdr:cNvCxnSpPr/>
      </xdr:nvCxnSpPr>
      <xdr:spPr>
        <a:xfrm>
          <a:off x="7861300" y="9795174"/>
          <a:ext cx="889000" cy="3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60" name="フローチャート: 判断 359"/>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88375</xdr:rowOff>
    </xdr:from>
    <xdr:ext cx="534377" cy="259045"/>
    <xdr:sp macro="" textlink="">
      <xdr:nvSpPr>
        <xdr:cNvPr id="361" name="テキスト ボックス 360"/>
        <xdr:cNvSpPr txBox="1"/>
      </xdr:nvSpPr>
      <xdr:spPr>
        <a:xfrm>
          <a:off x="8483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22524</xdr:rowOff>
    </xdr:from>
    <xdr:to>
      <xdr:col>41</xdr:col>
      <xdr:colOff>50800</xdr:colOff>
      <xdr:row>57</xdr:row>
      <xdr:rowOff>103901</xdr:rowOff>
    </xdr:to>
    <xdr:cxnSp macro="">
      <xdr:nvCxnSpPr>
        <xdr:cNvPr id="362" name="直線コネクタ 361"/>
        <xdr:cNvCxnSpPr/>
      </xdr:nvCxnSpPr>
      <xdr:spPr>
        <a:xfrm flipV="1">
          <a:off x="6972300" y="9795174"/>
          <a:ext cx="889000" cy="8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3" name="フローチャート: 判断 362"/>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76595</xdr:rowOff>
    </xdr:from>
    <xdr:ext cx="534377" cy="259045"/>
    <xdr:sp macro="" textlink="">
      <xdr:nvSpPr>
        <xdr:cNvPr id="364" name="テキスト ボックス 363"/>
        <xdr:cNvSpPr txBox="1"/>
      </xdr:nvSpPr>
      <xdr:spPr>
        <a:xfrm>
          <a:off x="7594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147138</xdr:rowOff>
    </xdr:from>
    <xdr:to>
      <xdr:col>36</xdr:col>
      <xdr:colOff>165100</xdr:colOff>
      <xdr:row>57</xdr:row>
      <xdr:rowOff>77288</xdr:rowOff>
    </xdr:to>
    <xdr:sp macro="" textlink="">
      <xdr:nvSpPr>
        <xdr:cNvPr id="365" name="フローチャート: 判断 364"/>
        <xdr:cNvSpPr/>
      </xdr:nvSpPr>
      <xdr:spPr>
        <a:xfrm>
          <a:off x="6921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93815</xdr:rowOff>
    </xdr:from>
    <xdr:ext cx="534377" cy="259045"/>
    <xdr:sp macro="" textlink="">
      <xdr:nvSpPr>
        <xdr:cNvPr id="366" name="テキスト ボックス 365"/>
        <xdr:cNvSpPr txBox="1"/>
      </xdr:nvSpPr>
      <xdr:spPr>
        <a:xfrm>
          <a:off x="6705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28810</xdr:rowOff>
    </xdr:from>
    <xdr:to>
      <xdr:col>55</xdr:col>
      <xdr:colOff>50800</xdr:colOff>
      <xdr:row>57</xdr:row>
      <xdr:rowOff>130410</xdr:rowOff>
    </xdr:to>
    <xdr:sp macro="" textlink="">
      <xdr:nvSpPr>
        <xdr:cNvPr id="372" name="楕円 371"/>
        <xdr:cNvSpPr/>
      </xdr:nvSpPr>
      <xdr:spPr>
        <a:xfrm>
          <a:off x="10426700" y="98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7237</xdr:rowOff>
    </xdr:from>
    <xdr:ext cx="534377" cy="259045"/>
    <xdr:sp macro="" textlink="">
      <xdr:nvSpPr>
        <xdr:cNvPr id="373" name="農林水産業費該当値テキスト"/>
        <xdr:cNvSpPr txBox="1"/>
      </xdr:nvSpPr>
      <xdr:spPr>
        <a:xfrm>
          <a:off x="10528300" y="977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90962</xdr:rowOff>
    </xdr:from>
    <xdr:to>
      <xdr:col>50</xdr:col>
      <xdr:colOff>165100</xdr:colOff>
      <xdr:row>57</xdr:row>
      <xdr:rowOff>21112</xdr:rowOff>
    </xdr:to>
    <xdr:sp macro="" textlink="">
      <xdr:nvSpPr>
        <xdr:cNvPr id="374" name="楕円 373"/>
        <xdr:cNvSpPr/>
      </xdr:nvSpPr>
      <xdr:spPr>
        <a:xfrm>
          <a:off x="9588500" y="96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37639</xdr:rowOff>
    </xdr:from>
    <xdr:ext cx="534377" cy="259045"/>
    <xdr:sp macro="" textlink="">
      <xdr:nvSpPr>
        <xdr:cNvPr id="375" name="テキスト ボックス 374"/>
        <xdr:cNvSpPr txBox="1"/>
      </xdr:nvSpPr>
      <xdr:spPr>
        <a:xfrm>
          <a:off x="9372111" y="946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11034</xdr:rowOff>
    </xdr:from>
    <xdr:to>
      <xdr:col>46</xdr:col>
      <xdr:colOff>38100</xdr:colOff>
      <xdr:row>57</xdr:row>
      <xdr:rowOff>112634</xdr:rowOff>
    </xdr:to>
    <xdr:sp macro="" textlink="">
      <xdr:nvSpPr>
        <xdr:cNvPr id="376" name="楕円 375"/>
        <xdr:cNvSpPr/>
      </xdr:nvSpPr>
      <xdr:spPr>
        <a:xfrm>
          <a:off x="8699500" y="97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103761</xdr:rowOff>
    </xdr:from>
    <xdr:ext cx="534377" cy="259045"/>
    <xdr:sp macro="" textlink="">
      <xdr:nvSpPr>
        <xdr:cNvPr id="377" name="テキスト ボックス 376"/>
        <xdr:cNvSpPr txBox="1"/>
      </xdr:nvSpPr>
      <xdr:spPr>
        <a:xfrm>
          <a:off x="8483111" y="987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143174</xdr:rowOff>
    </xdr:from>
    <xdr:to>
      <xdr:col>41</xdr:col>
      <xdr:colOff>101600</xdr:colOff>
      <xdr:row>57</xdr:row>
      <xdr:rowOff>73324</xdr:rowOff>
    </xdr:to>
    <xdr:sp macro="" textlink="">
      <xdr:nvSpPr>
        <xdr:cNvPr id="378" name="楕円 377"/>
        <xdr:cNvSpPr/>
      </xdr:nvSpPr>
      <xdr:spPr>
        <a:xfrm>
          <a:off x="7810500" y="97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89851</xdr:rowOff>
    </xdr:from>
    <xdr:ext cx="534377" cy="259045"/>
    <xdr:sp macro="" textlink="">
      <xdr:nvSpPr>
        <xdr:cNvPr id="379" name="テキスト ボックス 378"/>
        <xdr:cNvSpPr txBox="1"/>
      </xdr:nvSpPr>
      <xdr:spPr>
        <a:xfrm>
          <a:off x="7594111" y="951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53101</xdr:rowOff>
    </xdr:from>
    <xdr:to>
      <xdr:col>36</xdr:col>
      <xdr:colOff>165100</xdr:colOff>
      <xdr:row>57</xdr:row>
      <xdr:rowOff>154701</xdr:rowOff>
    </xdr:to>
    <xdr:sp macro="" textlink="">
      <xdr:nvSpPr>
        <xdr:cNvPr id="380" name="楕円 379"/>
        <xdr:cNvSpPr/>
      </xdr:nvSpPr>
      <xdr:spPr>
        <a:xfrm>
          <a:off x="6921500" y="982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145828</xdr:rowOff>
    </xdr:from>
    <xdr:ext cx="534377" cy="259045"/>
    <xdr:sp macro="" textlink="">
      <xdr:nvSpPr>
        <xdr:cNvPr id="381" name="テキスト ボックス 380"/>
        <xdr:cNvSpPr txBox="1"/>
      </xdr:nvSpPr>
      <xdr:spPr>
        <a:xfrm>
          <a:off x="6705111" y="991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7" name="テキスト ボックス 396"/>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84202</xdr:rowOff>
    </xdr:from>
    <xdr:to>
      <xdr:col>54</xdr:col>
      <xdr:colOff>189865</xdr:colOff>
      <xdr:row>78</xdr:row>
      <xdr:rowOff>7443</xdr:rowOff>
    </xdr:to>
    <xdr:cxnSp macro="">
      <xdr:nvCxnSpPr>
        <xdr:cNvPr id="401" name="直線コネクタ 400"/>
        <xdr:cNvCxnSpPr/>
      </xdr:nvCxnSpPr>
      <xdr:spPr>
        <a:xfrm flipV="1">
          <a:off x="10475595" y="12600052"/>
          <a:ext cx="1270" cy="780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11270</xdr:rowOff>
    </xdr:from>
    <xdr:ext cx="469744" cy="259045"/>
    <xdr:sp macro="" textlink="">
      <xdr:nvSpPr>
        <xdr:cNvPr id="402" name="商工費最小値テキスト"/>
        <xdr:cNvSpPr txBox="1"/>
      </xdr:nvSpPr>
      <xdr:spPr>
        <a:xfrm>
          <a:off x="10528300" y="1338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7443</xdr:rowOff>
    </xdr:from>
    <xdr:to>
      <xdr:col>55</xdr:col>
      <xdr:colOff>88900</xdr:colOff>
      <xdr:row>78</xdr:row>
      <xdr:rowOff>7443</xdr:rowOff>
    </xdr:to>
    <xdr:cxnSp macro="">
      <xdr:nvCxnSpPr>
        <xdr:cNvPr id="403" name="直線コネクタ 402"/>
        <xdr:cNvCxnSpPr/>
      </xdr:nvCxnSpPr>
      <xdr:spPr>
        <a:xfrm>
          <a:off x="10388600" y="133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30879</xdr:rowOff>
    </xdr:from>
    <xdr:ext cx="599010" cy="259045"/>
    <xdr:sp macro="" textlink="">
      <xdr:nvSpPr>
        <xdr:cNvPr id="404" name="商工費最大値テキスト"/>
        <xdr:cNvSpPr txBox="1"/>
      </xdr:nvSpPr>
      <xdr:spPr>
        <a:xfrm>
          <a:off x="10528300" y="1237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84202</xdr:rowOff>
    </xdr:from>
    <xdr:to>
      <xdr:col>55</xdr:col>
      <xdr:colOff>88900</xdr:colOff>
      <xdr:row>73</xdr:row>
      <xdr:rowOff>84202</xdr:rowOff>
    </xdr:to>
    <xdr:cxnSp macro="">
      <xdr:nvCxnSpPr>
        <xdr:cNvPr id="405" name="直線コネクタ 404"/>
        <xdr:cNvCxnSpPr/>
      </xdr:nvCxnSpPr>
      <xdr:spPr>
        <a:xfrm>
          <a:off x="10388600" y="1260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16845</xdr:rowOff>
    </xdr:from>
    <xdr:to>
      <xdr:col>55</xdr:col>
      <xdr:colOff>0</xdr:colOff>
      <xdr:row>73</xdr:row>
      <xdr:rowOff>84202</xdr:rowOff>
    </xdr:to>
    <xdr:cxnSp macro="">
      <xdr:nvCxnSpPr>
        <xdr:cNvPr id="406" name="直線コネクタ 405"/>
        <xdr:cNvCxnSpPr/>
      </xdr:nvCxnSpPr>
      <xdr:spPr>
        <a:xfrm>
          <a:off x="9639300" y="12361245"/>
          <a:ext cx="838200" cy="23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159579</xdr:rowOff>
    </xdr:from>
    <xdr:ext cx="534377" cy="259045"/>
    <xdr:sp macro="" textlink="">
      <xdr:nvSpPr>
        <xdr:cNvPr id="407" name="商工費平均値テキスト"/>
        <xdr:cNvSpPr txBox="1"/>
      </xdr:nvSpPr>
      <xdr:spPr>
        <a:xfrm>
          <a:off x="10528300" y="13189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9702</xdr:rowOff>
    </xdr:from>
    <xdr:to>
      <xdr:col>55</xdr:col>
      <xdr:colOff>50800</xdr:colOff>
      <xdr:row>77</xdr:row>
      <xdr:rowOff>111302</xdr:rowOff>
    </xdr:to>
    <xdr:sp macro="" textlink="">
      <xdr:nvSpPr>
        <xdr:cNvPr id="408" name="フローチャート: 判断 407"/>
        <xdr:cNvSpPr/>
      </xdr:nvSpPr>
      <xdr:spPr>
        <a:xfrm>
          <a:off x="104267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16845</xdr:rowOff>
    </xdr:from>
    <xdr:to>
      <xdr:col>50</xdr:col>
      <xdr:colOff>114300</xdr:colOff>
      <xdr:row>73</xdr:row>
      <xdr:rowOff>154822</xdr:rowOff>
    </xdr:to>
    <xdr:cxnSp macro="">
      <xdr:nvCxnSpPr>
        <xdr:cNvPr id="409" name="直線コネクタ 408"/>
        <xdr:cNvCxnSpPr/>
      </xdr:nvCxnSpPr>
      <xdr:spPr>
        <a:xfrm flipV="1">
          <a:off x="8750300" y="12361245"/>
          <a:ext cx="889000" cy="30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171098</xdr:rowOff>
    </xdr:from>
    <xdr:to>
      <xdr:col>50</xdr:col>
      <xdr:colOff>165100</xdr:colOff>
      <xdr:row>77</xdr:row>
      <xdr:rowOff>101248</xdr:rowOff>
    </xdr:to>
    <xdr:sp macro="" textlink="">
      <xdr:nvSpPr>
        <xdr:cNvPr id="410" name="フローチャート: 判断 409"/>
        <xdr:cNvSpPr/>
      </xdr:nvSpPr>
      <xdr:spPr>
        <a:xfrm>
          <a:off x="9588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92375</xdr:rowOff>
    </xdr:from>
    <xdr:ext cx="534377" cy="259045"/>
    <xdr:sp macro="" textlink="">
      <xdr:nvSpPr>
        <xdr:cNvPr id="411" name="テキスト ボックス 410"/>
        <xdr:cNvSpPr txBox="1"/>
      </xdr:nvSpPr>
      <xdr:spPr>
        <a:xfrm>
          <a:off x="9372111" y="1329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5923</xdr:rowOff>
    </xdr:from>
    <xdr:to>
      <xdr:col>45</xdr:col>
      <xdr:colOff>177800</xdr:colOff>
      <xdr:row>73</xdr:row>
      <xdr:rowOff>154822</xdr:rowOff>
    </xdr:to>
    <xdr:cxnSp macro="">
      <xdr:nvCxnSpPr>
        <xdr:cNvPr id="412" name="直線コネクタ 411"/>
        <xdr:cNvCxnSpPr/>
      </xdr:nvCxnSpPr>
      <xdr:spPr>
        <a:xfrm>
          <a:off x="7861300" y="12178873"/>
          <a:ext cx="889000" cy="49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27789</xdr:rowOff>
    </xdr:from>
    <xdr:to>
      <xdr:col>46</xdr:col>
      <xdr:colOff>38100</xdr:colOff>
      <xdr:row>77</xdr:row>
      <xdr:rowOff>129389</xdr:rowOff>
    </xdr:to>
    <xdr:sp macro="" textlink="">
      <xdr:nvSpPr>
        <xdr:cNvPr id="413" name="フローチャート: 判断 412"/>
        <xdr:cNvSpPr/>
      </xdr:nvSpPr>
      <xdr:spPr>
        <a:xfrm>
          <a:off x="8699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120516</xdr:rowOff>
    </xdr:from>
    <xdr:ext cx="534377" cy="259045"/>
    <xdr:sp macro="" textlink="">
      <xdr:nvSpPr>
        <xdr:cNvPr id="414" name="テキスト ボックス 413"/>
        <xdr:cNvSpPr txBox="1"/>
      </xdr:nvSpPr>
      <xdr:spPr>
        <a:xfrm>
          <a:off x="8483111" y="133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5923</xdr:rowOff>
    </xdr:from>
    <xdr:to>
      <xdr:col>41</xdr:col>
      <xdr:colOff>50800</xdr:colOff>
      <xdr:row>77</xdr:row>
      <xdr:rowOff>170836</xdr:rowOff>
    </xdr:to>
    <xdr:cxnSp macro="">
      <xdr:nvCxnSpPr>
        <xdr:cNvPr id="415" name="直線コネクタ 414"/>
        <xdr:cNvCxnSpPr/>
      </xdr:nvCxnSpPr>
      <xdr:spPr>
        <a:xfrm flipV="1">
          <a:off x="6972300" y="12178873"/>
          <a:ext cx="889000" cy="119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168853</xdr:rowOff>
    </xdr:from>
    <xdr:to>
      <xdr:col>41</xdr:col>
      <xdr:colOff>101600</xdr:colOff>
      <xdr:row>77</xdr:row>
      <xdr:rowOff>99003</xdr:rowOff>
    </xdr:to>
    <xdr:sp macro="" textlink="">
      <xdr:nvSpPr>
        <xdr:cNvPr id="416" name="フローチャート: 判断 415"/>
        <xdr:cNvSpPr/>
      </xdr:nvSpPr>
      <xdr:spPr>
        <a:xfrm>
          <a:off x="7810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90130</xdr:rowOff>
    </xdr:from>
    <xdr:ext cx="534377" cy="259045"/>
    <xdr:sp macro="" textlink="">
      <xdr:nvSpPr>
        <xdr:cNvPr id="417" name="テキスト ボックス 416"/>
        <xdr:cNvSpPr txBox="1"/>
      </xdr:nvSpPr>
      <xdr:spPr>
        <a:xfrm>
          <a:off x="7594111" y="132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33390</xdr:rowOff>
    </xdr:from>
    <xdr:to>
      <xdr:col>36</xdr:col>
      <xdr:colOff>165100</xdr:colOff>
      <xdr:row>77</xdr:row>
      <xdr:rowOff>134990</xdr:rowOff>
    </xdr:to>
    <xdr:sp macro="" textlink="">
      <xdr:nvSpPr>
        <xdr:cNvPr id="418" name="フローチャート: 判断 417"/>
        <xdr:cNvSpPr/>
      </xdr:nvSpPr>
      <xdr:spPr>
        <a:xfrm>
          <a:off x="6921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151517</xdr:rowOff>
    </xdr:from>
    <xdr:ext cx="534377" cy="259045"/>
    <xdr:sp macro="" textlink="">
      <xdr:nvSpPr>
        <xdr:cNvPr id="419" name="テキスト ボックス 418"/>
        <xdr:cNvSpPr txBox="1"/>
      </xdr:nvSpPr>
      <xdr:spPr>
        <a:xfrm>
          <a:off x="6705111" y="130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33402</xdr:rowOff>
    </xdr:from>
    <xdr:to>
      <xdr:col>55</xdr:col>
      <xdr:colOff>50800</xdr:colOff>
      <xdr:row>73</xdr:row>
      <xdr:rowOff>135002</xdr:rowOff>
    </xdr:to>
    <xdr:sp macro="" textlink="">
      <xdr:nvSpPr>
        <xdr:cNvPr id="425" name="楕円 424"/>
        <xdr:cNvSpPr/>
      </xdr:nvSpPr>
      <xdr:spPr>
        <a:xfrm>
          <a:off x="10426700" y="1254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157879</xdr:rowOff>
    </xdr:from>
    <xdr:ext cx="599010" cy="259045"/>
    <xdr:sp macro="" textlink="">
      <xdr:nvSpPr>
        <xdr:cNvPr id="426" name="商工費該当値テキスト"/>
        <xdr:cNvSpPr txBox="1"/>
      </xdr:nvSpPr>
      <xdr:spPr>
        <a:xfrm>
          <a:off x="10528300" y="1250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137495</xdr:rowOff>
    </xdr:from>
    <xdr:to>
      <xdr:col>50</xdr:col>
      <xdr:colOff>165100</xdr:colOff>
      <xdr:row>72</xdr:row>
      <xdr:rowOff>67645</xdr:rowOff>
    </xdr:to>
    <xdr:sp macro="" textlink="">
      <xdr:nvSpPr>
        <xdr:cNvPr id="427" name="楕円 426"/>
        <xdr:cNvSpPr/>
      </xdr:nvSpPr>
      <xdr:spPr>
        <a:xfrm>
          <a:off x="9588500" y="123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84172</xdr:rowOff>
    </xdr:from>
    <xdr:ext cx="599010" cy="259045"/>
    <xdr:sp macro="" textlink="">
      <xdr:nvSpPr>
        <xdr:cNvPr id="428" name="テキスト ボックス 427"/>
        <xdr:cNvSpPr txBox="1"/>
      </xdr:nvSpPr>
      <xdr:spPr>
        <a:xfrm>
          <a:off x="9339795" y="1208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104022</xdr:rowOff>
    </xdr:from>
    <xdr:to>
      <xdr:col>46</xdr:col>
      <xdr:colOff>38100</xdr:colOff>
      <xdr:row>74</xdr:row>
      <xdr:rowOff>34172</xdr:rowOff>
    </xdr:to>
    <xdr:sp macro="" textlink="">
      <xdr:nvSpPr>
        <xdr:cNvPr id="429" name="楕円 428"/>
        <xdr:cNvSpPr/>
      </xdr:nvSpPr>
      <xdr:spPr>
        <a:xfrm>
          <a:off x="8699500" y="126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50699</xdr:rowOff>
    </xdr:from>
    <xdr:ext cx="599010" cy="259045"/>
    <xdr:sp macro="" textlink="">
      <xdr:nvSpPr>
        <xdr:cNvPr id="430" name="テキスト ボックス 429"/>
        <xdr:cNvSpPr txBox="1"/>
      </xdr:nvSpPr>
      <xdr:spPr>
        <a:xfrm>
          <a:off x="8450795" y="1239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126573</xdr:rowOff>
    </xdr:from>
    <xdr:to>
      <xdr:col>41</xdr:col>
      <xdr:colOff>101600</xdr:colOff>
      <xdr:row>71</xdr:row>
      <xdr:rowOff>56723</xdr:rowOff>
    </xdr:to>
    <xdr:sp macro="" textlink="">
      <xdr:nvSpPr>
        <xdr:cNvPr id="431" name="楕円 430"/>
        <xdr:cNvSpPr/>
      </xdr:nvSpPr>
      <xdr:spPr>
        <a:xfrm>
          <a:off x="7810500" y="121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73250</xdr:rowOff>
    </xdr:from>
    <xdr:ext cx="599010" cy="259045"/>
    <xdr:sp macro="" textlink="">
      <xdr:nvSpPr>
        <xdr:cNvPr id="432" name="テキスト ボックス 431"/>
        <xdr:cNvSpPr txBox="1"/>
      </xdr:nvSpPr>
      <xdr:spPr>
        <a:xfrm>
          <a:off x="7561795" y="1190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120036</xdr:rowOff>
    </xdr:from>
    <xdr:to>
      <xdr:col>36</xdr:col>
      <xdr:colOff>165100</xdr:colOff>
      <xdr:row>78</xdr:row>
      <xdr:rowOff>50186</xdr:rowOff>
    </xdr:to>
    <xdr:sp macro="" textlink="">
      <xdr:nvSpPr>
        <xdr:cNvPr id="433" name="楕円 432"/>
        <xdr:cNvSpPr/>
      </xdr:nvSpPr>
      <xdr:spPr>
        <a:xfrm>
          <a:off x="6921500" y="1332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41313</xdr:rowOff>
    </xdr:from>
    <xdr:ext cx="469744" cy="259045"/>
    <xdr:sp macro="" textlink="">
      <xdr:nvSpPr>
        <xdr:cNvPr id="434" name="テキスト ボックス 433"/>
        <xdr:cNvSpPr txBox="1"/>
      </xdr:nvSpPr>
      <xdr:spPr>
        <a:xfrm>
          <a:off x="6737428" y="1341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56" name="直線コネクタ 455"/>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57" name="土木費最小値テキスト"/>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58" name="直線コネクタ 457"/>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59" name="土木費最大値テキスト"/>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0" name="直線コネクタ 459"/>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15039</xdr:rowOff>
    </xdr:from>
    <xdr:to>
      <xdr:col>55</xdr:col>
      <xdr:colOff>0</xdr:colOff>
      <xdr:row>98</xdr:row>
      <xdr:rowOff>25416</xdr:rowOff>
    </xdr:to>
    <xdr:cxnSp macro="">
      <xdr:nvCxnSpPr>
        <xdr:cNvPr id="461" name="直線コネクタ 460"/>
        <xdr:cNvCxnSpPr/>
      </xdr:nvCxnSpPr>
      <xdr:spPr>
        <a:xfrm>
          <a:off x="9639300" y="16817139"/>
          <a:ext cx="8382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113228</xdr:rowOff>
    </xdr:from>
    <xdr:ext cx="534377" cy="259045"/>
    <xdr:sp macro="" textlink="">
      <xdr:nvSpPr>
        <xdr:cNvPr id="462" name="土木費平均値テキスト"/>
        <xdr:cNvSpPr txBox="1"/>
      </xdr:nvSpPr>
      <xdr:spPr>
        <a:xfrm>
          <a:off x="10528300" y="1657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3" name="フローチャート: 判断 462"/>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3761</xdr:rowOff>
    </xdr:from>
    <xdr:to>
      <xdr:col>50</xdr:col>
      <xdr:colOff>114300</xdr:colOff>
      <xdr:row>98</xdr:row>
      <xdr:rowOff>15039</xdr:rowOff>
    </xdr:to>
    <xdr:cxnSp macro="">
      <xdr:nvCxnSpPr>
        <xdr:cNvPr id="464" name="直線コネクタ 463"/>
        <xdr:cNvCxnSpPr/>
      </xdr:nvCxnSpPr>
      <xdr:spPr>
        <a:xfrm>
          <a:off x="8750300" y="16805861"/>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65" name="フローチャート: 判断 464"/>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33669</xdr:rowOff>
    </xdr:from>
    <xdr:ext cx="534377" cy="259045"/>
    <xdr:sp macro="" textlink="">
      <xdr:nvSpPr>
        <xdr:cNvPr id="466" name="テキスト ボックス 465"/>
        <xdr:cNvSpPr txBox="1"/>
      </xdr:nvSpPr>
      <xdr:spPr>
        <a:xfrm>
          <a:off x="9372111" y="164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3761</xdr:rowOff>
    </xdr:from>
    <xdr:to>
      <xdr:col>45</xdr:col>
      <xdr:colOff>177800</xdr:colOff>
      <xdr:row>98</xdr:row>
      <xdr:rowOff>53521</xdr:rowOff>
    </xdr:to>
    <xdr:cxnSp macro="">
      <xdr:nvCxnSpPr>
        <xdr:cNvPr id="467" name="直線コネクタ 466"/>
        <xdr:cNvCxnSpPr/>
      </xdr:nvCxnSpPr>
      <xdr:spPr>
        <a:xfrm flipV="1">
          <a:off x="7861300" y="16805861"/>
          <a:ext cx="889000" cy="4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68" name="フローチャート: 判断 467"/>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42544</xdr:rowOff>
    </xdr:from>
    <xdr:ext cx="534377" cy="259045"/>
    <xdr:sp macro="" textlink="">
      <xdr:nvSpPr>
        <xdr:cNvPr id="469" name="テキスト ボックス 468"/>
        <xdr:cNvSpPr txBox="1"/>
      </xdr:nvSpPr>
      <xdr:spPr>
        <a:xfrm>
          <a:off x="8483111" y="165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25082</xdr:rowOff>
    </xdr:from>
    <xdr:to>
      <xdr:col>41</xdr:col>
      <xdr:colOff>50800</xdr:colOff>
      <xdr:row>98</xdr:row>
      <xdr:rowOff>53521</xdr:rowOff>
    </xdr:to>
    <xdr:cxnSp macro="">
      <xdr:nvCxnSpPr>
        <xdr:cNvPr id="470" name="直線コネクタ 469"/>
        <xdr:cNvCxnSpPr/>
      </xdr:nvCxnSpPr>
      <xdr:spPr>
        <a:xfrm>
          <a:off x="6972300" y="16827182"/>
          <a:ext cx="889000" cy="2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1" name="フローチャート: 判断 470"/>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56109</xdr:rowOff>
    </xdr:from>
    <xdr:ext cx="534377" cy="259045"/>
    <xdr:sp macro="" textlink="">
      <xdr:nvSpPr>
        <xdr:cNvPr id="472" name="テキスト ボックス 471"/>
        <xdr:cNvSpPr txBox="1"/>
      </xdr:nvSpPr>
      <xdr:spPr>
        <a:xfrm>
          <a:off x="7594111" y="165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80021</xdr:rowOff>
    </xdr:from>
    <xdr:to>
      <xdr:col>36</xdr:col>
      <xdr:colOff>165100</xdr:colOff>
      <xdr:row>98</xdr:row>
      <xdr:rowOff>10171</xdr:rowOff>
    </xdr:to>
    <xdr:sp macro="" textlink="">
      <xdr:nvSpPr>
        <xdr:cNvPr id="473" name="フローチャート: 判断 472"/>
        <xdr:cNvSpPr/>
      </xdr:nvSpPr>
      <xdr:spPr>
        <a:xfrm>
          <a:off x="6921500" y="167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26698</xdr:rowOff>
    </xdr:from>
    <xdr:ext cx="534377" cy="259045"/>
    <xdr:sp macro="" textlink="">
      <xdr:nvSpPr>
        <xdr:cNvPr id="474" name="テキスト ボックス 473"/>
        <xdr:cNvSpPr txBox="1"/>
      </xdr:nvSpPr>
      <xdr:spPr>
        <a:xfrm>
          <a:off x="6705111" y="164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146066</xdr:rowOff>
    </xdr:from>
    <xdr:to>
      <xdr:col>55</xdr:col>
      <xdr:colOff>50800</xdr:colOff>
      <xdr:row>98</xdr:row>
      <xdr:rowOff>76216</xdr:rowOff>
    </xdr:to>
    <xdr:sp macro="" textlink="">
      <xdr:nvSpPr>
        <xdr:cNvPr id="480" name="楕円 479"/>
        <xdr:cNvSpPr/>
      </xdr:nvSpPr>
      <xdr:spPr>
        <a:xfrm>
          <a:off x="10426700" y="1677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68779</xdr:rowOff>
    </xdr:from>
    <xdr:ext cx="534377" cy="259045"/>
    <xdr:sp macro="" textlink="">
      <xdr:nvSpPr>
        <xdr:cNvPr id="481" name="土木費該当値テキスト"/>
        <xdr:cNvSpPr txBox="1"/>
      </xdr:nvSpPr>
      <xdr:spPr>
        <a:xfrm>
          <a:off x="10528300" y="1669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135689</xdr:rowOff>
    </xdr:from>
    <xdr:to>
      <xdr:col>50</xdr:col>
      <xdr:colOff>165100</xdr:colOff>
      <xdr:row>98</xdr:row>
      <xdr:rowOff>65839</xdr:rowOff>
    </xdr:to>
    <xdr:sp macro="" textlink="">
      <xdr:nvSpPr>
        <xdr:cNvPr id="482" name="楕円 481"/>
        <xdr:cNvSpPr/>
      </xdr:nvSpPr>
      <xdr:spPr>
        <a:xfrm>
          <a:off x="9588500" y="1676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56966</xdr:rowOff>
    </xdr:from>
    <xdr:ext cx="534377" cy="259045"/>
    <xdr:sp macro="" textlink="">
      <xdr:nvSpPr>
        <xdr:cNvPr id="483" name="テキスト ボックス 482"/>
        <xdr:cNvSpPr txBox="1"/>
      </xdr:nvSpPr>
      <xdr:spPr>
        <a:xfrm>
          <a:off x="9372111" y="1685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124411</xdr:rowOff>
    </xdr:from>
    <xdr:to>
      <xdr:col>46</xdr:col>
      <xdr:colOff>38100</xdr:colOff>
      <xdr:row>98</xdr:row>
      <xdr:rowOff>54561</xdr:rowOff>
    </xdr:to>
    <xdr:sp macro="" textlink="">
      <xdr:nvSpPr>
        <xdr:cNvPr id="484" name="楕円 483"/>
        <xdr:cNvSpPr/>
      </xdr:nvSpPr>
      <xdr:spPr>
        <a:xfrm>
          <a:off x="8699500" y="1675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45688</xdr:rowOff>
    </xdr:from>
    <xdr:ext cx="534377" cy="259045"/>
    <xdr:sp macro="" textlink="">
      <xdr:nvSpPr>
        <xdr:cNvPr id="485" name="テキスト ボックス 484"/>
        <xdr:cNvSpPr txBox="1"/>
      </xdr:nvSpPr>
      <xdr:spPr>
        <a:xfrm>
          <a:off x="8483111" y="1684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2721</xdr:rowOff>
    </xdr:from>
    <xdr:to>
      <xdr:col>41</xdr:col>
      <xdr:colOff>101600</xdr:colOff>
      <xdr:row>98</xdr:row>
      <xdr:rowOff>104321</xdr:rowOff>
    </xdr:to>
    <xdr:sp macro="" textlink="">
      <xdr:nvSpPr>
        <xdr:cNvPr id="486" name="楕円 485"/>
        <xdr:cNvSpPr/>
      </xdr:nvSpPr>
      <xdr:spPr>
        <a:xfrm>
          <a:off x="7810500" y="1680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95448</xdr:rowOff>
    </xdr:from>
    <xdr:ext cx="534377" cy="259045"/>
    <xdr:sp macro="" textlink="">
      <xdr:nvSpPr>
        <xdr:cNvPr id="487" name="テキスト ボックス 486"/>
        <xdr:cNvSpPr txBox="1"/>
      </xdr:nvSpPr>
      <xdr:spPr>
        <a:xfrm>
          <a:off x="7594111" y="168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145732</xdr:rowOff>
    </xdr:from>
    <xdr:to>
      <xdr:col>36</xdr:col>
      <xdr:colOff>165100</xdr:colOff>
      <xdr:row>98</xdr:row>
      <xdr:rowOff>75882</xdr:rowOff>
    </xdr:to>
    <xdr:sp macro="" textlink="">
      <xdr:nvSpPr>
        <xdr:cNvPr id="488" name="楕円 487"/>
        <xdr:cNvSpPr/>
      </xdr:nvSpPr>
      <xdr:spPr>
        <a:xfrm>
          <a:off x="6921500" y="167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67009</xdr:rowOff>
    </xdr:from>
    <xdr:ext cx="534377" cy="259045"/>
    <xdr:sp macro="" textlink="">
      <xdr:nvSpPr>
        <xdr:cNvPr id="489" name="テキスト ボックス 488"/>
        <xdr:cNvSpPr txBox="1"/>
      </xdr:nvSpPr>
      <xdr:spPr>
        <a:xfrm>
          <a:off x="6705111" y="1686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16" name="直線コネクタ 515"/>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17" name="消防費最小値テキスト"/>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18" name="直線コネクタ 517"/>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19" name="消防費最大値テキスト"/>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0" name="直線コネクタ 519"/>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140467</xdr:rowOff>
    </xdr:from>
    <xdr:to>
      <xdr:col>85</xdr:col>
      <xdr:colOff>127000</xdr:colOff>
      <xdr:row>39</xdr:row>
      <xdr:rowOff>41696</xdr:rowOff>
    </xdr:to>
    <xdr:cxnSp macro="">
      <xdr:nvCxnSpPr>
        <xdr:cNvPr id="521" name="直線コネクタ 520"/>
        <xdr:cNvCxnSpPr/>
      </xdr:nvCxnSpPr>
      <xdr:spPr>
        <a:xfrm flipV="1">
          <a:off x="15481300" y="6484117"/>
          <a:ext cx="838200" cy="24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104609</xdr:rowOff>
    </xdr:from>
    <xdr:ext cx="534377" cy="259045"/>
    <xdr:sp macro="" textlink="">
      <xdr:nvSpPr>
        <xdr:cNvPr id="522" name="消防費平均値テキスト"/>
        <xdr:cNvSpPr txBox="1"/>
      </xdr:nvSpPr>
      <xdr:spPr>
        <a:xfrm>
          <a:off x="16370300" y="627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3" name="フローチャート: 判断 522"/>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41696</xdr:rowOff>
    </xdr:from>
    <xdr:to>
      <xdr:col>81</xdr:col>
      <xdr:colOff>50800</xdr:colOff>
      <xdr:row>39</xdr:row>
      <xdr:rowOff>47525</xdr:rowOff>
    </xdr:to>
    <xdr:cxnSp macro="">
      <xdr:nvCxnSpPr>
        <xdr:cNvPr id="524" name="直線コネクタ 523"/>
        <xdr:cNvCxnSpPr/>
      </xdr:nvCxnSpPr>
      <xdr:spPr>
        <a:xfrm flipV="1">
          <a:off x="14592300" y="6728246"/>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25" name="フローチャート: 判断 524"/>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83665</xdr:rowOff>
    </xdr:from>
    <xdr:ext cx="534377" cy="259045"/>
    <xdr:sp macro="" textlink="">
      <xdr:nvSpPr>
        <xdr:cNvPr id="526" name="テキスト ボックス 525"/>
        <xdr:cNvSpPr txBox="1"/>
      </xdr:nvSpPr>
      <xdr:spPr>
        <a:xfrm>
          <a:off x="15214111" y="62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47525</xdr:rowOff>
    </xdr:from>
    <xdr:to>
      <xdr:col>76</xdr:col>
      <xdr:colOff>114300</xdr:colOff>
      <xdr:row>39</xdr:row>
      <xdr:rowOff>109133</xdr:rowOff>
    </xdr:to>
    <xdr:cxnSp macro="">
      <xdr:nvCxnSpPr>
        <xdr:cNvPr id="527" name="直線コネクタ 526"/>
        <xdr:cNvCxnSpPr/>
      </xdr:nvCxnSpPr>
      <xdr:spPr>
        <a:xfrm flipV="1">
          <a:off x="13703300" y="6734075"/>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28" name="フローチャート: 判断 527"/>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61915</xdr:rowOff>
    </xdr:from>
    <xdr:ext cx="534377" cy="259045"/>
    <xdr:sp macro="" textlink="">
      <xdr:nvSpPr>
        <xdr:cNvPr id="529" name="テキスト ボックス 528"/>
        <xdr:cNvSpPr txBox="1"/>
      </xdr:nvSpPr>
      <xdr:spPr>
        <a:xfrm>
          <a:off x="14325111" y="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81603</xdr:rowOff>
    </xdr:from>
    <xdr:to>
      <xdr:col>71</xdr:col>
      <xdr:colOff>177800</xdr:colOff>
      <xdr:row>39</xdr:row>
      <xdr:rowOff>109133</xdr:rowOff>
    </xdr:to>
    <xdr:cxnSp macro="">
      <xdr:nvCxnSpPr>
        <xdr:cNvPr id="530" name="直線コネクタ 529"/>
        <xdr:cNvCxnSpPr/>
      </xdr:nvCxnSpPr>
      <xdr:spPr>
        <a:xfrm>
          <a:off x="12814300" y="6768153"/>
          <a:ext cx="8890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1" name="フローチャート: 判断 530"/>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118510</xdr:rowOff>
    </xdr:from>
    <xdr:ext cx="534377" cy="259045"/>
    <xdr:sp macro="" textlink="">
      <xdr:nvSpPr>
        <xdr:cNvPr id="532" name="テキスト ボックス 531"/>
        <xdr:cNvSpPr txBox="1"/>
      </xdr:nvSpPr>
      <xdr:spPr>
        <a:xfrm>
          <a:off x="13436111" y="6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33" name="フローチャート: 判断 532"/>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106949</xdr:rowOff>
    </xdr:from>
    <xdr:ext cx="534377" cy="259045"/>
    <xdr:sp macro="" textlink="">
      <xdr:nvSpPr>
        <xdr:cNvPr id="534" name="テキスト ボックス 533"/>
        <xdr:cNvSpPr txBox="1"/>
      </xdr:nvSpPr>
      <xdr:spPr>
        <a:xfrm>
          <a:off x="12547111" y="62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89667</xdr:rowOff>
    </xdr:from>
    <xdr:to>
      <xdr:col>85</xdr:col>
      <xdr:colOff>177800</xdr:colOff>
      <xdr:row>38</xdr:row>
      <xdr:rowOff>19817</xdr:rowOff>
    </xdr:to>
    <xdr:sp macro="" textlink="">
      <xdr:nvSpPr>
        <xdr:cNvPr id="540" name="楕円 539"/>
        <xdr:cNvSpPr/>
      </xdr:nvSpPr>
      <xdr:spPr>
        <a:xfrm>
          <a:off x="16268700" y="643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68094</xdr:rowOff>
    </xdr:from>
    <xdr:ext cx="534377" cy="259045"/>
    <xdr:sp macro="" textlink="">
      <xdr:nvSpPr>
        <xdr:cNvPr id="541" name="消防費該当値テキスト"/>
        <xdr:cNvSpPr txBox="1"/>
      </xdr:nvSpPr>
      <xdr:spPr>
        <a:xfrm>
          <a:off x="16370300" y="641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162346</xdr:rowOff>
    </xdr:from>
    <xdr:to>
      <xdr:col>81</xdr:col>
      <xdr:colOff>101600</xdr:colOff>
      <xdr:row>39</xdr:row>
      <xdr:rowOff>92496</xdr:rowOff>
    </xdr:to>
    <xdr:sp macro="" textlink="">
      <xdr:nvSpPr>
        <xdr:cNvPr id="542" name="楕円 541"/>
        <xdr:cNvSpPr/>
      </xdr:nvSpPr>
      <xdr:spPr>
        <a:xfrm>
          <a:off x="15430500" y="667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83623</xdr:rowOff>
    </xdr:from>
    <xdr:ext cx="534377" cy="259045"/>
    <xdr:sp macro="" textlink="">
      <xdr:nvSpPr>
        <xdr:cNvPr id="543" name="テキスト ボックス 542"/>
        <xdr:cNvSpPr txBox="1"/>
      </xdr:nvSpPr>
      <xdr:spPr>
        <a:xfrm>
          <a:off x="15214111" y="67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168175</xdr:rowOff>
    </xdr:from>
    <xdr:to>
      <xdr:col>76</xdr:col>
      <xdr:colOff>165100</xdr:colOff>
      <xdr:row>39</xdr:row>
      <xdr:rowOff>98325</xdr:rowOff>
    </xdr:to>
    <xdr:sp macro="" textlink="">
      <xdr:nvSpPr>
        <xdr:cNvPr id="544" name="楕円 543"/>
        <xdr:cNvSpPr/>
      </xdr:nvSpPr>
      <xdr:spPr>
        <a:xfrm>
          <a:off x="14541500" y="66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89452</xdr:rowOff>
    </xdr:from>
    <xdr:ext cx="534377" cy="259045"/>
    <xdr:sp macro="" textlink="">
      <xdr:nvSpPr>
        <xdr:cNvPr id="545" name="テキスト ボックス 544"/>
        <xdr:cNvSpPr txBox="1"/>
      </xdr:nvSpPr>
      <xdr:spPr>
        <a:xfrm>
          <a:off x="14325111" y="677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58333</xdr:rowOff>
    </xdr:from>
    <xdr:to>
      <xdr:col>72</xdr:col>
      <xdr:colOff>38100</xdr:colOff>
      <xdr:row>39</xdr:row>
      <xdr:rowOff>159933</xdr:rowOff>
    </xdr:to>
    <xdr:sp macro="" textlink="">
      <xdr:nvSpPr>
        <xdr:cNvPr id="546" name="楕円 545"/>
        <xdr:cNvSpPr/>
      </xdr:nvSpPr>
      <xdr:spPr>
        <a:xfrm>
          <a:off x="13652500" y="67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151060</xdr:rowOff>
    </xdr:from>
    <xdr:ext cx="534377" cy="259045"/>
    <xdr:sp macro="" textlink="">
      <xdr:nvSpPr>
        <xdr:cNvPr id="547" name="テキスト ボックス 546"/>
        <xdr:cNvSpPr txBox="1"/>
      </xdr:nvSpPr>
      <xdr:spPr>
        <a:xfrm>
          <a:off x="13436111" y="683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30803</xdr:rowOff>
    </xdr:from>
    <xdr:to>
      <xdr:col>67</xdr:col>
      <xdr:colOff>101600</xdr:colOff>
      <xdr:row>39</xdr:row>
      <xdr:rowOff>132403</xdr:rowOff>
    </xdr:to>
    <xdr:sp macro="" textlink="">
      <xdr:nvSpPr>
        <xdr:cNvPr id="548" name="楕円 547"/>
        <xdr:cNvSpPr/>
      </xdr:nvSpPr>
      <xdr:spPr>
        <a:xfrm>
          <a:off x="12763500" y="67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123530</xdr:rowOff>
    </xdr:from>
    <xdr:ext cx="534377" cy="259045"/>
    <xdr:sp macro="" textlink="">
      <xdr:nvSpPr>
        <xdr:cNvPr id="549" name="テキスト ボックス 548"/>
        <xdr:cNvSpPr txBox="1"/>
      </xdr:nvSpPr>
      <xdr:spPr>
        <a:xfrm>
          <a:off x="12547111" y="681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76" name="直線コネクタ 575"/>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77" name="教育費最小値テキスト"/>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78" name="直線コネクタ 577"/>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79" name="教育費最大値テキスト"/>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0" name="直線コネクタ 579"/>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39203</xdr:rowOff>
    </xdr:from>
    <xdr:to>
      <xdr:col>85</xdr:col>
      <xdr:colOff>127000</xdr:colOff>
      <xdr:row>57</xdr:row>
      <xdr:rowOff>63729</xdr:rowOff>
    </xdr:to>
    <xdr:cxnSp macro="">
      <xdr:nvCxnSpPr>
        <xdr:cNvPr id="581" name="直線コネクタ 580"/>
        <xdr:cNvCxnSpPr/>
      </xdr:nvCxnSpPr>
      <xdr:spPr>
        <a:xfrm flipV="1">
          <a:off x="15481300" y="9468953"/>
          <a:ext cx="838200" cy="36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51303</xdr:rowOff>
    </xdr:from>
    <xdr:ext cx="534377" cy="259045"/>
    <xdr:sp macro="" textlink="">
      <xdr:nvSpPr>
        <xdr:cNvPr id="582" name="教育費平均値テキスト"/>
        <xdr:cNvSpPr txBox="1"/>
      </xdr:nvSpPr>
      <xdr:spPr>
        <a:xfrm>
          <a:off x="16370300" y="9652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3" name="フローチャート: 判断 582"/>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63729</xdr:rowOff>
    </xdr:from>
    <xdr:to>
      <xdr:col>81</xdr:col>
      <xdr:colOff>50800</xdr:colOff>
      <xdr:row>58</xdr:row>
      <xdr:rowOff>121445</xdr:rowOff>
    </xdr:to>
    <xdr:cxnSp macro="">
      <xdr:nvCxnSpPr>
        <xdr:cNvPr id="584" name="直線コネクタ 583"/>
        <xdr:cNvCxnSpPr/>
      </xdr:nvCxnSpPr>
      <xdr:spPr>
        <a:xfrm flipV="1">
          <a:off x="14592300" y="9836379"/>
          <a:ext cx="889000" cy="22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85" name="フローチャート: 判断 584"/>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125457</xdr:rowOff>
    </xdr:from>
    <xdr:ext cx="534377" cy="259045"/>
    <xdr:sp macro="" textlink="">
      <xdr:nvSpPr>
        <xdr:cNvPr id="586" name="テキスト ボックス 585"/>
        <xdr:cNvSpPr txBox="1"/>
      </xdr:nvSpPr>
      <xdr:spPr>
        <a:xfrm>
          <a:off x="15214111" y="989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121445</xdr:rowOff>
    </xdr:from>
    <xdr:to>
      <xdr:col>76</xdr:col>
      <xdr:colOff>114300</xdr:colOff>
      <xdr:row>58</xdr:row>
      <xdr:rowOff>167274</xdr:rowOff>
    </xdr:to>
    <xdr:cxnSp macro="">
      <xdr:nvCxnSpPr>
        <xdr:cNvPr id="587" name="直線コネクタ 586"/>
        <xdr:cNvCxnSpPr/>
      </xdr:nvCxnSpPr>
      <xdr:spPr>
        <a:xfrm flipV="1">
          <a:off x="13703300" y="10065545"/>
          <a:ext cx="889000" cy="4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88" name="フローチャート: 判断 587"/>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23995</xdr:rowOff>
    </xdr:from>
    <xdr:ext cx="534377" cy="259045"/>
    <xdr:sp macro="" textlink="">
      <xdr:nvSpPr>
        <xdr:cNvPr id="589" name="テキスト ボックス 588"/>
        <xdr:cNvSpPr txBox="1"/>
      </xdr:nvSpPr>
      <xdr:spPr>
        <a:xfrm>
          <a:off x="14325111" y="96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103178</xdr:rowOff>
    </xdr:from>
    <xdr:to>
      <xdr:col>71</xdr:col>
      <xdr:colOff>177800</xdr:colOff>
      <xdr:row>58</xdr:row>
      <xdr:rowOff>167274</xdr:rowOff>
    </xdr:to>
    <xdr:cxnSp macro="">
      <xdr:nvCxnSpPr>
        <xdr:cNvPr id="590" name="直線コネクタ 589"/>
        <xdr:cNvCxnSpPr/>
      </xdr:nvCxnSpPr>
      <xdr:spPr>
        <a:xfrm>
          <a:off x="12814300" y="10047278"/>
          <a:ext cx="889000" cy="6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1" name="フローチャート: 判断 590"/>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165781</xdr:rowOff>
    </xdr:from>
    <xdr:ext cx="534377" cy="259045"/>
    <xdr:sp macro="" textlink="">
      <xdr:nvSpPr>
        <xdr:cNvPr id="592" name="テキスト ボックス 591"/>
        <xdr:cNvSpPr txBox="1"/>
      </xdr:nvSpPr>
      <xdr:spPr>
        <a:xfrm>
          <a:off x="13436111" y="95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110672</xdr:rowOff>
    </xdr:from>
    <xdr:to>
      <xdr:col>67</xdr:col>
      <xdr:colOff>101600</xdr:colOff>
      <xdr:row>57</xdr:row>
      <xdr:rowOff>40822</xdr:rowOff>
    </xdr:to>
    <xdr:sp macro="" textlink="">
      <xdr:nvSpPr>
        <xdr:cNvPr id="593" name="フローチャート: 判断 592"/>
        <xdr:cNvSpPr/>
      </xdr:nvSpPr>
      <xdr:spPr>
        <a:xfrm>
          <a:off x="12763500" y="971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57349</xdr:rowOff>
    </xdr:from>
    <xdr:ext cx="534377" cy="259045"/>
    <xdr:sp macro="" textlink="">
      <xdr:nvSpPr>
        <xdr:cNvPr id="594" name="テキスト ボックス 593"/>
        <xdr:cNvSpPr txBox="1"/>
      </xdr:nvSpPr>
      <xdr:spPr>
        <a:xfrm>
          <a:off x="12547111" y="94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159853</xdr:rowOff>
    </xdr:from>
    <xdr:to>
      <xdr:col>85</xdr:col>
      <xdr:colOff>177800</xdr:colOff>
      <xdr:row>55</xdr:row>
      <xdr:rowOff>90003</xdr:rowOff>
    </xdr:to>
    <xdr:sp macro="" textlink="">
      <xdr:nvSpPr>
        <xdr:cNvPr id="600" name="楕円 599"/>
        <xdr:cNvSpPr/>
      </xdr:nvSpPr>
      <xdr:spPr>
        <a:xfrm>
          <a:off x="16268700" y="941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11280</xdr:rowOff>
    </xdr:from>
    <xdr:ext cx="534377" cy="259045"/>
    <xdr:sp macro="" textlink="">
      <xdr:nvSpPr>
        <xdr:cNvPr id="601" name="教育費該当値テキスト"/>
        <xdr:cNvSpPr txBox="1"/>
      </xdr:nvSpPr>
      <xdr:spPr>
        <a:xfrm>
          <a:off x="16370300" y="92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12929</xdr:rowOff>
    </xdr:from>
    <xdr:to>
      <xdr:col>81</xdr:col>
      <xdr:colOff>101600</xdr:colOff>
      <xdr:row>57</xdr:row>
      <xdr:rowOff>114529</xdr:rowOff>
    </xdr:to>
    <xdr:sp macro="" textlink="">
      <xdr:nvSpPr>
        <xdr:cNvPr id="602" name="楕円 601"/>
        <xdr:cNvSpPr/>
      </xdr:nvSpPr>
      <xdr:spPr>
        <a:xfrm>
          <a:off x="15430500" y="978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131056</xdr:rowOff>
    </xdr:from>
    <xdr:ext cx="534377" cy="259045"/>
    <xdr:sp macro="" textlink="">
      <xdr:nvSpPr>
        <xdr:cNvPr id="603" name="テキスト ボックス 602"/>
        <xdr:cNvSpPr txBox="1"/>
      </xdr:nvSpPr>
      <xdr:spPr>
        <a:xfrm>
          <a:off x="15214111" y="956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70645</xdr:rowOff>
    </xdr:from>
    <xdr:to>
      <xdr:col>76</xdr:col>
      <xdr:colOff>165100</xdr:colOff>
      <xdr:row>59</xdr:row>
      <xdr:rowOff>795</xdr:rowOff>
    </xdr:to>
    <xdr:sp macro="" textlink="">
      <xdr:nvSpPr>
        <xdr:cNvPr id="604" name="楕円 603"/>
        <xdr:cNvSpPr/>
      </xdr:nvSpPr>
      <xdr:spPr>
        <a:xfrm>
          <a:off x="14541500" y="100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163372</xdr:rowOff>
    </xdr:from>
    <xdr:ext cx="534377" cy="259045"/>
    <xdr:sp macro="" textlink="">
      <xdr:nvSpPr>
        <xdr:cNvPr id="605" name="テキスト ボックス 604"/>
        <xdr:cNvSpPr txBox="1"/>
      </xdr:nvSpPr>
      <xdr:spPr>
        <a:xfrm>
          <a:off x="14325111" y="1010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116474</xdr:rowOff>
    </xdr:from>
    <xdr:to>
      <xdr:col>72</xdr:col>
      <xdr:colOff>38100</xdr:colOff>
      <xdr:row>59</xdr:row>
      <xdr:rowOff>46624</xdr:rowOff>
    </xdr:to>
    <xdr:sp macro="" textlink="">
      <xdr:nvSpPr>
        <xdr:cNvPr id="606" name="楕円 605"/>
        <xdr:cNvSpPr/>
      </xdr:nvSpPr>
      <xdr:spPr>
        <a:xfrm>
          <a:off x="13652500" y="1006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37751</xdr:rowOff>
    </xdr:from>
    <xdr:ext cx="534377" cy="259045"/>
    <xdr:sp macro="" textlink="">
      <xdr:nvSpPr>
        <xdr:cNvPr id="607" name="テキスト ボックス 606"/>
        <xdr:cNvSpPr txBox="1"/>
      </xdr:nvSpPr>
      <xdr:spPr>
        <a:xfrm>
          <a:off x="13436111" y="1015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52378</xdr:rowOff>
    </xdr:from>
    <xdr:to>
      <xdr:col>67</xdr:col>
      <xdr:colOff>101600</xdr:colOff>
      <xdr:row>58</xdr:row>
      <xdr:rowOff>153978</xdr:rowOff>
    </xdr:to>
    <xdr:sp macro="" textlink="">
      <xdr:nvSpPr>
        <xdr:cNvPr id="608" name="楕円 607"/>
        <xdr:cNvSpPr/>
      </xdr:nvSpPr>
      <xdr:spPr>
        <a:xfrm>
          <a:off x="12763500" y="99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145105</xdr:rowOff>
    </xdr:from>
    <xdr:ext cx="534377" cy="259045"/>
    <xdr:sp macro="" textlink="">
      <xdr:nvSpPr>
        <xdr:cNvPr id="609" name="テキスト ボックス 608"/>
        <xdr:cNvSpPr txBox="1"/>
      </xdr:nvSpPr>
      <xdr:spPr>
        <a:xfrm>
          <a:off x="12547111" y="1008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3" name="直線コネクタ 632"/>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34" name="災害復旧費最小値テキスト"/>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36" name="災害復旧費最大値テキスト"/>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37" name="直線コネクタ 636"/>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33720</xdr:rowOff>
    </xdr:from>
    <xdr:to>
      <xdr:col>85</xdr:col>
      <xdr:colOff>127000</xdr:colOff>
      <xdr:row>79</xdr:row>
      <xdr:rowOff>34906</xdr:rowOff>
    </xdr:to>
    <xdr:cxnSp macro="">
      <xdr:nvCxnSpPr>
        <xdr:cNvPr id="638" name="直線コネクタ 637"/>
        <xdr:cNvCxnSpPr/>
      </xdr:nvCxnSpPr>
      <xdr:spPr>
        <a:xfrm>
          <a:off x="15481300" y="13578270"/>
          <a:ext cx="8382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149579</xdr:rowOff>
    </xdr:from>
    <xdr:ext cx="534377" cy="259045"/>
    <xdr:sp macro="" textlink="">
      <xdr:nvSpPr>
        <xdr:cNvPr id="639" name="災害復旧費平均値テキスト"/>
        <xdr:cNvSpPr txBox="1"/>
      </xdr:nvSpPr>
      <xdr:spPr>
        <a:xfrm>
          <a:off x="16370300" y="1335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0" name="フローチャート: 判断 639"/>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12728</xdr:rowOff>
    </xdr:from>
    <xdr:to>
      <xdr:col>81</xdr:col>
      <xdr:colOff>50800</xdr:colOff>
      <xdr:row>79</xdr:row>
      <xdr:rowOff>33720</xdr:rowOff>
    </xdr:to>
    <xdr:cxnSp macro="">
      <xdr:nvCxnSpPr>
        <xdr:cNvPr id="641" name="直線コネクタ 640"/>
        <xdr:cNvCxnSpPr/>
      </xdr:nvCxnSpPr>
      <xdr:spPr>
        <a:xfrm>
          <a:off x="14592300" y="13557278"/>
          <a:ext cx="889000" cy="2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2" name="フローチャート: 判断 641"/>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3" name="テキスト ボックス 642"/>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12728</xdr:rowOff>
    </xdr:from>
    <xdr:to>
      <xdr:col>76</xdr:col>
      <xdr:colOff>114300</xdr:colOff>
      <xdr:row>79</xdr:row>
      <xdr:rowOff>30421</xdr:rowOff>
    </xdr:to>
    <xdr:cxnSp macro="">
      <xdr:nvCxnSpPr>
        <xdr:cNvPr id="644" name="直線コネクタ 643"/>
        <xdr:cNvCxnSpPr/>
      </xdr:nvCxnSpPr>
      <xdr:spPr>
        <a:xfrm flipV="1">
          <a:off x="13703300" y="13557278"/>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45" name="フローチャート: 判断 644"/>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46" name="テキスト ボックス 645"/>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30421</xdr:rowOff>
    </xdr:from>
    <xdr:to>
      <xdr:col>71</xdr:col>
      <xdr:colOff>177800</xdr:colOff>
      <xdr:row>79</xdr:row>
      <xdr:rowOff>43086</xdr:rowOff>
    </xdr:to>
    <xdr:cxnSp macro="">
      <xdr:nvCxnSpPr>
        <xdr:cNvPr id="647" name="直線コネクタ 646"/>
        <xdr:cNvCxnSpPr/>
      </xdr:nvCxnSpPr>
      <xdr:spPr>
        <a:xfrm flipV="1">
          <a:off x="12814300" y="13574971"/>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48" name="フローチャート: 判断 647"/>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89569</xdr:rowOff>
    </xdr:from>
    <xdr:ext cx="469744" cy="259045"/>
    <xdr:sp macro="" textlink="">
      <xdr:nvSpPr>
        <xdr:cNvPr id="649" name="テキスト ボックス 648"/>
        <xdr:cNvSpPr txBox="1"/>
      </xdr:nvSpPr>
      <xdr:spPr>
        <a:xfrm>
          <a:off x="13468428" y="132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106719</xdr:rowOff>
    </xdr:from>
    <xdr:to>
      <xdr:col>67</xdr:col>
      <xdr:colOff>101600</xdr:colOff>
      <xdr:row>79</xdr:row>
      <xdr:rowOff>36869</xdr:rowOff>
    </xdr:to>
    <xdr:sp macro="" textlink="">
      <xdr:nvSpPr>
        <xdr:cNvPr id="650" name="フローチャート: 判断 649"/>
        <xdr:cNvSpPr/>
      </xdr:nvSpPr>
      <xdr:spPr>
        <a:xfrm>
          <a:off x="12763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53396</xdr:rowOff>
    </xdr:from>
    <xdr:ext cx="534377" cy="259045"/>
    <xdr:sp macro="" textlink="">
      <xdr:nvSpPr>
        <xdr:cNvPr id="651" name="テキスト ボックス 650"/>
        <xdr:cNvSpPr txBox="1"/>
      </xdr:nvSpPr>
      <xdr:spPr>
        <a:xfrm>
          <a:off x="12547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155556</xdr:rowOff>
    </xdr:from>
    <xdr:to>
      <xdr:col>85</xdr:col>
      <xdr:colOff>177800</xdr:colOff>
      <xdr:row>79</xdr:row>
      <xdr:rowOff>85706</xdr:rowOff>
    </xdr:to>
    <xdr:sp macro="" textlink="">
      <xdr:nvSpPr>
        <xdr:cNvPr id="657" name="楕円 656"/>
        <xdr:cNvSpPr/>
      </xdr:nvSpPr>
      <xdr:spPr>
        <a:xfrm>
          <a:off x="16268700" y="135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105130</xdr:rowOff>
    </xdr:from>
    <xdr:ext cx="469744" cy="259045"/>
    <xdr:sp macro="" textlink="">
      <xdr:nvSpPr>
        <xdr:cNvPr id="658" name="災害復旧費該当値テキスト"/>
        <xdr:cNvSpPr txBox="1"/>
      </xdr:nvSpPr>
      <xdr:spPr>
        <a:xfrm>
          <a:off x="16370300" y="1347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154370</xdr:rowOff>
    </xdr:from>
    <xdr:to>
      <xdr:col>81</xdr:col>
      <xdr:colOff>101600</xdr:colOff>
      <xdr:row>79</xdr:row>
      <xdr:rowOff>84520</xdr:rowOff>
    </xdr:to>
    <xdr:sp macro="" textlink="">
      <xdr:nvSpPr>
        <xdr:cNvPr id="659" name="楕円 658"/>
        <xdr:cNvSpPr/>
      </xdr:nvSpPr>
      <xdr:spPr>
        <a:xfrm>
          <a:off x="15430500" y="135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75647</xdr:rowOff>
    </xdr:from>
    <xdr:ext cx="469744" cy="259045"/>
    <xdr:sp macro="" textlink="">
      <xdr:nvSpPr>
        <xdr:cNvPr id="660" name="テキスト ボックス 659"/>
        <xdr:cNvSpPr txBox="1"/>
      </xdr:nvSpPr>
      <xdr:spPr>
        <a:xfrm>
          <a:off x="15246428" y="1362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133378</xdr:rowOff>
    </xdr:from>
    <xdr:to>
      <xdr:col>76</xdr:col>
      <xdr:colOff>165100</xdr:colOff>
      <xdr:row>79</xdr:row>
      <xdr:rowOff>63528</xdr:rowOff>
    </xdr:to>
    <xdr:sp macro="" textlink="">
      <xdr:nvSpPr>
        <xdr:cNvPr id="661" name="楕円 660"/>
        <xdr:cNvSpPr/>
      </xdr:nvSpPr>
      <xdr:spPr>
        <a:xfrm>
          <a:off x="14541500" y="135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54655</xdr:rowOff>
    </xdr:from>
    <xdr:ext cx="469744" cy="259045"/>
    <xdr:sp macro="" textlink="">
      <xdr:nvSpPr>
        <xdr:cNvPr id="662" name="テキスト ボックス 661"/>
        <xdr:cNvSpPr txBox="1"/>
      </xdr:nvSpPr>
      <xdr:spPr>
        <a:xfrm>
          <a:off x="14357428" y="1359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151071</xdr:rowOff>
    </xdr:from>
    <xdr:to>
      <xdr:col>72</xdr:col>
      <xdr:colOff>38100</xdr:colOff>
      <xdr:row>79</xdr:row>
      <xdr:rowOff>81221</xdr:rowOff>
    </xdr:to>
    <xdr:sp macro="" textlink="">
      <xdr:nvSpPr>
        <xdr:cNvPr id="663" name="楕円 662"/>
        <xdr:cNvSpPr/>
      </xdr:nvSpPr>
      <xdr:spPr>
        <a:xfrm>
          <a:off x="13652500" y="1352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72348</xdr:rowOff>
    </xdr:from>
    <xdr:ext cx="469744" cy="259045"/>
    <xdr:sp macro="" textlink="">
      <xdr:nvSpPr>
        <xdr:cNvPr id="664" name="テキスト ボックス 663"/>
        <xdr:cNvSpPr txBox="1"/>
      </xdr:nvSpPr>
      <xdr:spPr>
        <a:xfrm>
          <a:off x="13468428" y="1361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163736</xdr:rowOff>
    </xdr:from>
    <xdr:to>
      <xdr:col>67</xdr:col>
      <xdr:colOff>101600</xdr:colOff>
      <xdr:row>79</xdr:row>
      <xdr:rowOff>93886</xdr:rowOff>
    </xdr:to>
    <xdr:sp macro="" textlink="">
      <xdr:nvSpPr>
        <xdr:cNvPr id="665" name="楕円 664"/>
        <xdr:cNvSpPr/>
      </xdr:nvSpPr>
      <xdr:spPr>
        <a:xfrm>
          <a:off x="12763500" y="135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85013</xdr:rowOff>
    </xdr:from>
    <xdr:ext cx="378565" cy="259045"/>
    <xdr:sp macro="" textlink="">
      <xdr:nvSpPr>
        <xdr:cNvPr id="666" name="テキスト ボックス 665"/>
        <xdr:cNvSpPr txBox="1"/>
      </xdr:nvSpPr>
      <xdr:spPr>
        <a:xfrm>
          <a:off x="12625017" y="13629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0" name="直線コネクタ 689"/>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1" name="公債費最小値テキスト"/>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2" name="直線コネクタ 691"/>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3" name="公債費最大値テキスト"/>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694" name="直線コネクタ 693"/>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158499</xdr:rowOff>
    </xdr:from>
    <xdr:to>
      <xdr:col>85</xdr:col>
      <xdr:colOff>127000</xdr:colOff>
      <xdr:row>96</xdr:row>
      <xdr:rowOff>30696</xdr:rowOff>
    </xdr:to>
    <xdr:cxnSp macro="">
      <xdr:nvCxnSpPr>
        <xdr:cNvPr id="695" name="直線コネクタ 694"/>
        <xdr:cNvCxnSpPr/>
      </xdr:nvCxnSpPr>
      <xdr:spPr>
        <a:xfrm>
          <a:off x="15481300" y="16446249"/>
          <a:ext cx="838200" cy="4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77159</xdr:rowOff>
    </xdr:from>
    <xdr:ext cx="534377" cy="259045"/>
    <xdr:sp macro="" textlink="">
      <xdr:nvSpPr>
        <xdr:cNvPr id="696" name="公債費平均値テキスト"/>
        <xdr:cNvSpPr txBox="1"/>
      </xdr:nvSpPr>
      <xdr:spPr>
        <a:xfrm>
          <a:off x="16370300" y="1619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697" name="フローチャート: 判断 696"/>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158499</xdr:rowOff>
    </xdr:from>
    <xdr:to>
      <xdr:col>81</xdr:col>
      <xdr:colOff>50800</xdr:colOff>
      <xdr:row>96</xdr:row>
      <xdr:rowOff>9542</xdr:rowOff>
    </xdr:to>
    <xdr:cxnSp macro="">
      <xdr:nvCxnSpPr>
        <xdr:cNvPr id="698" name="直線コネクタ 697"/>
        <xdr:cNvCxnSpPr/>
      </xdr:nvCxnSpPr>
      <xdr:spPr>
        <a:xfrm flipV="1">
          <a:off x="14592300" y="16446249"/>
          <a:ext cx="889000" cy="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699" name="フローチャート: 判断 698"/>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153526</xdr:rowOff>
    </xdr:from>
    <xdr:ext cx="534377" cy="259045"/>
    <xdr:sp macro="" textlink="">
      <xdr:nvSpPr>
        <xdr:cNvPr id="700" name="テキスト ボックス 699"/>
        <xdr:cNvSpPr txBox="1"/>
      </xdr:nvSpPr>
      <xdr:spPr>
        <a:xfrm>
          <a:off x="15214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9542</xdr:rowOff>
    </xdr:from>
    <xdr:to>
      <xdr:col>76</xdr:col>
      <xdr:colOff>114300</xdr:colOff>
      <xdr:row>96</xdr:row>
      <xdr:rowOff>17422</xdr:rowOff>
    </xdr:to>
    <xdr:cxnSp macro="">
      <xdr:nvCxnSpPr>
        <xdr:cNvPr id="701" name="直線コネクタ 700"/>
        <xdr:cNvCxnSpPr/>
      </xdr:nvCxnSpPr>
      <xdr:spPr>
        <a:xfrm flipV="1">
          <a:off x="13703300" y="16468742"/>
          <a:ext cx="889000" cy="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2" name="フローチャート: 判断 701"/>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3253</xdr:rowOff>
    </xdr:from>
    <xdr:ext cx="534377" cy="259045"/>
    <xdr:sp macro="" textlink="">
      <xdr:nvSpPr>
        <xdr:cNvPr id="703" name="テキスト ボックス 702"/>
        <xdr:cNvSpPr txBox="1"/>
      </xdr:nvSpPr>
      <xdr:spPr>
        <a:xfrm>
          <a:off x="14325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17422</xdr:rowOff>
    </xdr:from>
    <xdr:to>
      <xdr:col>71</xdr:col>
      <xdr:colOff>177800</xdr:colOff>
      <xdr:row>96</xdr:row>
      <xdr:rowOff>59469</xdr:rowOff>
    </xdr:to>
    <xdr:cxnSp macro="">
      <xdr:nvCxnSpPr>
        <xdr:cNvPr id="704" name="直線コネクタ 703"/>
        <xdr:cNvCxnSpPr/>
      </xdr:nvCxnSpPr>
      <xdr:spPr>
        <a:xfrm flipV="1">
          <a:off x="12814300" y="16476622"/>
          <a:ext cx="889000" cy="4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05" name="フローチャート: 判断 704"/>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158380</xdr:rowOff>
    </xdr:from>
    <xdr:ext cx="534377" cy="259045"/>
    <xdr:sp macro="" textlink="">
      <xdr:nvSpPr>
        <xdr:cNvPr id="706" name="テキスト ボックス 705"/>
        <xdr:cNvSpPr txBox="1"/>
      </xdr:nvSpPr>
      <xdr:spPr>
        <a:xfrm>
          <a:off x="13436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131724</xdr:rowOff>
    </xdr:from>
    <xdr:to>
      <xdr:col>67</xdr:col>
      <xdr:colOff>101600</xdr:colOff>
      <xdr:row>95</xdr:row>
      <xdr:rowOff>61874</xdr:rowOff>
    </xdr:to>
    <xdr:sp macro="" textlink="">
      <xdr:nvSpPr>
        <xdr:cNvPr id="707" name="フローチャート: 判断 706"/>
        <xdr:cNvSpPr/>
      </xdr:nvSpPr>
      <xdr:spPr>
        <a:xfrm>
          <a:off x="12763500" y="162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78401</xdr:rowOff>
    </xdr:from>
    <xdr:ext cx="534377" cy="259045"/>
    <xdr:sp macro="" textlink="">
      <xdr:nvSpPr>
        <xdr:cNvPr id="708" name="テキスト ボックス 707"/>
        <xdr:cNvSpPr txBox="1"/>
      </xdr:nvSpPr>
      <xdr:spPr>
        <a:xfrm>
          <a:off x="12547111" y="160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151346</xdr:rowOff>
    </xdr:from>
    <xdr:to>
      <xdr:col>85</xdr:col>
      <xdr:colOff>177800</xdr:colOff>
      <xdr:row>96</xdr:row>
      <xdr:rowOff>81496</xdr:rowOff>
    </xdr:to>
    <xdr:sp macro="" textlink="">
      <xdr:nvSpPr>
        <xdr:cNvPr id="714" name="楕円 713"/>
        <xdr:cNvSpPr/>
      </xdr:nvSpPr>
      <xdr:spPr>
        <a:xfrm>
          <a:off x="16268700" y="1643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129773</xdr:rowOff>
    </xdr:from>
    <xdr:ext cx="534377" cy="259045"/>
    <xdr:sp macro="" textlink="">
      <xdr:nvSpPr>
        <xdr:cNvPr id="715" name="公債費該当値テキスト"/>
        <xdr:cNvSpPr txBox="1"/>
      </xdr:nvSpPr>
      <xdr:spPr>
        <a:xfrm>
          <a:off x="16370300" y="164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107699</xdr:rowOff>
    </xdr:from>
    <xdr:to>
      <xdr:col>81</xdr:col>
      <xdr:colOff>101600</xdr:colOff>
      <xdr:row>96</xdr:row>
      <xdr:rowOff>37849</xdr:rowOff>
    </xdr:to>
    <xdr:sp macro="" textlink="">
      <xdr:nvSpPr>
        <xdr:cNvPr id="716" name="楕円 715"/>
        <xdr:cNvSpPr/>
      </xdr:nvSpPr>
      <xdr:spPr>
        <a:xfrm>
          <a:off x="15430500" y="163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28976</xdr:rowOff>
    </xdr:from>
    <xdr:ext cx="534377" cy="259045"/>
    <xdr:sp macro="" textlink="">
      <xdr:nvSpPr>
        <xdr:cNvPr id="717" name="テキスト ボックス 716"/>
        <xdr:cNvSpPr txBox="1"/>
      </xdr:nvSpPr>
      <xdr:spPr>
        <a:xfrm>
          <a:off x="15214111" y="1648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130192</xdr:rowOff>
    </xdr:from>
    <xdr:to>
      <xdr:col>76</xdr:col>
      <xdr:colOff>165100</xdr:colOff>
      <xdr:row>96</xdr:row>
      <xdr:rowOff>60342</xdr:rowOff>
    </xdr:to>
    <xdr:sp macro="" textlink="">
      <xdr:nvSpPr>
        <xdr:cNvPr id="718" name="楕円 717"/>
        <xdr:cNvSpPr/>
      </xdr:nvSpPr>
      <xdr:spPr>
        <a:xfrm>
          <a:off x="14541500" y="1641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51469</xdr:rowOff>
    </xdr:from>
    <xdr:ext cx="534377" cy="259045"/>
    <xdr:sp macro="" textlink="">
      <xdr:nvSpPr>
        <xdr:cNvPr id="719" name="テキスト ボックス 718"/>
        <xdr:cNvSpPr txBox="1"/>
      </xdr:nvSpPr>
      <xdr:spPr>
        <a:xfrm>
          <a:off x="14325111" y="165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138072</xdr:rowOff>
    </xdr:from>
    <xdr:to>
      <xdr:col>72</xdr:col>
      <xdr:colOff>38100</xdr:colOff>
      <xdr:row>96</xdr:row>
      <xdr:rowOff>68222</xdr:rowOff>
    </xdr:to>
    <xdr:sp macro="" textlink="">
      <xdr:nvSpPr>
        <xdr:cNvPr id="720" name="楕円 719"/>
        <xdr:cNvSpPr/>
      </xdr:nvSpPr>
      <xdr:spPr>
        <a:xfrm>
          <a:off x="13652500" y="164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59349</xdr:rowOff>
    </xdr:from>
    <xdr:ext cx="534377" cy="259045"/>
    <xdr:sp macro="" textlink="">
      <xdr:nvSpPr>
        <xdr:cNvPr id="721" name="テキスト ボックス 720"/>
        <xdr:cNvSpPr txBox="1"/>
      </xdr:nvSpPr>
      <xdr:spPr>
        <a:xfrm>
          <a:off x="13436111" y="1651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8669</xdr:rowOff>
    </xdr:from>
    <xdr:to>
      <xdr:col>67</xdr:col>
      <xdr:colOff>101600</xdr:colOff>
      <xdr:row>96</xdr:row>
      <xdr:rowOff>110269</xdr:rowOff>
    </xdr:to>
    <xdr:sp macro="" textlink="">
      <xdr:nvSpPr>
        <xdr:cNvPr id="722" name="楕円 721"/>
        <xdr:cNvSpPr/>
      </xdr:nvSpPr>
      <xdr:spPr>
        <a:xfrm>
          <a:off x="12763500" y="164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101396</xdr:rowOff>
    </xdr:from>
    <xdr:ext cx="534377" cy="259045"/>
    <xdr:sp macro="" textlink="">
      <xdr:nvSpPr>
        <xdr:cNvPr id="723" name="テキスト ボックス 722"/>
        <xdr:cNvSpPr txBox="1"/>
      </xdr:nvSpPr>
      <xdr:spPr>
        <a:xfrm>
          <a:off x="12547111" y="1656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9" name="テキスト ボックス 73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1" name="テキスト ボックス 74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3" name="テキスト ボックス 74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47" name="直線コネクタ 746"/>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48" name="諸支出金最小値テキスト"/>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0" name="諸支出金最大値テキスト"/>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1" name="直線コネクタ 750"/>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3" name="諸支出金平均値テキスト"/>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54" name="フローチャート: 判断 753"/>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56" name="フローチャート: 判断 755"/>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57" name="テキスト ボックス 756"/>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59" name="フローチャート: 判断 758"/>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0" name="テキスト ボックス 759"/>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2" name="フローチャート: 判断 761"/>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63" name="テキスト ボックス 762"/>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4" name="フローチャート: 判断 763"/>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5" name="テキスト ボックス 764"/>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2" name="諸支出金該当値テキスト"/>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衛生費は，本町にごみ処理施設がなく，極力分別し，資源化していくという政策を採っているため，低い金額で推移している。（住民</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人当たりのごみ処理経費が全国自治体平均が</a:t>
          </a:r>
          <a:r>
            <a:rPr kumimoji="1" lang="en-US" altLang="ja-JP" sz="1100">
              <a:solidFill>
                <a:sysClr val="windowText" lastClr="000000"/>
              </a:solidFill>
              <a:effectLst/>
              <a:latin typeface="+mn-lt"/>
              <a:ea typeface="+mn-ea"/>
              <a:cs typeface="+mn-cs"/>
            </a:rPr>
            <a:t>15,500</a:t>
          </a:r>
          <a:r>
            <a:rPr kumimoji="1" lang="ja-JP" altLang="ja-JP" sz="1100">
              <a:solidFill>
                <a:sysClr val="windowText" lastClr="000000"/>
              </a:solidFill>
              <a:effectLst/>
              <a:latin typeface="+mn-lt"/>
              <a:ea typeface="+mn-ea"/>
              <a:cs typeface="+mn-cs"/>
            </a:rPr>
            <a:t>円に対し，本町は</a:t>
          </a:r>
          <a:r>
            <a:rPr kumimoji="1" lang="en-US" altLang="ja-JP" sz="1100">
              <a:solidFill>
                <a:sysClr val="windowText" lastClr="000000"/>
              </a:solidFill>
              <a:effectLst/>
              <a:latin typeface="+mn-lt"/>
              <a:ea typeface="+mn-ea"/>
              <a:cs typeface="+mn-cs"/>
            </a:rPr>
            <a:t>7,700</a:t>
          </a:r>
          <a:r>
            <a:rPr kumimoji="1" lang="ja-JP" altLang="en-US" sz="1100">
              <a:solidFill>
                <a:sysClr val="windowText" lastClr="000000"/>
              </a:solidFill>
              <a:effectLst/>
              <a:latin typeface="+mn-lt"/>
              <a:ea typeface="+mn-ea"/>
              <a:cs typeface="+mn-cs"/>
            </a:rPr>
            <a:t>円</a:t>
          </a:r>
          <a:r>
            <a:rPr kumimoji="1" lang="ja-JP" altLang="ja-JP" sz="1100">
              <a:solidFill>
                <a:sysClr val="windowText" lastClr="000000"/>
              </a:solidFill>
              <a:effectLst/>
              <a:latin typeface="+mn-lt"/>
              <a:ea typeface="+mn-ea"/>
              <a:cs typeface="+mn-cs"/>
            </a:rPr>
            <a:t>と低額で処理ができている。）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商工費は，住民一人当たり</a:t>
          </a:r>
          <a:r>
            <a:rPr kumimoji="1" lang="en-US" altLang="ja-JP" sz="1100">
              <a:solidFill>
                <a:sysClr val="windowText" lastClr="000000"/>
              </a:solidFill>
              <a:effectLst/>
              <a:latin typeface="+mn-lt"/>
              <a:ea typeface="+mn-ea"/>
              <a:cs typeface="+mn-cs"/>
            </a:rPr>
            <a:t>139,711</a:t>
          </a:r>
          <a:r>
            <a:rPr kumimoji="1" lang="ja-JP" altLang="ja-JP" sz="1100">
              <a:solidFill>
                <a:sysClr val="windowText" lastClr="000000"/>
              </a:solidFill>
              <a:effectLst/>
              <a:latin typeface="+mn-lt"/>
              <a:ea typeface="+mn-ea"/>
              <a:cs typeface="+mn-cs"/>
            </a:rPr>
            <a:t>円となっている。対前年度比で</a:t>
          </a:r>
          <a:r>
            <a:rPr kumimoji="1" lang="en-US" altLang="ja-JP" sz="1100">
              <a:solidFill>
                <a:sysClr val="windowText" lastClr="000000"/>
              </a:solidFill>
              <a:effectLst/>
              <a:latin typeface="+mn-lt"/>
              <a:ea typeface="+mn-ea"/>
              <a:cs typeface="+mn-cs"/>
            </a:rPr>
            <a:t>41,786</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a:t>
          </a:r>
          <a:r>
            <a:rPr kumimoji="1" lang="ja-JP" altLang="en-US" sz="1100">
              <a:solidFill>
                <a:sysClr val="windowText" lastClr="000000"/>
              </a:solidFill>
              <a:effectLst/>
              <a:latin typeface="+mn-lt"/>
              <a:ea typeface="+mn-ea"/>
              <a:cs typeface="+mn-cs"/>
            </a:rPr>
            <a:t>いるが</a:t>
          </a:r>
          <a:r>
            <a:rPr kumimoji="1" lang="ja-JP" altLang="ja-JP" sz="1100">
              <a:solidFill>
                <a:sysClr val="windowText" lastClr="000000"/>
              </a:solidFill>
              <a:effectLst/>
              <a:latin typeface="+mn-lt"/>
              <a:ea typeface="+mn-ea"/>
              <a:cs typeface="+mn-cs"/>
            </a:rPr>
            <a:t>，類似団体内順位は</a:t>
          </a:r>
          <a:r>
            <a:rPr kumimoji="1" lang="ja-JP" altLang="en-US" sz="1100">
              <a:solidFill>
                <a:sysClr val="windowText" lastClr="000000"/>
              </a:solidFill>
              <a:effectLst/>
              <a:latin typeface="+mn-lt"/>
              <a:ea typeface="+mn-ea"/>
              <a:cs typeface="+mn-cs"/>
            </a:rPr>
            <a:t>３年連続で</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位の水準となっている。主な要因はふるさと納税推進事業に係る経費である。同事業を推進した結果，充当可能基金の増等の財政健全化が図られることとなった。</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今後の課題としては，同事業が歳入確保のみの一過性のものに留まるのではなく，特産品開発等の地場産業の活性化，人づくりにどのようにして結びつけていくか，また，寄附金を活用する事業の取捨選択をいかに行っていくかが，課題となっていくと考え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教育費は，中学校統廃合（</a:t>
          </a:r>
          <a:r>
            <a:rPr kumimoji="1" lang="en-US" altLang="ja-JP" sz="1100">
              <a:solidFill>
                <a:sysClr val="windowText" lastClr="000000"/>
              </a:solidFill>
              <a:effectLst/>
              <a:latin typeface="+mn-lt"/>
              <a:ea typeface="+mn-ea"/>
              <a:cs typeface="+mn-cs"/>
            </a:rPr>
            <a:t>H26.4.1</a:t>
          </a:r>
          <a:r>
            <a:rPr kumimoji="1" lang="ja-JP" altLang="ja-JP" sz="1100">
              <a:solidFill>
                <a:sysClr val="windowText" lastClr="000000"/>
              </a:solidFill>
              <a:effectLst/>
              <a:latin typeface="+mn-lt"/>
              <a:ea typeface="+mn-ea"/>
              <a:cs typeface="+mn-cs"/>
            </a:rPr>
            <a:t>　３校→１校）等の行財政改革に係る取組により，物件費の圧縮に成功した結果，低い金額で推移していたが，平成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小学校大規模改造事業</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年度の小・中学校照明・空調整備事業等によ</a:t>
          </a:r>
          <a:r>
            <a:rPr kumimoji="1" lang="ja-JP" altLang="ja-JP" sz="1100">
              <a:solidFill>
                <a:sysClr val="windowText" lastClr="000000"/>
              </a:solidFill>
              <a:effectLst/>
              <a:latin typeface="+mn-lt"/>
              <a:ea typeface="+mn-ea"/>
              <a:cs typeface="+mn-cs"/>
            </a:rPr>
            <a:t>り，類似団体平均を上回る結果となった。</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以降も</a:t>
          </a:r>
          <a:r>
            <a:rPr kumimoji="1" lang="ja-JP" altLang="en-US" sz="1100">
              <a:solidFill>
                <a:sysClr val="windowText" lastClr="000000"/>
              </a:solidFill>
              <a:effectLst/>
              <a:latin typeface="+mn-lt"/>
              <a:ea typeface="+mn-ea"/>
              <a:cs typeface="+mn-cs"/>
            </a:rPr>
            <a:t>国体関係経費や学校ＩＣＴ教育環境整備，</a:t>
          </a:r>
          <a:r>
            <a:rPr kumimoji="1" lang="ja-JP" altLang="ja-JP" sz="1100">
              <a:solidFill>
                <a:sysClr val="windowText" lastClr="000000"/>
              </a:solidFill>
              <a:effectLst/>
              <a:latin typeface="+mn-lt"/>
              <a:ea typeface="+mn-ea"/>
              <a:cs typeface="+mn-cs"/>
            </a:rPr>
            <a:t>中沖小学校大規模改造事業</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の増加が見込まれるため</a:t>
          </a:r>
          <a:r>
            <a:rPr kumimoji="1" lang="ja-JP" altLang="en-US" sz="1100">
              <a:solidFill>
                <a:sysClr val="windowText" lastClr="000000"/>
              </a:solidFill>
              <a:effectLst/>
              <a:latin typeface="+mn-lt"/>
              <a:ea typeface="+mn-ea"/>
              <a:cs typeface="+mn-cs"/>
            </a:rPr>
            <a:t>，教育</a:t>
          </a:r>
          <a:r>
            <a:rPr kumimoji="1" lang="ja-JP" altLang="ja-JP" sz="1100">
              <a:solidFill>
                <a:sysClr val="windowText" lastClr="000000"/>
              </a:solidFill>
              <a:effectLst/>
              <a:latin typeface="+mn-lt"/>
              <a:ea typeface="+mn-ea"/>
              <a:cs typeface="+mn-cs"/>
            </a:rPr>
            <a:t>環境に不便が生じることがないように留意しながら，事業の効率化を図りたいと考える。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実質単年度収支は</a:t>
          </a:r>
          <a:r>
            <a:rPr kumimoji="1" lang="en-US" altLang="ja-JP" sz="1100">
              <a:solidFill>
                <a:sysClr val="windowText" lastClr="000000"/>
              </a:solidFill>
              <a:effectLst/>
              <a:latin typeface="+mn-lt"/>
              <a:ea typeface="+mn-ea"/>
              <a:cs typeface="+mn-cs"/>
            </a:rPr>
            <a:t>0.46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した。主な要因は財政調整基金の取り崩しが平成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53,000</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であったが，平成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148,000</a:t>
          </a:r>
          <a:r>
            <a:rPr kumimoji="1" lang="ja-JP" altLang="en-US" sz="1100">
              <a:solidFill>
                <a:sysClr val="windowText" lastClr="000000"/>
              </a:solidFill>
              <a:effectLst/>
              <a:latin typeface="+mn-lt"/>
              <a:ea typeface="+mn-ea"/>
              <a:cs typeface="+mn-cs"/>
            </a:rPr>
            <a:t>千円と</a:t>
          </a:r>
          <a:r>
            <a:rPr kumimoji="1" lang="en-US" altLang="ja-JP" sz="1100">
              <a:solidFill>
                <a:sysClr val="windowText" lastClr="000000"/>
              </a:solidFill>
              <a:effectLst/>
              <a:latin typeface="+mn-lt"/>
              <a:ea typeface="+mn-ea"/>
              <a:cs typeface="+mn-cs"/>
            </a:rPr>
            <a:t>95,000</a:t>
          </a:r>
          <a:r>
            <a:rPr kumimoji="1" lang="ja-JP" altLang="en-US" sz="1100">
              <a:solidFill>
                <a:sysClr val="windowText" lastClr="000000"/>
              </a:solidFill>
              <a:effectLst/>
              <a:latin typeface="+mn-lt"/>
              <a:ea typeface="+mn-ea"/>
              <a:cs typeface="+mn-cs"/>
            </a:rPr>
            <a:t>千円の増となった</a:t>
          </a:r>
          <a:r>
            <a:rPr kumimoji="1" lang="ja-JP" altLang="ja-JP" sz="1100">
              <a:solidFill>
                <a:sysClr val="windowText" lastClr="000000"/>
              </a:solidFill>
              <a:effectLst/>
              <a:latin typeface="+mn-lt"/>
              <a:ea typeface="+mn-ea"/>
              <a:cs typeface="+mn-cs"/>
            </a:rPr>
            <a:t>ためである。財政調整基金残高は</a:t>
          </a:r>
          <a:r>
            <a:rPr kumimoji="1" lang="en-US" altLang="ja-JP" sz="1100">
              <a:solidFill>
                <a:sysClr val="windowText" lastClr="000000"/>
              </a:solidFill>
              <a:effectLst/>
              <a:latin typeface="+mn-lt"/>
              <a:ea typeface="+mn-ea"/>
              <a:cs typeface="+mn-cs"/>
            </a:rPr>
            <a:t>0.83</a:t>
          </a:r>
          <a:r>
            <a:rPr kumimoji="1" lang="ja-JP" altLang="ja-JP" sz="1100">
              <a:solidFill>
                <a:sysClr val="windowText" lastClr="000000"/>
              </a:solidFill>
              <a:effectLst/>
              <a:latin typeface="+mn-lt"/>
              <a:ea typeface="+mn-ea"/>
              <a:cs typeface="+mn-cs"/>
            </a:rPr>
            <a:t>ポイント改善となったが，歳計剰余金処分による積立金</a:t>
          </a:r>
          <a:r>
            <a:rPr kumimoji="1" lang="en-US" altLang="ja-JP" sz="1100">
              <a:solidFill>
                <a:sysClr val="windowText" lastClr="000000"/>
              </a:solidFill>
              <a:effectLst/>
              <a:latin typeface="+mn-lt"/>
              <a:ea typeface="+mn-ea"/>
              <a:cs typeface="+mn-cs"/>
            </a:rPr>
            <a:t>200,000</a:t>
          </a:r>
          <a:r>
            <a:rPr kumimoji="1" lang="ja-JP" altLang="ja-JP" sz="1100">
              <a:solidFill>
                <a:sysClr val="windowText" lastClr="000000"/>
              </a:solidFill>
              <a:effectLst/>
              <a:latin typeface="+mn-lt"/>
              <a:ea typeface="+mn-ea"/>
              <a:cs typeface="+mn-cs"/>
            </a:rPr>
            <a:t>千円が取り崩し額</a:t>
          </a:r>
          <a:r>
            <a:rPr kumimoji="1" lang="en-US" altLang="ja-JP" sz="1100">
              <a:solidFill>
                <a:sysClr val="windowText" lastClr="000000"/>
              </a:solidFill>
              <a:effectLst/>
              <a:latin typeface="+mn-lt"/>
              <a:ea typeface="+mn-ea"/>
              <a:cs typeface="+mn-cs"/>
            </a:rPr>
            <a:t>148,000</a:t>
          </a:r>
          <a:r>
            <a:rPr kumimoji="1" lang="ja-JP" altLang="ja-JP" sz="1100">
              <a:solidFill>
                <a:sysClr val="windowText" lastClr="000000"/>
              </a:solidFill>
              <a:effectLst/>
              <a:latin typeface="+mn-lt"/>
              <a:ea typeface="+mn-ea"/>
              <a:cs typeface="+mn-cs"/>
            </a:rPr>
            <a:t>千円を大きく上回っているためである。今後の公共施設の老朽化対策や扶助費の増加等を想定し，より一層，財政の健全化に努める。</a:t>
          </a:r>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全会計で黒字を計上しており，全会計合算の標準財政規模比は平成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年度の</a:t>
          </a:r>
          <a:r>
            <a:rPr kumimoji="1" lang="en-US" altLang="ja-JP" sz="1100">
              <a:solidFill>
                <a:sysClr val="windowText" lastClr="000000"/>
              </a:solidFill>
              <a:effectLst/>
              <a:latin typeface="+mn-lt"/>
              <a:ea typeface="+mn-ea"/>
              <a:cs typeface="+mn-cs"/>
            </a:rPr>
            <a:t>27.80</a:t>
          </a:r>
          <a:r>
            <a:rPr kumimoji="1" lang="ja-JP" altLang="ja-JP" sz="1100">
              <a:solidFill>
                <a:sysClr val="windowText" lastClr="000000"/>
              </a:solidFill>
              <a:effectLst/>
              <a:latin typeface="+mn-lt"/>
              <a:ea typeface="+mn-ea"/>
              <a:cs typeface="+mn-cs"/>
            </a:rPr>
            <a:t>％から，平成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年度の</a:t>
          </a:r>
          <a:r>
            <a:rPr kumimoji="1" lang="en-US" altLang="ja-JP" sz="1100">
              <a:solidFill>
                <a:sysClr val="windowText" lastClr="000000"/>
              </a:solidFill>
              <a:effectLst/>
              <a:latin typeface="+mn-lt"/>
              <a:ea typeface="+mn-ea"/>
              <a:cs typeface="+mn-cs"/>
            </a:rPr>
            <a:t>28.26</a:t>
          </a:r>
          <a:r>
            <a:rPr kumimoji="1" lang="ja-JP" altLang="ja-JP" sz="1100">
              <a:solidFill>
                <a:sysClr val="windowText" lastClr="000000"/>
              </a:solidFill>
              <a:effectLst/>
              <a:latin typeface="+mn-lt"/>
              <a:ea typeface="+mn-ea"/>
              <a:cs typeface="+mn-cs"/>
            </a:rPr>
            <a:t>％と</a:t>
          </a:r>
          <a:r>
            <a:rPr kumimoji="1" lang="en-US" altLang="ja-JP" sz="1100">
              <a:solidFill>
                <a:sysClr val="windowText" lastClr="000000"/>
              </a:solidFill>
              <a:effectLst/>
              <a:latin typeface="+mn-lt"/>
              <a:ea typeface="+mn-ea"/>
              <a:cs typeface="+mn-cs"/>
            </a:rPr>
            <a:t>0.46</a:t>
          </a:r>
          <a:r>
            <a:rPr kumimoji="1" lang="ja-JP" altLang="ja-JP" sz="1100">
              <a:solidFill>
                <a:sysClr val="windowText" lastClr="000000"/>
              </a:solidFill>
              <a:effectLst/>
              <a:latin typeface="+mn-lt"/>
              <a:ea typeface="+mn-ea"/>
              <a:cs typeface="+mn-cs"/>
            </a:rPr>
            <a:t>ポイント改善した。</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掲載の</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年間で，黒字の構成割合が最も大きいのは水道事業会計であるが，これは普通建設事業費を最小限に留め，企業債の発行を抑制し，使用料を主な財源として，財政健全化に取り組んできた結果である。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国民健康保険事業特別会計については，</a:t>
          </a:r>
          <a:r>
            <a:rPr kumimoji="1" lang="ja-JP" altLang="en-US" sz="1100">
              <a:solidFill>
                <a:sysClr val="windowText" lastClr="000000"/>
              </a:solidFill>
              <a:effectLst/>
              <a:latin typeface="+mn-lt"/>
              <a:ea typeface="+mn-ea"/>
              <a:cs typeface="+mn-cs"/>
            </a:rPr>
            <a:t>新しい国民健康保険制度により，平成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年４月から鹿児島県と共同で運営することになった。県が財政運営の責任主体となり，町は窓口対応や保健事業等を行う。引き続き</a:t>
          </a:r>
          <a:r>
            <a:rPr kumimoji="1" lang="ja-JP" altLang="ja-JP" sz="1100">
              <a:solidFill>
                <a:sysClr val="windowText" lastClr="000000"/>
              </a:solidFill>
              <a:effectLst/>
              <a:latin typeface="+mn-lt"/>
              <a:ea typeface="+mn-ea"/>
              <a:cs typeface="+mn-cs"/>
            </a:rPr>
            <a:t>，生活習慣病等の増加や医療技術の高度化による保険給付費の増大</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，国民健康保険事業の財政運営は厳しい状況が続くことが予想されることから，特定健康診査受診率の向上及び特定保健指導等の対策を図り，財政健全化に努める。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なお，一般会計については対前年度比</a:t>
          </a:r>
          <a:r>
            <a:rPr kumimoji="1" lang="en-US" altLang="ja-JP" sz="1100">
              <a:solidFill>
                <a:sysClr val="windowText" lastClr="000000"/>
              </a:solidFill>
              <a:effectLst/>
              <a:latin typeface="+mn-lt"/>
              <a:ea typeface="+mn-ea"/>
              <a:cs typeface="+mn-cs"/>
            </a:rPr>
            <a:t>2.93</a:t>
          </a:r>
          <a:r>
            <a:rPr kumimoji="1" lang="ja-JP" altLang="ja-JP" sz="1100">
              <a:solidFill>
                <a:sysClr val="windowText" lastClr="000000"/>
              </a:solidFill>
              <a:effectLst/>
              <a:latin typeface="+mn-lt"/>
              <a:ea typeface="+mn-ea"/>
              <a:cs typeface="+mn-cs"/>
            </a:rPr>
            <a:t>ポイントの改善であり，これは町税の徴収・賦課体制の強化及び本町行財政改革大綱に基づいた行財政の効率化を図った結果である。しかし，今後も公共施設の老朽化対策等の投資的経費が見込まれるため，より一層，財政の効率化を図る必要がある。 </a:t>
          </a:r>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78</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80</v>
      </c>
      <c r="C3" s="646"/>
      <c r="D3" s="646"/>
      <c r="E3" s="647"/>
      <c r="F3" s="647"/>
      <c r="G3" s="647"/>
      <c r="H3" s="647"/>
      <c r="I3" s="647"/>
      <c r="J3" s="647"/>
      <c r="K3" s="647"/>
      <c r="L3" s="647" t="s">
        <v>81</v>
      </c>
      <c r="M3" s="647"/>
      <c r="N3" s="647"/>
      <c r="O3" s="647"/>
      <c r="P3" s="647"/>
      <c r="Q3" s="647"/>
      <c r="R3" s="650"/>
      <c r="S3" s="650"/>
      <c r="T3" s="650"/>
      <c r="U3" s="650"/>
      <c r="V3" s="651"/>
      <c r="W3" s="544" t="s">
        <v>82</v>
      </c>
      <c r="X3" s="545"/>
      <c r="Y3" s="545"/>
      <c r="Z3" s="545"/>
      <c r="AA3" s="545"/>
      <c r="AB3" s="646"/>
      <c r="AC3" s="650" t="s">
        <v>83</v>
      </c>
      <c r="AD3" s="545"/>
      <c r="AE3" s="545"/>
      <c r="AF3" s="545"/>
      <c r="AG3" s="545"/>
      <c r="AH3" s="545"/>
      <c r="AI3" s="545"/>
      <c r="AJ3" s="545"/>
      <c r="AK3" s="545"/>
      <c r="AL3" s="612"/>
      <c r="AM3" s="544" t="s">
        <v>84</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85</v>
      </c>
      <c r="BO3" s="545"/>
      <c r="BP3" s="545"/>
      <c r="BQ3" s="545"/>
      <c r="BR3" s="545"/>
      <c r="BS3" s="545"/>
      <c r="BT3" s="545"/>
      <c r="BU3" s="612"/>
      <c r="BV3" s="544" t="s">
        <v>86</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87</v>
      </c>
      <c r="CU3" s="545"/>
      <c r="CV3" s="545"/>
      <c r="CW3" s="545"/>
      <c r="CX3" s="545"/>
      <c r="CY3" s="545"/>
      <c r="CZ3" s="545"/>
      <c r="DA3" s="612"/>
      <c r="DB3" s="544" t="s">
        <v>88</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89</v>
      </c>
      <c r="AZ4" s="458"/>
      <c r="BA4" s="458"/>
      <c r="BB4" s="458"/>
      <c r="BC4" s="458"/>
      <c r="BD4" s="458"/>
      <c r="BE4" s="458"/>
      <c r="BF4" s="458"/>
      <c r="BG4" s="458"/>
      <c r="BH4" s="458"/>
      <c r="BI4" s="458"/>
      <c r="BJ4" s="458"/>
      <c r="BK4" s="458"/>
      <c r="BL4" s="458"/>
      <c r="BM4" s="459"/>
      <c r="BN4" s="460">
        <v>10125507</v>
      </c>
      <c r="BO4" s="461"/>
      <c r="BP4" s="461"/>
      <c r="BQ4" s="461"/>
      <c r="BR4" s="461"/>
      <c r="BS4" s="461"/>
      <c r="BT4" s="461"/>
      <c r="BU4" s="462"/>
      <c r="BV4" s="460">
        <v>10814689</v>
      </c>
      <c r="BW4" s="461"/>
      <c r="BX4" s="461"/>
      <c r="BY4" s="461"/>
      <c r="BZ4" s="461"/>
      <c r="CA4" s="461"/>
      <c r="CB4" s="461"/>
      <c r="CC4" s="462"/>
      <c r="CD4" s="638" t="s">
        <v>90</v>
      </c>
      <c r="CE4" s="639"/>
      <c r="CF4" s="639"/>
      <c r="CG4" s="639"/>
      <c r="CH4" s="639"/>
      <c r="CI4" s="639"/>
      <c r="CJ4" s="639"/>
      <c r="CK4" s="639"/>
      <c r="CL4" s="639"/>
      <c r="CM4" s="639"/>
      <c r="CN4" s="639"/>
      <c r="CO4" s="639"/>
      <c r="CP4" s="639"/>
      <c r="CQ4" s="639"/>
      <c r="CR4" s="639"/>
      <c r="CS4" s="640"/>
      <c r="CT4" s="641">
        <v>11.4</v>
      </c>
      <c r="CU4" s="642"/>
      <c r="CV4" s="642"/>
      <c r="CW4" s="642"/>
      <c r="CX4" s="642"/>
      <c r="CY4" s="642"/>
      <c r="CZ4" s="642"/>
      <c r="DA4" s="643"/>
      <c r="DB4" s="641">
        <v>8.4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91</v>
      </c>
      <c r="AN5" s="439"/>
      <c r="AO5" s="439"/>
      <c r="AP5" s="439"/>
      <c r="AQ5" s="439"/>
      <c r="AR5" s="439"/>
      <c r="AS5" s="439"/>
      <c r="AT5" s="440"/>
      <c r="AU5" s="522" t="s">
        <v>92</v>
      </c>
      <c r="AV5" s="523"/>
      <c r="AW5" s="523"/>
      <c r="AX5" s="523"/>
      <c r="AY5" s="445" t="s">
        <v>93</v>
      </c>
      <c r="AZ5" s="446"/>
      <c r="BA5" s="446"/>
      <c r="BB5" s="446"/>
      <c r="BC5" s="446"/>
      <c r="BD5" s="446"/>
      <c r="BE5" s="446"/>
      <c r="BF5" s="446"/>
      <c r="BG5" s="446"/>
      <c r="BH5" s="446"/>
      <c r="BI5" s="446"/>
      <c r="BJ5" s="446"/>
      <c r="BK5" s="446"/>
      <c r="BL5" s="446"/>
      <c r="BM5" s="447"/>
      <c r="BN5" s="465">
        <v>9573175</v>
      </c>
      <c r="BO5" s="466"/>
      <c r="BP5" s="466"/>
      <c r="BQ5" s="466"/>
      <c r="BR5" s="466"/>
      <c r="BS5" s="466"/>
      <c r="BT5" s="466"/>
      <c r="BU5" s="467"/>
      <c r="BV5" s="465">
        <v>10129085</v>
      </c>
      <c r="BW5" s="466"/>
      <c r="BX5" s="466"/>
      <c r="BY5" s="466"/>
      <c r="BZ5" s="466"/>
      <c r="CA5" s="466"/>
      <c r="CB5" s="466"/>
      <c r="CC5" s="467"/>
      <c r="CD5" s="474" t="s">
        <v>94</v>
      </c>
      <c r="CE5" s="475"/>
      <c r="CF5" s="475"/>
      <c r="CG5" s="475"/>
      <c r="CH5" s="475"/>
      <c r="CI5" s="475"/>
      <c r="CJ5" s="475"/>
      <c r="CK5" s="475"/>
      <c r="CL5" s="475"/>
      <c r="CM5" s="475"/>
      <c r="CN5" s="475"/>
      <c r="CO5" s="475"/>
      <c r="CP5" s="475"/>
      <c r="CQ5" s="475"/>
      <c r="CR5" s="475"/>
      <c r="CS5" s="476"/>
      <c r="CT5" s="435">
        <v>87.7</v>
      </c>
      <c r="CU5" s="436"/>
      <c r="CV5" s="436"/>
      <c r="CW5" s="436"/>
      <c r="CX5" s="436"/>
      <c r="CY5" s="436"/>
      <c r="CZ5" s="436"/>
      <c r="DA5" s="437"/>
      <c r="DB5" s="435">
        <v>87.8</v>
      </c>
      <c r="DC5" s="436"/>
      <c r="DD5" s="436"/>
      <c r="DE5" s="436"/>
      <c r="DF5" s="436"/>
      <c r="DG5" s="436"/>
      <c r="DH5" s="436"/>
      <c r="DI5" s="437"/>
      <c r="DJ5" s="185"/>
      <c r="DK5" s="185"/>
      <c r="DL5" s="185"/>
      <c r="DM5" s="185"/>
      <c r="DN5" s="185"/>
      <c r="DO5" s="185"/>
    </row>
    <row r="6" spans="1:119" ht="18.75" customHeight="1" x14ac:dyDescent="0.15">
      <c r="A6" s="186"/>
      <c r="B6" s="618" t="s">
        <v>95</v>
      </c>
      <c r="C6" s="479"/>
      <c r="D6" s="479"/>
      <c r="E6" s="619"/>
      <c r="F6" s="619"/>
      <c r="G6" s="619"/>
      <c r="H6" s="619"/>
      <c r="I6" s="619"/>
      <c r="J6" s="619"/>
      <c r="K6" s="619"/>
      <c r="L6" s="619" t="s">
        <v>96</v>
      </c>
      <c r="M6" s="619"/>
      <c r="N6" s="619"/>
      <c r="O6" s="619"/>
      <c r="P6" s="619"/>
      <c r="Q6" s="619"/>
      <c r="R6" s="503"/>
      <c r="S6" s="503"/>
      <c r="T6" s="503"/>
      <c r="U6" s="503"/>
      <c r="V6" s="625"/>
      <c r="W6" s="556" t="s">
        <v>97</v>
      </c>
      <c r="X6" s="478"/>
      <c r="Y6" s="478"/>
      <c r="Z6" s="478"/>
      <c r="AA6" s="478"/>
      <c r="AB6" s="479"/>
      <c r="AC6" s="630" t="s">
        <v>98</v>
      </c>
      <c r="AD6" s="631"/>
      <c r="AE6" s="631"/>
      <c r="AF6" s="631"/>
      <c r="AG6" s="631"/>
      <c r="AH6" s="631"/>
      <c r="AI6" s="631"/>
      <c r="AJ6" s="631"/>
      <c r="AK6" s="631"/>
      <c r="AL6" s="632"/>
      <c r="AM6" s="534" t="s">
        <v>99</v>
      </c>
      <c r="AN6" s="439"/>
      <c r="AO6" s="439"/>
      <c r="AP6" s="439"/>
      <c r="AQ6" s="439"/>
      <c r="AR6" s="439"/>
      <c r="AS6" s="439"/>
      <c r="AT6" s="440"/>
      <c r="AU6" s="522" t="s">
        <v>92</v>
      </c>
      <c r="AV6" s="523"/>
      <c r="AW6" s="523"/>
      <c r="AX6" s="523"/>
      <c r="AY6" s="445" t="s">
        <v>100</v>
      </c>
      <c r="AZ6" s="446"/>
      <c r="BA6" s="446"/>
      <c r="BB6" s="446"/>
      <c r="BC6" s="446"/>
      <c r="BD6" s="446"/>
      <c r="BE6" s="446"/>
      <c r="BF6" s="446"/>
      <c r="BG6" s="446"/>
      <c r="BH6" s="446"/>
      <c r="BI6" s="446"/>
      <c r="BJ6" s="446"/>
      <c r="BK6" s="446"/>
      <c r="BL6" s="446"/>
      <c r="BM6" s="447"/>
      <c r="BN6" s="465">
        <v>552332</v>
      </c>
      <c r="BO6" s="466"/>
      <c r="BP6" s="466"/>
      <c r="BQ6" s="466"/>
      <c r="BR6" s="466"/>
      <c r="BS6" s="466"/>
      <c r="BT6" s="466"/>
      <c r="BU6" s="467"/>
      <c r="BV6" s="465">
        <v>685604</v>
      </c>
      <c r="BW6" s="466"/>
      <c r="BX6" s="466"/>
      <c r="BY6" s="466"/>
      <c r="BZ6" s="466"/>
      <c r="CA6" s="466"/>
      <c r="CB6" s="466"/>
      <c r="CC6" s="467"/>
      <c r="CD6" s="474" t="s">
        <v>101</v>
      </c>
      <c r="CE6" s="475"/>
      <c r="CF6" s="475"/>
      <c r="CG6" s="475"/>
      <c r="CH6" s="475"/>
      <c r="CI6" s="475"/>
      <c r="CJ6" s="475"/>
      <c r="CK6" s="475"/>
      <c r="CL6" s="475"/>
      <c r="CM6" s="475"/>
      <c r="CN6" s="475"/>
      <c r="CO6" s="475"/>
      <c r="CP6" s="475"/>
      <c r="CQ6" s="475"/>
      <c r="CR6" s="475"/>
      <c r="CS6" s="476"/>
      <c r="CT6" s="615">
        <v>91.6</v>
      </c>
      <c r="CU6" s="616"/>
      <c r="CV6" s="616"/>
      <c r="CW6" s="616"/>
      <c r="CX6" s="616"/>
      <c r="CY6" s="616"/>
      <c r="CZ6" s="616"/>
      <c r="DA6" s="617"/>
      <c r="DB6" s="615">
        <v>91.8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102</v>
      </c>
      <c r="AN7" s="439"/>
      <c r="AO7" s="439"/>
      <c r="AP7" s="439"/>
      <c r="AQ7" s="439"/>
      <c r="AR7" s="439"/>
      <c r="AS7" s="439"/>
      <c r="AT7" s="440"/>
      <c r="AU7" s="522" t="s">
        <v>103</v>
      </c>
      <c r="AV7" s="523"/>
      <c r="AW7" s="523"/>
      <c r="AX7" s="523"/>
      <c r="AY7" s="445" t="s">
        <v>104</v>
      </c>
      <c r="AZ7" s="446"/>
      <c r="BA7" s="446"/>
      <c r="BB7" s="446"/>
      <c r="BC7" s="446"/>
      <c r="BD7" s="446"/>
      <c r="BE7" s="446"/>
      <c r="BF7" s="446"/>
      <c r="BG7" s="446"/>
      <c r="BH7" s="446"/>
      <c r="BI7" s="446"/>
      <c r="BJ7" s="446"/>
      <c r="BK7" s="446"/>
      <c r="BL7" s="446"/>
      <c r="BM7" s="447"/>
      <c r="BN7" s="465">
        <v>50539</v>
      </c>
      <c r="BO7" s="466"/>
      <c r="BP7" s="466"/>
      <c r="BQ7" s="466"/>
      <c r="BR7" s="466"/>
      <c r="BS7" s="466"/>
      <c r="BT7" s="466"/>
      <c r="BU7" s="467"/>
      <c r="BV7" s="465">
        <v>317675</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4417287</v>
      </c>
      <c r="CU7" s="466"/>
      <c r="CV7" s="466"/>
      <c r="CW7" s="466"/>
      <c r="CX7" s="466"/>
      <c r="CY7" s="466"/>
      <c r="CZ7" s="466"/>
      <c r="DA7" s="467"/>
      <c r="DB7" s="465">
        <v>4369088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501793</v>
      </c>
      <c r="BO8" s="466"/>
      <c r="BP8" s="466"/>
      <c r="BQ8" s="466"/>
      <c r="BR8" s="466"/>
      <c r="BS8" s="466"/>
      <c r="BT8" s="466"/>
      <c r="BU8" s="467"/>
      <c r="BV8" s="465">
        <v>367929</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0.35</v>
      </c>
      <c r="CU8" s="579"/>
      <c r="CV8" s="579"/>
      <c r="CW8" s="579"/>
      <c r="CX8" s="579"/>
      <c r="CY8" s="579"/>
      <c r="CZ8" s="579"/>
      <c r="DA8" s="580"/>
      <c r="DB8" s="578">
        <v>0.33</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13241</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133864</v>
      </c>
      <c r="BO9" s="466"/>
      <c r="BP9" s="466"/>
      <c r="BQ9" s="466"/>
      <c r="BR9" s="466"/>
      <c r="BS9" s="466"/>
      <c r="BT9" s="466"/>
      <c r="BU9" s="467"/>
      <c r="BV9" s="465">
        <v>19487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18</v>
      </c>
      <c r="CU9" s="436"/>
      <c r="CV9" s="436"/>
      <c r="CW9" s="436"/>
      <c r="CX9" s="436"/>
      <c r="CY9" s="436"/>
      <c r="CZ9" s="436"/>
      <c r="DA9" s="437"/>
      <c r="DB9" s="435">
        <v>20.2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14215</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3687</v>
      </c>
      <c r="BO10" s="466"/>
      <c r="BP10" s="466"/>
      <c r="BQ10" s="466"/>
      <c r="BR10" s="466"/>
      <c r="BS10" s="466"/>
      <c r="BT10" s="466"/>
      <c r="BU10" s="467"/>
      <c r="BV10" s="465">
        <v>2955</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13170</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148000</v>
      </c>
      <c r="BO12" s="466"/>
      <c r="BP12" s="466"/>
      <c r="BQ12" s="466"/>
      <c r="BR12" s="466"/>
      <c r="BS12" s="466"/>
      <c r="BT12" s="466"/>
      <c r="BU12" s="467"/>
      <c r="BV12" s="465">
        <v>53000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12932</v>
      </c>
      <c r="S13" s="569"/>
      <c r="T13" s="569"/>
      <c r="U13" s="569"/>
      <c r="V13" s="570"/>
      <c r="W13" s="556" t="s">
        <v>139</v>
      </c>
      <c r="X13" s="478"/>
      <c r="Y13" s="478"/>
      <c r="Z13" s="478"/>
      <c r="AA13" s="478"/>
      <c r="AB13" s="479"/>
      <c r="AC13" s="441">
        <v>1838</v>
      </c>
      <c r="AD13" s="442"/>
      <c r="AE13" s="442"/>
      <c r="AF13" s="442"/>
      <c r="AG13" s="443"/>
      <c r="AH13" s="441">
        <v>2104</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-10449</v>
      </c>
      <c r="BO13" s="466"/>
      <c r="BP13" s="466"/>
      <c r="BQ13" s="466"/>
      <c r="BR13" s="466"/>
      <c r="BS13" s="466"/>
      <c r="BT13" s="466"/>
      <c r="BU13" s="467"/>
      <c r="BV13" s="465">
        <v>-30558</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11.2</v>
      </c>
      <c r="CU13" s="436"/>
      <c r="CV13" s="436"/>
      <c r="CW13" s="436"/>
      <c r="CX13" s="436"/>
      <c r="CY13" s="436"/>
      <c r="CZ13" s="436"/>
      <c r="DA13" s="437"/>
      <c r="DB13" s="435">
        <v>11.7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13419</v>
      </c>
      <c r="S14" s="569"/>
      <c r="T14" s="569"/>
      <c r="U14" s="569"/>
      <c r="V14" s="570"/>
      <c r="W14" s="571"/>
      <c r="X14" s="481"/>
      <c r="Y14" s="481"/>
      <c r="Z14" s="481"/>
      <c r="AA14" s="481"/>
      <c r="AB14" s="482"/>
      <c r="AC14" s="561">
        <v>28</v>
      </c>
      <c r="AD14" s="562"/>
      <c r="AE14" s="562"/>
      <c r="AF14" s="562"/>
      <c r="AG14" s="563"/>
      <c r="AH14" s="561">
        <v>30</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129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13193</v>
      </c>
      <c r="S15" s="569"/>
      <c r="T15" s="569"/>
      <c r="U15" s="569"/>
      <c r="V15" s="570"/>
      <c r="W15" s="556" t="s">
        <v>147</v>
      </c>
      <c r="X15" s="478"/>
      <c r="Y15" s="478"/>
      <c r="Z15" s="478"/>
      <c r="AA15" s="478"/>
      <c r="AB15" s="479"/>
      <c r="AC15" s="441">
        <v>1550</v>
      </c>
      <c r="AD15" s="442"/>
      <c r="AE15" s="442"/>
      <c r="AF15" s="442"/>
      <c r="AG15" s="443"/>
      <c r="AH15" s="441">
        <v>1646</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1361823</v>
      </c>
      <c r="BO15" s="461"/>
      <c r="BP15" s="461"/>
      <c r="BQ15" s="461"/>
      <c r="BR15" s="461"/>
      <c r="BS15" s="461"/>
      <c r="BT15" s="461"/>
      <c r="BU15" s="462"/>
      <c r="BV15" s="460">
        <v>1320997</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23.6</v>
      </c>
      <c r="AD16" s="562"/>
      <c r="AE16" s="562"/>
      <c r="AF16" s="562"/>
      <c r="AG16" s="563"/>
      <c r="AH16" s="561">
        <v>23.5</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3846347</v>
      </c>
      <c r="BO16" s="466"/>
      <c r="BP16" s="466"/>
      <c r="BQ16" s="466"/>
      <c r="BR16" s="466"/>
      <c r="BS16" s="466"/>
      <c r="BT16" s="466"/>
      <c r="BU16" s="467"/>
      <c r="BV16" s="465">
        <v>3826239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3175</v>
      </c>
      <c r="AD17" s="442"/>
      <c r="AE17" s="442"/>
      <c r="AF17" s="442"/>
      <c r="AG17" s="443"/>
      <c r="AH17" s="441">
        <v>3266</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1741438</v>
      </c>
      <c r="BO17" s="466"/>
      <c r="BP17" s="466"/>
      <c r="BQ17" s="466"/>
      <c r="BR17" s="466"/>
      <c r="BS17" s="466"/>
      <c r="BT17" s="466"/>
      <c r="BU17" s="467"/>
      <c r="BV17" s="465">
        <v>1674743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100.67</v>
      </c>
      <c r="M18" s="530"/>
      <c r="N18" s="530"/>
      <c r="O18" s="530"/>
      <c r="P18" s="530"/>
      <c r="Q18" s="530"/>
      <c r="R18" s="531"/>
      <c r="S18" s="531"/>
      <c r="T18" s="531"/>
      <c r="U18" s="531"/>
      <c r="V18" s="532"/>
      <c r="W18" s="546"/>
      <c r="X18" s="547"/>
      <c r="Y18" s="547"/>
      <c r="Z18" s="547"/>
      <c r="AA18" s="547"/>
      <c r="AB18" s="557"/>
      <c r="AC18" s="429">
        <v>48.4</v>
      </c>
      <c r="AD18" s="430"/>
      <c r="AE18" s="430"/>
      <c r="AF18" s="430"/>
      <c r="AG18" s="533"/>
      <c r="AH18" s="429">
        <v>46.6</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3952671</v>
      </c>
      <c r="BO18" s="466"/>
      <c r="BP18" s="466"/>
      <c r="BQ18" s="466"/>
      <c r="BR18" s="466"/>
      <c r="BS18" s="466"/>
      <c r="BT18" s="466"/>
      <c r="BU18" s="467"/>
      <c r="BV18" s="465">
        <v>3887819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132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5083184</v>
      </c>
      <c r="BO19" s="466"/>
      <c r="BP19" s="466"/>
      <c r="BQ19" s="466"/>
      <c r="BR19" s="466"/>
      <c r="BS19" s="466"/>
      <c r="BT19" s="466"/>
      <c r="BU19" s="467"/>
      <c r="BV19" s="465">
        <v>4959027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6074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7144188</v>
      </c>
      <c r="BO23" s="466"/>
      <c r="BP23" s="466"/>
      <c r="BQ23" s="466"/>
      <c r="BR23" s="466"/>
      <c r="BS23" s="466"/>
      <c r="BT23" s="466"/>
      <c r="BU23" s="467"/>
      <c r="BV23" s="465">
        <v>7539474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7720</v>
      </c>
      <c r="R24" s="442"/>
      <c r="S24" s="442"/>
      <c r="T24" s="442"/>
      <c r="U24" s="442"/>
      <c r="V24" s="443"/>
      <c r="W24" s="507"/>
      <c r="X24" s="498"/>
      <c r="Y24" s="499"/>
      <c r="Z24" s="438" t="s">
        <v>171</v>
      </c>
      <c r="AA24" s="439"/>
      <c r="AB24" s="439"/>
      <c r="AC24" s="439"/>
      <c r="AD24" s="439"/>
      <c r="AE24" s="439"/>
      <c r="AF24" s="439"/>
      <c r="AG24" s="440"/>
      <c r="AH24" s="441">
        <v>125</v>
      </c>
      <c r="AI24" s="442"/>
      <c r="AJ24" s="442"/>
      <c r="AK24" s="442"/>
      <c r="AL24" s="443"/>
      <c r="AM24" s="441">
        <v>392750</v>
      </c>
      <c r="AN24" s="442"/>
      <c r="AO24" s="442"/>
      <c r="AP24" s="442"/>
      <c r="AQ24" s="442"/>
      <c r="AR24" s="443"/>
      <c r="AS24" s="441">
        <v>3142</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7038602</v>
      </c>
      <c r="BO24" s="466"/>
      <c r="BP24" s="466"/>
      <c r="BQ24" s="466"/>
      <c r="BR24" s="466"/>
      <c r="BS24" s="466"/>
      <c r="BT24" s="466"/>
      <c r="BU24" s="467"/>
      <c r="BV24" s="465">
        <v>7411377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6130</v>
      </c>
      <c r="R25" s="442"/>
      <c r="S25" s="442"/>
      <c r="T25" s="442"/>
      <c r="U25" s="442"/>
      <c r="V25" s="443"/>
      <c r="W25" s="507"/>
      <c r="X25" s="498"/>
      <c r="Y25" s="499"/>
      <c r="Z25" s="438" t="s">
        <v>174</v>
      </c>
      <c r="AA25" s="439"/>
      <c r="AB25" s="439"/>
      <c r="AC25" s="439"/>
      <c r="AD25" s="439"/>
      <c r="AE25" s="439"/>
      <c r="AF25" s="439"/>
      <c r="AG25" s="440"/>
      <c r="AH25" s="441" t="s">
        <v>129</v>
      </c>
      <c r="AI25" s="442"/>
      <c r="AJ25" s="442"/>
      <c r="AK25" s="442"/>
      <c r="AL25" s="443"/>
      <c r="AM25" s="441" t="s">
        <v>129</v>
      </c>
      <c r="AN25" s="442"/>
      <c r="AO25" s="442"/>
      <c r="AP25" s="442"/>
      <c r="AQ25" s="442"/>
      <c r="AR25" s="443"/>
      <c r="AS25" s="441" t="s">
        <v>175</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853790</v>
      </c>
      <c r="BO25" s="461"/>
      <c r="BP25" s="461"/>
      <c r="BQ25" s="461"/>
      <c r="BR25" s="461"/>
      <c r="BS25" s="461"/>
      <c r="BT25" s="461"/>
      <c r="BU25" s="462"/>
      <c r="BV25" s="460">
        <v>879682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5730</v>
      </c>
      <c r="R26" s="442"/>
      <c r="S26" s="442"/>
      <c r="T26" s="442"/>
      <c r="U26" s="442"/>
      <c r="V26" s="443"/>
      <c r="W26" s="507"/>
      <c r="X26" s="498"/>
      <c r="Y26" s="499"/>
      <c r="Z26" s="438" t="s">
        <v>178</v>
      </c>
      <c r="AA26" s="520"/>
      <c r="AB26" s="520"/>
      <c r="AC26" s="520"/>
      <c r="AD26" s="520"/>
      <c r="AE26" s="520"/>
      <c r="AF26" s="520"/>
      <c r="AG26" s="521"/>
      <c r="AH26" s="441">
        <v>7</v>
      </c>
      <c r="AI26" s="442"/>
      <c r="AJ26" s="442"/>
      <c r="AK26" s="442"/>
      <c r="AL26" s="443"/>
      <c r="AM26" s="441">
        <v>21063</v>
      </c>
      <c r="AN26" s="442"/>
      <c r="AO26" s="442"/>
      <c r="AP26" s="442"/>
      <c r="AQ26" s="442"/>
      <c r="AR26" s="443"/>
      <c r="AS26" s="441">
        <v>3009</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175</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3088</v>
      </c>
      <c r="R27" s="442"/>
      <c r="S27" s="442"/>
      <c r="T27" s="442"/>
      <c r="U27" s="442"/>
      <c r="V27" s="443"/>
      <c r="W27" s="507"/>
      <c r="X27" s="498"/>
      <c r="Y27" s="499"/>
      <c r="Z27" s="438" t="s">
        <v>181</v>
      </c>
      <c r="AA27" s="439"/>
      <c r="AB27" s="439"/>
      <c r="AC27" s="439"/>
      <c r="AD27" s="439"/>
      <c r="AE27" s="439"/>
      <c r="AF27" s="439"/>
      <c r="AG27" s="440"/>
      <c r="AH27" s="441">
        <v>1</v>
      </c>
      <c r="AI27" s="442"/>
      <c r="AJ27" s="442"/>
      <c r="AK27" s="442"/>
      <c r="AL27" s="443"/>
      <c r="AM27" s="441" t="s">
        <v>182</v>
      </c>
      <c r="AN27" s="442"/>
      <c r="AO27" s="442"/>
      <c r="AP27" s="442"/>
      <c r="AQ27" s="442"/>
      <c r="AR27" s="443"/>
      <c r="AS27" s="441" t="s">
        <v>182</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243000</v>
      </c>
      <c r="BO27" s="469"/>
      <c r="BP27" s="469"/>
      <c r="BQ27" s="469"/>
      <c r="BR27" s="469"/>
      <c r="BS27" s="469"/>
      <c r="BT27" s="469"/>
      <c r="BU27" s="470"/>
      <c r="BV27" s="468">
        <v>243000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2548</v>
      </c>
      <c r="R28" s="442"/>
      <c r="S28" s="442"/>
      <c r="T28" s="442"/>
      <c r="U28" s="442"/>
      <c r="V28" s="443"/>
      <c r="W28" s="507"/>
      <c r="X28" s="498"/>
      <c r="Y28" s="499"/>
      <c r="Z28" s="438" t="s">
        <v>185</v>
      </c>
      <c r="AA28" s="439"/>
      <c r="AB28" s="439"/>
      <c r="AC28" s="439"/>
      <c r="AD28" s="439"/>
      <c r="AE28" s="439"/>
      <c r="AF28" s="439"/>
      <c r="AG28" s="440"/>
      <c r="AH28" s="441" t="s">
        <v>175</v>
      </c>
      <c r="AI28" s="442"/>
      <c r="AJ28" s="442"/>
      <c r="AK28" s="442"/>
      <c r="AL28" s="443"/>
      <c r="AM28" s="441" t="s">
        <v>129</v>
      </c>
      <c r="AN28" s="442"/>
      <c r="AO28" s="442"/>
      <c r="AP28" s="442"/>
      <c r="AQ28" s="442"/>
      <c r="AR28" s="443"/>
      <c r="AS28" s="441" t="s">
        <v>175</v>
      </c>
      <c r="AT28" s="442"/>
      <c r="AU28" s="442"/>
      <c r="AV28" s="442"/>
      <c r="AW28" s="442"/>
      <c r="AX28" s="444"/>
      <c r="AY28" s="448" t="s">
        <v>186</v>
      </c>
      <c r="AZ28" s="449"/>
      <c r="BA28" s="449"/>
      <c r="BB28" s="450"/>
      <c r="BC28" s="457" t="s">
        <v>47</v>
      </c>
      <c r="BD28" s="458"/>
      <c r="BE28" s="458"/>
      <c r="BF28" s="458"/>
      <c r="BG28" s="458"/>
      <c r="BH28" s="458"/>
      <c r="BI28" s="458"/>
      <c r="BJ28" s="458"/>
      <c r="BK28" s="458"/>
      <c r="BL28" s="458"/>
      <c r="BM28" s="459"/>
      <c r="BN28" s="460">
        <v>1786634</v>
      </c>
      <c r="BO28" s="461"/>
      <c r="BP28" s="461"/>
      <c r="BQ28" s="461"/>
      <c r="BR28" s="461"/>
      <c r="BS28" s="461"/>
      <c r="BT28" s="461"/>
      <c r="BU28" s="462"/>
      <c r="BV28" s="460">
        <v>1730947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10</v>
      </c>
      <c r="M29" s="442"/>
      <c r="N29" s="442"/>
      <c r="O29" s="442"/>
      <c r="P29" s="443"/>
      <c r="Q29" s="441">
        <v>2316</v>
      </c>
      <c r="R29" s="442"/>
      <c r="S29" s="442"/>
      <c r="T29" s="442"/>
      <c r="U29" s="442"/>
      <c r="V29" s="443"/>
      <c r="W29" s="508"/>
      <c r="X29" s="509"/>
      <c r="Y29" s="510"/>
      <c r="Z29" s="438" t="s">
        <v>188</v>
      </c>
      <c r="AA29" s="439"/>
      <c r="AB29" s="439"/>
      <c r="AC29" s="439"/>
      <c r="AD29" s="439"/>
      <c r="AE29" s="439"/>
      <c r="AF29" s="439"/>
      <c r="AG29" s="440"/>
      <c r="AH29" s="441">
        <v>126</v>
      </c>
      <c r="AI29" s="442"/>
      <c r="AJ29" s="442"/>
      <c r="AK29" s="442"/>
      <c r="AL29" s="443"/>
      <c r="AM29" s="441">
        <v>397396</v>
      </c>
      <c r="AN29" s="442"/>
      <c r="AO29" s="442"/>
      <c r="AP29" s="442"/>
      <c r="AQ29" s="442"/>
      <c r="AR29" s="443"/>
      <c r="AS29" s="441">
        <v>3154</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246445</v>
      </c>
      <c r="BO29" s="466"/>
      <c r="BP29" s="466"/>
      <c r="BQ29" s="466"/>
      <c r="BR29" s="466"/>
      <c r="BS29" s="466"/>
      <c r="BT29" s="466"/>
      <c r="BU29" s="467"/>
      <c r="BV29" s="465">
        <v>246080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95.4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1812469</v>
      </c>
      <c r="BO30" s="469"/>
      <c r="BP30" s="469"/>
      <c r="BQ30" s="469"/>
      <c r="BR30" s="469"/>
      <c r="BS30" s="469"/>
      <c r="BT30" s="469"/>
      <c r="BU30" s="470"/>
      <c r="BV30" s="468">
        <v>1843003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198</v>
      </c>
      <c r="X33" s="427"/>
      <c r="Y33" s="427"/>
      <c r="Z33" s="427"/>
      <c r="AA33" s="427"/>
      <c r="AB33" s="427"/>
      <c r="AC33" s="427"/>
      <c r="AD33" s="427"/>
      <c r="AE33" s="427"/>
      <c r="AF33" s="427"/>
      <c r="AG33" s="427"/>
      <c r="AH33" s="427"/>
      <c r="AI33" s="427"/>
      <c r="AJ33" s="427"/>
      <c r="AK33" s="427"/>
      <c r="AL33" s="215"/>
      <c r="AM33" s="428" t="s">
        <v>199</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199</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大崎町水道事業会計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大崎町公共下水道事業特別会計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鹿児島市町村総合事務組合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13</v>
      </c>
      <c r="CP34" s="424"/>
      <c r="CQ34" s="423" t="str">
        <f>IF('各会計、関係団体の財政状況及び健全化判断比率'!BS7="","",'各会計、関係団体の財政状況及び健全化判断比率'!BS7)</f>
        <v>株式会社あすぱる大崎</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大隅曽於地区消防組合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曽於南部厚生事務組合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曽於地区介護保険組合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鹿児島県後期高齢者医療広域連合（一般会計）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鹿児島県後期高齢者医療広域連合（後期高齢者医療特別会計）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Opo9GogJb02M7GgMCD9SZ75f2k8FvbNsTJRwqG/tCyblmyVMuCqpQlN7PiJ8cQYh7oojYIRwW/JPZ3UsJIg5g==" saltValue="/rHpKBqtjReCJ85pc21jK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horizontalDpi="1200" verticalDpi="12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37" t="s">
        <v>557</v>
      </c>
      <c r="D34" s="1237"/>
      <c r="E34" s="1238"/>
      <c r="F34" s="32">
        <v>12.81</v>
      </c>
      <c r="G34" s="33">
        <v>13.12</v>
      </c>
      <c r="H34" s="33">
        <v>13.06</v>
      </c>
      <c r="I34" s="33">
        <v>13.43</v>
      </c>
      <c r="J34" s="34">
        <v>13.25</v>
      </c>
      <c r="K34" s="22"/>
      <c r="L34" s="22"/>
      <c r="M34" s="22"/>
      <c r="N34" s="22"/>
      <c r="O34" s="22"/>
      <c r="P34" s="22"/>
    </row>
    <row r="35" spans="1:16" ht="39" customHeight="1" x14ac:dyDescent="0.15">
      <c r="A35" s="22"/>
      <c r="B35" s="35"/>
      <c r="C35" s="1231" t="s">
        <v>558</v>
      </c>
      <c r="D35" s="1232"/>
      <c r="E35" s="1233"/>
      <c r="F35" s="36">
        <v>6.78</v>
      </c>
      <c r="G35" s="37">
        <v>7.89</v>
      </c>
      <c r="H35" s="37">
        <v>7.95</v>
      </c>
      <c r="I35" s="37">
        <v>8.42</v>
      </c>
      <c r="J35" s="38">
        <v>11.35</v>
      </c>
      <c r="K35" s="22"/>
      <c r="L35" s="22"/>
      <c r="M35" s="22"/>
      <c r="N35" s="22"/>
      <c r="O35" s="22"/>
      <c r="P35" s="22"/>
    </row>
    <row r="36" spans="1:16" ht="39" customHeight="1" x14ac:dyDescent="0.15">
      <c r="A36" s="22"/>
      <c r="B36" s="35"/>
      <c r="C36" s="1231" t="s">
        <v>559</v>
      </c>
      <c r="D36" s="1232"/>
      <c r="E36" s="1233"/>
      <c r="F36" s="36">
        <v>1.83</v>
      </c>
      <c r="G36" s="37">
        <v>2.13</v>
      </c>
      <c r="H36" s="37">
        <v>2.61</v>
      </c>
      <c r="I36" s="37">
        <v>2.7</v>
      </c>
      <c r="J36" s="38">
        <v>3.14</v>
      </c>
      <c r="K36" s="22"/>
      <c r="L36" s="22"/>
      <c r="M36" s="22"/>
      <c r="N36" s="22"/>
      <c r="O36" s="22"/>
      <c r="P36" s="22"/>
    </row>
    <row r="37" spans="1:16" ht="39" customHeight="1" x14ac:dyDescent="0.15">
      <c r="A37" s="22"/>
      <c r="B37" s="35"/>
      <c r="C37" s="1231" t="s">
        <v>560</v>
      </c>
      <c r="D37" s="1232"/>
      <c r="E37" s="1233"/>
      <c r="F37" s="36">
        <v>0.42</v>
      </c>
      <c r="G37" s="37">
        <v>1.56</v>
      </c>
      <c r="H37" s="37">
        <v>3.62</v>
      </c>
      <c r="I37" s="37">
        <v>3.04</v>
      </c>
      <c r="J37" s="38">
        <v>0.34</v>
      </c>
      <c r="K37" s="22"/>
      <c r="L37" s="22"/>
      <c r="M37" s="22"/>
      <c r="N37" s="22"/>
      <c r="O37" s="22"/>
      <c r="P37" s="22"/>
    </row>
    <row r="38" spans="1:16" ht="39" customHeight="1" x14ac:dyDescent="0.15">
      <c r="A38" s="22"/>
      <c r="B38" s="35"/>
      <c r="C38" s="1231" t="s">
        <v>561</v>
      </c>
      <c r="D38" s="1232"/>
      <c r="E38" s="1233"/>
      <c r="F38" s="36">
        <v>0.09</v>
      </c>
      <c r="G38" s="37">
        <v>0.08</v>
      </c>
      <c r="H38" s="37">
        <v>0.09</v>
      </c>
      <c r="I38" s="37">
        <v>0.1</v>
      </c>
      <c r="J38" s="38">
        <v>0.1</v>
      </c>
      <c r="K38" s="22"/>
      <c r="L38" s="22"/>
      <c r="M38" s="22"/>
      <c r="N38" s="22"/>
      <c r="O38" s="22"/>
      <c r="P38" s="22"/>
    </row>
    <row r="39" spans="1:16" ht="39" customHeight="1" x14ac:dyDescent="0.15">
      <c r="A39" s="22"/>
      <c r="B39" s="35"/>
      <c r="C39" s="1231" t="s">
        <v>562</v>
      </c>
      <c r="D39" s="1232"/>
      <c r="E39" s="1233"/>
      <c r="F39" s="36">
        <v>0.09</v>
      </c>
      <c r="G39" s="37">
        <v>0.1</v>
      </c>
      <c r="H39" s="37">
        <v>0.08</v>
      </c>
      <c r="I39" s="37">
        <v>0.11</v>
      </c>
      <c r="J39" s="38">
        <v>0.08</v>
      </c>
      <c r="K39" s="22"/>
      <c r="L39" s="22"/>
      <c r="M39" s="22"/>
      <c r="N39" s="22"/>
      <c r="O39" s="22"/>
      <c r="P39" s="22"/>
    </row>
    <row r="40" spans="1:16" ht="39" customHeight="1" x14ac:dyDescent="0.15">
      <c r="A40" s="22"/>
      <c r="B40" s="35"/>
      <c r="C40" s="1231"/>
      <c r="D40" s="1232"/>
      <c r="E40" s="1233"/>
      <c r="F40" s="36"/>
      <c r="G40" s="37"/>
      <c r="H40" s="37"/>
      <c r="I40" s="37"/>
      <c r="J40" s="38"/>
      <c r="K40" s="22"/>
      <c r="L40" s="22"/>
      <c r="M40" s="22"/>
      <c r="N40" s="22"/>
      <c r="O40" s="22"/>
      <c r="P40" s="22"/>
    </row>
    <row r="41" spans="1:16" ht="39" customHeight="1" x14ac:dyDescent="0.15">
      <c r="A41" s="22"/>
      <c r="B41" s="35"/>
      <c r="C41" s="1231"/>
      <c r="D41" s="1232"/>
      <c r="E41" s="1233"/>
      <c r="F41" s="36"/>
      <c r="G41" s="37"/>
      <c r="H41" s="37"/>
      <c r="I41" s="37"/>
      <c r="J41" s="38"/>
      <c r="K41" s="22"/>
      <c r="L41" s="22"/>
      <c r="M41" s="22"/>
      <c r="N41" s="22"/>
      <c r="O41" s="22"/>
      <c r="P41" s="22"/>
    </row>
    <row r="42" spans="1:16" ht="39" customHeight="1" x14ac:dyDescent="0.15">
      <c r="A42" s="22"/>
      <c r="B42" s="39"/>
      <c r="C42" s="1231" t="s">
        <v>563</v>
      </c>
      <c r="D42" s="1232"/>
      <c r="E42" s="1233"/>
      <c r="F42" s="36" t="s">
        <v>506</v>
      </c>
      <c r="G42" s="37" t="s">
        <v>506</v>
      </c>
      <c r="H42" s="37" t="s">
        <v>506</v>
      </c>
      <c r="I42" s="37" t="s">
        <v>506</v>
      </c>
      <c r="J42" s="38" t="s">
        <v>506</v>
      </c>
      <c r="K42" s="22"/>
      <c r="L42" s="22"/>
      <c r="M42" s="22"/>
      <c r="N42" s="22"/>
      <c r="O42" s="22"/>
      <c r="P42" s="22"/>
    </row>
    <row r="43" spans="1:16" ht="39" customHeight="1" thickBot="1" x14ac:dyDescent="0.2">
      <c r="A43" s="22"/>
      <c r="B43" s="40"/>
      <c r="C43" s="1234" t="s">
        <v>564</v>
      </c>
      <c r="D43" s="1235"/>
      <c r="E43" s="1236"/>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dPA9NZ3zas9Wj6OUA4rYbwaeRfmdeavdh3QQl8NquDoHmM17zHUW4LUmmjYBELhojusShhUu30M7WxjT0Iq5Q==" saltValue="Qgqp58xTvZ5vTVU0hagw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1200" verticalDpi="12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57" t="s">
        <v>11</v>
      </c>
      <c r="C45" s="1258"/>
      <c r="D45" s="58"/>
      <c r="E45" s="1263" t="s">
        <v>12</v>
      </c>
      <c r="F45" s="1263"/>
      <c r="G45" s="1263"/>
      <c r="H45" s="1263"/>
      <c r="I45" s="1263"/>
      <c r="J45" s="1264"/>
      <c r="K45" s="59">
        <v>922</v>
      </c>
      <c r="L45" s="60">
        <v>986</v>
      </c>
      <c r="M45" s="60">
        <v>982</v>
      </c>
      <c r="N45" s="60">
        <v>1007</v>
      </c>
      <c r="O45" s="61">
        <v>913</v>
      </c>
      <c r="P45" s="48"/>
      <c r="Q45" s="48"/>
      <c r="R45" s="48"/>
      <c r="S45" s="48"/>
      <c r="T45" s="48"/>
      <c r="U45" s="48"/>
    </row>
    <row r="46" spans="1:21" ht="30.75" customHeight="1" x14ac:dyDescent="0.15">
      <c r="A46" s="48"/>
      <c r="B46" s="1259"/>
      <c r="C46" s="1260"/>
      <c r="D46" s="62"/>
      <c r="E46" s="1241" t="s">
        <v>13</v>
      </c>
      <c r="F46" s="1241"/>
      <c r="G46" s="1241"/>
      <c r="H46" s="1241"/>
      <c r="I46" s="1241"/>
      <c r="J46" s="1242"/>
      <c r="K46" s="63" t="s">
        <v>506</v>
      </c>
      <c r="L46" s="64" t="s">
        <v>506</v>
      </c>
      <c r="M46" s="64" t="s">
        <v>506</v>
      </c>
      <c r="N46" s="64" t="s">
        <v>506</v>
      </c>
      <c r="O46" s="65" t="s">
        <v>506</v>
      </c>
      <c r="P46" s="48"/>
      <c r="Q46" s="48"/>
      <c r="R46" s="48"/>
      <c r="S46" s="48"/>
      <c r="T46" s="48"/>
      <c r="U46" s="48"/>
    </row>
    <row r="47" spans="1:21" ht="30.75" customHeight="1" x14ac:dyDescent="0.15">
      <c r="A47" s="48"/>
      <c r="B47" s="1259"/>
      <c r="C47" s="1260"/>
      <c r="D47" s="62"/>
      <c r="E47" s="1241" t="s">
        <v>14</v>
      </c>
      <c r="F47" s="1241"/>
      <c r="G47" s="1241"/>
      <c r="H47" s="1241"/>
      <c r="I47" s="1241"/>
      <c r="J47" s="1242"/>
      <c r="K47" s="63" t="s">
        <v>506</v>
      </c>
      <c r="L47" s="64" t="s">
        <v>506</v>
      </c>
      <c r="M47" s="64" t="s">
        <v>506</v>
      </c>
      <c r="N47" s="64" t="s">
        <v>506</v>
      </c>
      <c r="O47" s="65" t="s">
        <v>506</v>
      </c>
      <c r="P47" s="48"/>
      <c r="Q47" s="48"/>
      <c r="R47" s="48"/>
      <c r="S47" s="48"/>
      <c r="T47" s="48"/>
      <c r="U47" s="48"/>
    </row>
    <row r="48" spans="1:21" ht="30.75" customHeight="1" x14ac:dyDescent="0.15">
      <c r="A48" s="48"/>
      <c r="B48" s="1259"/>
      <c r="C48" s="1260"/>
      <c r="D48" s="62"/>
      <c r="E48" s="1241" t="s">
        <v>15</v>
      </c>
      <c r="F48" s="1241"/>
      <c r="G48" s="1241"/>
      <c r="H48" s="1241"/>
      <c r="I48" s="1241"/>
      <c r="J48" s="1242"/>
      <c r="K48" s="63">
        <v>95</v>
      </c>
      <c r="L48" s="64">
        <v>100</v>
      </c>
      <c r="M48" s="64">
        <v>106</v>
      </c>
      <c r="N48" s="64">
        <v>108</v>
      </c>
      <c r="O48" s="65">
        <v>112</v>
      </c>
      <c r="P48" s="48"/>
      <c r="Q48" s="48"/>
      <c r="R48" s="48"/>
      <c r="S48" s="48"/>
      <c r="T48" s="48"/>
      <c r="U48" s="48"/>
    </row>
    <row r="49" spans="1:21" ht="30.75" customHeight="1" x14ac:dyDescent="0.15">
      <c r="A49" s="48"/>
      <c r="B49" s="1259"/>
      <c r="C49" s="1260"/>
      <c r="D49" s="62"/>
      <c r="E49" s="1241" t="s">
        <v>16</v>
      </c>
      <c r="F49" s="1241"/>
      <c r="G49" s="1241"/>
      <c r="H49" s="1241"/>
      <c r="I49" s="1241"/>
      <c r="J49" s="1242"/>
      <c r="K49" s="63">
        <v>2</v>
      </c>
      <c r="L49" s="64">
        <v>2</v>
      </c>
      <c r="M49" s="64">
        <v>10</v>
      </c>
      <c r="N49" s="64">
        <v>10</v>
      </c>
      <c r="O49" s="65">
        <v>11</v>
      </c>
      <c r="P49" s="48"/>
      <c r="Q49" s="48"/>
      <c r="R49" s="48"/>
      <c r="S49" s="48"/>
      <c r="T49" s="48"/>
      <c r="U49" s="48"/>
    </row>
    <row r="50" spans="1:21" ht="30.75" customHeight="1" x14ac:dyDescent="0.15">
      <c r="A50" s="48"/>
      <c r="B50" s="1259"/>
      <c r="C50" s="1260"/>
      <c r="D50" s="62"/>
      <c r="E50" s="1241" t="s">
        <v>17</v>
      </c>
      <c r="F50" s="1241"/>
      <c r="G50" s="1241"/>
      <c r="H50" s="1241"/>
      <c r="I50" s="1241"/>
      <c r="J50" s="1242"/>
      <c r="K50" s="63" t="s">
        <v>506</v>
      </c>
      <c r="L50" s="64">
        <v>61</v>
      </c>
      <c r="M50" s="64">
        <v>61</v>
      </c>
      <c r="N50" s="64">
        <v>61</v>
      </c>
      <c r="O50" s="65">
        <v>61</v>
      </c>
      <c r="P50" s="48"/>
      <c r="Q50" s="48"/>
      <c r="R50" s="48"/>
      <c r="S50" s="48"/>
      <c r="T50" s="48"/>
      <c r="U50" s="48"/>
    </row>
    <row r="51" spans="1:21" ht="30.75" customHeight="1" x14ac:dyDescent="0.15">
      <c r="A51" s="48"/>
      <c r="B51" s="1261"/>
      <c r="C51" s="1262"/>
      <c r="D51" s="66"/>
      <c r="E51" s="1241" t="s">
        <v>18</v>
      </c>
      <c r="F51" s="1241"/>
      <c r="G51" s="1241"/>
      <c r="H51" s="1241"/>
      <c r="I51" s="1241"/>
      <c r="J51" s="1242"/>
      <c r="K51" s="63" t="s">
        <v>506</v>
      </c>
      <c r="L51" s="64" t="s">
        <v>506</v>
      </c>
      <c r="M51" s="64" t="s">
        <v>506</v>
      </c>
      <c r="N51" s="64" t="s">
        <v>506</v>
      </c>
      <c r="O51" s="65" t="s">
        <v>506</v>
      </c>
      <c r="P51" s="48"/>
      <c r="Q51" s="48"/>
      <c r="R51" s="48"/>
      <c r="S51" s="48"/>
      <c r="T51" s="48"/>
      <c r="U51" s="48"/>
    </row>
    <row r="52" spans="1:21" ht="30.75" customHeight="1" x14ac:dyDescent="0.15">
      <c r="A52" s="48"/>
      <c r="B52" s="1239" t="s">
        <v>19</v>
      </c>
      <c r="C52" s="1240"/>
      <c r="D52" s="66"/>
      <c r="E52" s="1241" t="s">
        <v>20</v>
      </c>
      <c r="F52" s="1241"/>
      <c r="G52" s="1241"/>
      <c r="H52" s="1241"/>
      <c r="I52" s="1241"/>
      <c r="J52" s="1242"/>
      <c r="K52" s="63">
        <v>676</v>
      </c>
      <c r="L52" s="64">
        <v>737</v>
      </c>
      <c r="M52" s="64">
        <v>715</v>
      </c>
      <c r="N52" s="64">
        <v>751</v>
      </c>
      <c r="O52" s="65">
        <v>747</v>
      </c>
      <c r="P52" s="48"/>
      <c r="Q52" s="48"/>
      <c r="R52" s="48"/>
      <c r="S52" s="48"/>
      <c r="T52" s="48"/>
      <c r="U52" s="48"/>
    </row>
    <row r="53" spans="1:21" ht="30.75" customHeight="1" thickBot="1" x14ac:dyDescent="0.2">
      <c r="A53" s="48"/>
      <c r="B53" s="1243" t="s">
        <v>21</v>
      </c>
      <c r="C53" s="1244"/>
      <c r="D53" s="67"/>
      <c r="E53" s="1245" t="s">
        <v>22</v>
      </c>
      <c r="F53" s="1245"/>
      <c r="G53" s="1245"/>
      <c r="H53" s="1245"/>
      <c r="I53" s="1245"/>
      <c r="J53" s="1246"/>
      <c r="K53" s="68">
        <v>343</v>
      </c>
      <c r="L53" s="69">
        <v>412</v>
      </c>
      <c r="M53" s="69">
        <v>444</v>
      </c>
      <c r="N53" s="69">
        <v>435</v>
      </c>
      <c r="O53" s="70">
        <v>350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47" t="s">
        <v>25</v>
      </c>
      <c r="C57" s="1248"/>
      <c r="D57" s="1251" t="s">
        <v>26</v>
      </c>
      <c r="E57" s="1252"/>
      <c r="F57" s="1252"/>
      <c r="G57" s="1252"/>
      <c r="H57" s="1252"/>
      <c r="I57" s="1252"/>
      <c r="J57" s="1253"/>
      <c r="K57" s="82" t="s">
        <v>579</v>
      </c>
      <c r="L57" s="83" t="s">
        <v>580</v>
      </c>
      <c r="M57" s="83" t="s">
        <v>581</v>
      </c>
      <c r="N57" s="83" t="s">
        <v>582</v>
      </c>
      <c r="O57" s="84" t="s">
        <v>580</v>
      </c>
    </row>
    <row r="58" spans="1:21" ht="31.5" customHeight="1" thickBot="1" x14ac:dyDescent="0.2">
      <c r="B58" s="1249"/>
      <c r="C58" s="1250"/>
      <c r="D58" s="1254" t="s">
        <v>27</v>
      </c>
      <c r="E58" s="1255"/>
      <c r="F58" s="1255"/>
      <c r="G58" s="1255"/>
      <c r="H58" s="1255"/>
      <c r="I58" s="1255"/>
      <c r="J58" s="1256"/>
      <c r="K58" s="85" t="s">
        <v>580</v>
      </c>
      <c r="L58" s="86" t="s">
        <v>579</v>
      </c>
      <c r="M58" s="86" t="s">
        <v>580</v>
      </c>
      <c r="N58" s="86" t="s">
        <v>582</v>
      </c>
      <c r="O58" s="87" t="s">
        <v>579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9XWmMR0LZKQy3YOH3sT0J9Z944/iWLbNKhmZDod8MqEMLrnA4KJrFiEincqRC/GaRN0vqPdLUvcuJU+RsWqOw==" saltValue="EWUl+02QxeUe50AJ5FQvr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1200" verticalDpi="12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77" t="s">
        <v>30</v>
      </c>
      <c r="C41" s="1278"/>
      <c r="D41" s="101"/>
      <c r="E41" s="1279" t="s">
        <v>31</v>
      </c>
      <c r="F41" s="1279"/>
      <c r="G41" s="1279"/>
      <c r="H41" s="1280"/>
      <c r="I41" s="102">
        <v>8317</v>
      </c>
      <c r="J41" s="103">
        <v>8040</v>
      </c>
      <c r="K41" s="103">
        <v>7756</v>
      </c>
      <c r="L41" s="103">
        <v>7539</v>
      </c>
      <c r="M41" s="104">
        <v>7144</v>
      </c>
    </row>
    <row r="42" spans="2:13" ht="27.75" customHeight="1" x14ac:dyDescent="0.15">
      <c r="B42" s="1267"/>
      <c r="C42" s="1268"/>
      <c r="D42" s="105"/>
      <c r="E42" s="1271" t="s">
        <v>32</v>
      </c>
      <c r="F42" s="1271"/>
      <c r="G42" s="1271"/>
      <c r="H42" s="1272"/>
      <c r="I42" s="106" t="s">
        <v>506</v>
      </c>
      <c r="J42" s="107">
        <v>240</v>
      </c>
      <c r="K42" s="107">
        <v>568</v>
      </c>
      <c r="L42" s="107">
        <v>494</v>
      </c>
      <c r="M42" s="108">
        <v>472</v>
      </c>
    </row>
    <row r="43" spans="2:13" ht="27.75" customHeight="1" x14ac:dyDescent="0.15">
      <c r="B43" s="1267"/>
      <c r="C43" s="1268"/>
      <c r="D43" s="105"/>
      <c r="E43" s="1271" t="s">
        <v>33</v>
      </c>
      <c r="F43" s="1271"/>
      <c r="G43" s="1271"/>
      <c r="H43" s="1272"/>
      <c r="I43" s="106">
        <v>1742</v>
      </c>
      <c r="J43" s="107">
        <v>1677</v>
      </c>
      <c r="K43" s="107">
        <v>1673</v>
      </c>
      <c r="L43" s="107">
        <v>1523</v>
      </c>
      <c r="M43" s="108">
        <v>1457</v>
      </c>
    </row>
    <row r="44" spans="2:13" ht="27.75" customHeight="1" x14ac:dyDescent="0.15">
      <c r="B44" s="1267"/>
      <c r="C44" s="1268"/>
      <c r="D44" s="105"/>
      <c r="E44" s="1271" t="s">
        <v>34</v>
      </c>
      <c r="F44" s="1271"/>
      <c r="G44" s="1271"/>
      <c r="H44" s="1272"/>
      <c r="I44" s="106">
        <v>66</v>
      </c>
      <c r="J44" s="107">
        <v>69</v>
      </c>
      <c r="K44" s="107">
        <v>62</v>
      </c>
      <c r="L44" s="107">
        <v>59</v>
      </c>
      <c r="M44" s="108">
        <v>72</v>
      </c>
    </row>
    <row r="45" spans="2:13" ht="27.75" customHeight="1" x14ac:dyDescent="0.15">
      <c r="B45" s="1267"/>
      <c r="C45" s="1268"/>
      <c r="D45" s="105"/>
      <c r="E45" s="1271" t="s">
        <v>35</v>
      </c>
      <c r="F45" s="1271"/>
      <c r="G45" s="1271"/>
      <c r="H45" s="1272"/>
      <c r="I45" s="106">
        <v>1140</v>
      </c>
      <c r="J45" s="107">
        <v>1036</v>
      </c>
      <c r="K45" s="107">
        <v>981</v>
      </c>
      <c r="L45" s="107">
        <v>809</v>
      </c>
      <c r="M45" s="108">
        <v>711</v>
      </c>
    </row>
    <row r="46" spans="2:13" ht="27.75" customHeight="1" x14ac:dyDescent="0.15">
      <c r="B46" s="1267"/>
      <c r="C46" s="1268"/>
      <c r="D46" s="109"/>
      <c r="E46" s="1271" t="s">
        <v>36</v>
      </c>
      <c r="F46" s="1271"/>
      <c r="G46" s="1271"/>
      <c r="H46" s="1272"/>
      <c r="I46" s="106" t="s">
        <v>506</v>
      </c>
      <c r="J46" s="107" t="s">
        <v>506</v>
      </c>
      <c r="K46" s="107" t="s">
        <v>506</v>
      </c>
      <c r="L46" s="107" t="s">
        <v>506</v>
      </c>
      <c r="M46" s="108" t="s">
        <v>506</v>
      </c>
    </row>
    <row r="47" spans="2:13" ht="27.75" customHeight="1" x14ac:dyDescent="0.15">
      <c r="B47" s="1267"/>
      <c r="C47" s="1268"/>
      <c r="D47" s="110"/>
      <c r="E47" s="1281" t="s">
        <v>37</v>
      </c>
      <c r="F47" s="1282"/>
      <c r="G47" s="1282"/>
      <c r="H47" s="1283"/>
      <c r="I47" s="106" t="s">
        <v>506</v>
      </c>
      <c r="J47" s="107" t="s">
        <v>506</v>
      </c>
      <c r="K47" s="107" t="s">
        <v>506</v>
      </c>
      <c r="L47" s="107" t="s">
        <v>506</v>
      </c>
      <c r="M47" s="108" t="s">
        <v>506</v>
      </c>
    </row>
    <row r="48" spans="2:13" ht="27.75" customHeight="1" x14ac:dyDescent="0.15">
      <c r="B48" s="1267"/>
      <c r="C48" s="1268"/>
      <c r="D48" s="105"/>
      <c r="E48" s="1271" t="s">
        <v>38</v>
      </c>
      <c r="F48" s="1271"/>
      <c r="G48" s="1271"/>
      <c r="H48" s="1272"/>
      <c r="I48" s="106" t="s">
        <v>506</v>
      </c>
      <c r="J48" s="107" t="s">
        <v>506</v>
      </c>
      <c r="K48" s="107" t="s">
        <v>506</v>
      </c>
      <c r="L48" s="107" t="s">
        <v>506</v>
      </c>
      <c r="M48" s="108" t="s">
        <v>506</v>
      </c>
    </row>
    <row r="49" spans="2:13" ht="27.75" customHeight="1" x14ac:dyDescent="0.15">
      <c r="B49" s="1269"/>
      <c r="C49" s="1270"/>
      <c r="D49" s="105"/>
      <c r="E49" s="1271" t="s">
        <v>39</v>
      </c>
      <c r="F49" s="1271"/>
      <c r="G49" s="1271"/>
      <c r="H49" s="1272"/>
      <c r="I49" s="106" t="s">
        <v>506</v>
      </c>
      <c r="J49" s="107" t="s">
        <v>506</v>
      </c>
      <c r="K49" s="107" t="s">
        <v>506</v>
      </c>
      <c r="L49" s="107" t="s">
        <v>506</v>
      </c>
      <c r="M49" s="108" t="s">
        <v>506</v>
      </c>
    </row>
    <row r="50" spans="2:13" ht="27.75" customHeight="1" x14ac:dyDescent="0.15">
      <c r="B50" s="1265" t="s">
        <v>40</v>
      </c>
      <c r="C50" s="1266"/>
      <c r="D50" s="111"/>
      <c r="E50" s="1271" t="s">
        <v>41</v>
      </c>
      <c r="F50" s="1271"/>
      <c r="G50" s="1271"/>
      <c r="H50" s="1272"/>
      <c r="I50" s="106">
        <v>2366</v>
      </c>
      <c r="J50" s="107">
        <v>3467</v>
      </c>
      <c r="K50" s="107">
        <v>3892</v>
      </c>
      <c r="L50" s="107">
        <v>4254</v>
      </c>
      <c r="M50" s="108">
        <v>4275</v>
      </c>
    </row>
    <row r="51" spans="2:13" ht="27.75" customHeight="1" x14ac:dyDescent="0.15">
      <c r="B51" s="1267"/>
      <c r="C51" s="1268"/>
      <c r="D51" s="105"/>
      <c r="E51" s="1271" t="s">
        <v>42</v>
      </c>
      <c r="F51" s="1271"/>
      <c r="G51" s="1271"/>
      <c r="H51" s="1272"/>
      <c r="I51" s="106">
        <v>15</v>
      </c>
      <c r="J51" s="107">
        <v>10</v>
      </c>
      <c r="K51" s="107">
        <v>206</v>
      </c>
      <c r="L51" s="107">
        <v>578</v>
      </c>
      <c r="M51" s="108">
        <v>566</v>
      </c>
    </row>
    <row r="52" spans="2:13" ht="27.75" customHeight="1" x14ac:dyDescent="0.15">
      <c r="B52" s="1269"/>
      <c r="C52" s="1270"/>
      <c r="D52" s="105"/>
      <c r="E52" s="1271" t="s">
        <v>43</v>
      </c>
      <c r="F52" s="1271"/>
      <c r="G52" s="1271"/>
      <c r="H52" s="1272"/>
      <c r="I52" s="106">
        <v>7412</v>
      </c>
      <c r="J52" s="107">
        <v>7279</v>
      </c>
      <c r="K52" s="107">
        <v>7196</v>
      </c>
      <c r="L52" s="107">
        <v>6928</v>
      </c>
      <c r="M52" s="108">
        <v>6650</v>
      </c>
    </row>
    <row r="53" spans="2:13" ht="27.75" customHeight="1" thickBot="1" x14ac:dyDescent="0.2">
      <c r="B53" s="1273" t="s">
        <v>21</v>
      </c>
      <c r="C53" s="1274"/>
      <c r="D53" s="112"/>
      <c r="E53" s="1275" t="s">
        <v>44</v>
      </c>
      <c r="F53" s="1275"/>
      <c r="G53" s="1275"/>
      <c r="H53" s="1276"/>
      <c r="I53" s="113">
        <v>1472</v>
      </c>
      <c r="J53" s="114">
        <v>305</v>
      </c>
      <c r="K53" s="114">
        <v>-255</v>
      </c>
      <c r="L53" s="114">
        <v>-1336</v>
      </c>
      <c r="M53" s="115">
        <v>-1636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crwX4XQ/NBTPPRH+bsyB5aoubBW6ZoWCi7W5RDWtphkH9XhM0YKQhnKK3LBxVcUk4MnU3H0+yQMhJ4hU4erhw==" saltValue="YntNAUlM83TcIo7uM4fy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1200" verticalDpi="12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92" t="s">
        <v>47</v>
      </c>
      <c r="D55" s="1292"/>
      <c r="E55" s="1293"/>
      <c r="F55" s="127">
        <v>1601</v>
      </c>
      <c r="G55" s="127">
        <v>1731</v>
      </c>
      <c r="H55" s="128">
        <v>1787</v>
      </c>
    </row>
    <row r="56" spans="2:8" ht="52.5" customHeight="1" x14ac:dyDescent="0.15">
      <c r="B56" s="129"/>
      <c r="C56" s="1294" t="s">
        <v>48</v>
      </c>
      <c r="D56" s="1294"/>
      <c r="E56" s="1295"/>
      <c r="F56" s="130">
        <v>246</v>
      </c>
      <c r="G56" s="130">
        <v>246</v>
      </c>
      <c r="H56" s="131">
        <v>246</v>
      </c>
    </row>
    <row r="57" spans="2:8" ht="53.25" customHeight="1" x14ac:dyDescent="0.15">
      <c r="B57" s="129"/>
      <c r="C57" s="1296" t="s">
        <v>49</v>
      </c>
      <c r="D57" s="1296"/>
      <c r="E57" s="1297"/>
      <c r="F57" s="132">
        <v>1774</v>
      </c>
      <c r="G57" s="132">
        <v>1843</v>
      </c>
      <c r="H57" s="133">
        <v>1812</v>
      </c>
    </row>
    <row r="58" spans="2:8" ht="45.75" customHeight="1" x14ac:dyDescent="0.15">
      <c r="B58" s="134"/>
      <c r="C58" s="1284" t="s">
        <v>570</v>
      </c>
      <c r="D58" s="1285"/>
      <c r="E58" s="1286"/>
      <c r="F58" s="135">
        <v>1347</v>
      </c>
      <c r="G58" s="135">
        <v>1354</v>
      </c>
      <c r="H58" s="136">
        <v>1193</v>
      </c>
    </row>
    <row r="59" spans="2:8" ht="45.75" customHeight="1" x14ac:dyDescent="0.15">
      <c r="B59" s="134"/>
      <c r="C59" s="1284" t="s">
        <v>571</v>
      </c>
      <c r="D59" s="1285"/>
      <c r="E59" s="1286"/>
      <c r="F59" s="135">
        <v>306</v>
      </c>
      <c r="G59" s="135">
        <v>370</v>
      </c>
      <c r="H59" s="136">
        <v>401</v>
      </c>
    </row>
    <row r="60" spans="2:8" ht="45.75" customHeight="1" x14ac:dyDescent="0.15">
      <c r="B60" s="134"/>
      <c r="C60" s="1284" t="s">
        <v>585</v>
      </c>
      <c r="D60" s="1285"/>
      <c r="E60" s="1286"/>
      <c r="F60" s="135" t="s">
        <v>586</v>
      </c>
      <c r="G60" s="135" t="s">
        <v>586</v>
      </c>
      <c r="H60" s="136">
        <v>102</v>
      </c>
    </row>
    <row r="61" spans="2:8" ht="45.75" customHeight="1" x14ac:dyDescent="0.15">
      <c r="B61" s="134"/>
      <c r="C61" s="1284" t="s">
        <v>584</v>
      </c>
      <c r="D61" s="1285"/>
      <c r="E61" s="1286"/>
      <c r="F61" s="135">
        <v>38</v>
      </c>
      <c r="G61" s="135">
        <v>38</v>
      </c>
      <c r="H61" s="136">
        <v>37</v>
      </c>
    </row>
    <row r="62" spans="2:8" ht="45.75" customHeight="1" thickBot="1" x14ac:dyDescent="0.2">
      <c r="B62" s="137"/>
      <c r="C62" s="1287" t="s">
        <v>583</v>
      </c>
      <c r="D62" s="1288"/>
      <c r="E62" s="1289"/>
      <c r="F62" s="138">
        <v>30</v>
      </c>
      <c r="G62" s="138">
        <v>30</v>
      </c>
      <c r="H62" s="139">
        <v>30</v>
      </c>
    </row>
    <row r="63" spans="2:8" ht="52.5" customHeight="1" thickBot="1" x14ac:dyDescent="0.2">
      <c r="B63" s="140"/>
      <c r="C63" s="1290" t="s">
        <v>50</v>
      </c>
      <c r="D63" s="1290"/>
      <c r="E63" s="1291"/>
      <c r="F63" s="141">
        <v>3621</v>
      </c>
      <c r="G63" s="141">
        <v>3820</v>
      </c>
      <c r="H63" s="142">
        <v>3846</v>
      </c>
    </row>
    <row r="64" spans="2:8" ht="15" customHeight="1" x14ac:dyDescent="0.15"/>
    <row r="65" ht="0" hidden="1" customHeight="1" x14ac:dyDescent="0.15"/>
    <row r="66" ht="0" hidden="1" customHeight="1" x14ac:dyDescent="0.15"/>
  </sheetData>
  <sheetProtection algorithmName="SHA-512" hashValue="qX2BH0DcwrmZM6hw6u01Q9358H0+yvjgbOegJlJqOo6HT+xv1FL7sDILe0ZPff51QMex+vGOfULM1EW1D1B/Rg==" saltValue="udrCLYIccRluno26jKtm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1200" verticalDpi="12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299" t="s">
        <v>590</v>
      </c>
      <c r="AO43" s="1300"/>
      <c r="AP43" s="1300"/>
      <c r="AQ43" s="1300"/>
      <c r="AR43" s="1300"/>
      <c r="AS43" s="1300"/>
      <c r="AT43" s="1300"/>
      <c r="AU43" s="1300"/>
      <c r="AV43" s="1300"/>
      <c r="AW43" s="1300"/>
      <c r="AX43" s="1300"/>
      <c r="AY43" s="1300"/>
      <c r="AZ43" s="1300"/>
      <c r="BA43" s="1300"/>
      <c r="BB43" s="1300"/>
      <c r="BC43" s="1300"/>
      <c r="BD43" s="1300"/>
      <c r="BE43" s="1300"/>
      <c r="BF43" s="1300"/>
      <c r="BG43" s="1300"/>
      <c r="BH43" s="1300"/>
      <c r="BI43" s="1300"/>
      <c r="BJ43" s="1300"/>
      <c r="BK43" s="1300"/>
      <c r="BL43" s="1300"/>
      <c r="BM43" s="1300"/>
      <c r="BN43" s="1300"/>
      <c r="BO43" s="1300"/>
      <c r="BP43" s="1300"/>
      <c r="BQ43" s="1300"/>
      <c r="BR43" s="1300"/>
      <c r="BS43" s="1300"/>
      <c r="BT43" s="1300"/>
      <c r="BU43" s="1300"/>
      <c r="BV43" s="1300"/>
      <c r="BW43" s="1300"/>
      <c r="BX43" s="1300"/>
      <c r="BY43" s="1300"/>
      <c r="BZ43" s="1300"/>
      <c r="CA43" s="1300"/>
      <c r="CB43" s="1300"/>
      <c r="CC43" s="1300"/>
      <c r="CD43" s="1300"/>
      <c r="CE43" s="1300"/>
      <c r="CF43" s="1300"/>
      <c r="CG43" s="1300"/>
      <c r="CH43" s="1300"/>
      <c r="CI43" s="1300"/>
      <c r="CJ43" s="1300"/>
      <c r="CK43" s="1300"/>
      <c r="CL43" s="1300"/>
      <c r="CM43" s="1300"/>
      <c r="CN43" s="1300"/>
      <c r="CO43" s="1300"/>
      <c r="CP43" s="1300"/>
      <c r="CQ43" s="1300"/>
      <c r="CR43" s="1300"/>
      <c r="CS43" s="1300"/>
      <c r="CT43" s="1300"/>
      <c r="CU43" s="1300"/>
      <c r="CV43" s="1300"/>
      <c r="CW43" s="1300"/>
      <c r="CX43" s="1300"/>
      <c r="CY43" s="1300"/>
      <c r="CZ43" s="1300"/>
      <c r="DA43" s="1300"/>
      <c r="DB43" s="1300"/>
      <c r="DC43" s="1301"/>
    </row>
    <row r="44" spans="2:109" x14ac:dyDescent="0.15">
      <c r="B44" s="394"/>
      <c r="AN44" s="1302"/>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4"/>
    </row>
    <row r="45" spans="2:109" x14ac:dyDescent="0.15">
      <c r="B45" s="394"/>
      <c r="AN45" s="1302"/>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4"/>
    </row>
    <row r="46" spans="2:109" x14ac:dyDescent="0.15">
      <c r="B46" s="394"/>
      <c r="AN46" s="1302"/>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4"/>
    </row>
    <row r="47" spans="2:109" x14ac:dyDescent="0.15">
      <c r="B47" s="394"/>
      <c r="AN47" s="1305"/>
      <c r="AO47" s="1306"/>
      <c r="AP47" s="1306"/>
      <c r="AQ47" s="1306"/>
      <c r="AR47" s="1306"/>
      <c r="AS47" s="1306"/>
      <c r="AT47" s="1306"/>
      <c r="AU47" s="1306"/>
      <c r="AV47" s="1306"/>
      <c r="AW47" s="1306"/>
      <c r="AX47" s="1306"/>
      <c r="AY47" s="1306"/>
      <c r="AZ47" s="1306"/>
      <c r="BA47" s="1306"/>
      <c r="BB47" s="1306"/>
      <c r="BC47" s="1306"/>
      <c r="BD47" s="1306"/>
      <c r="BE47" s="1306"/>
      <c r="BF47" s="1306"/>
      <c r="BG47" s="1306"/>
      <c r="BH47" s="1306"/>
      <c r="BI47" s="1306"/>
      <c r="BJ47" s="1306"/>
      <c r="BK47" s="1306"/>
      <c r="BL47" s="1306"/>
      <c r="BM47" s="1306"/>
      <c r="BN47" s="1306"/>
      <c r="BO47" s="1306"/>
      <c r="BP47" s="1306"/>
      <c r="BQ47" s="1306"/>
      <c r="BR47" s="1306"/>
      <c r="BS47" s="1306"/>
      <c r="BT47" s="1306"/>
      <c r="BU47" s="1306"/>
      <c r="BV47" s="1306"/>
      <c r="BW47" s="1306"/>
      <c r="BX47" s="1306"/>
      <c r="BY47" s="1306"/>
      <c r="BZ47" s="1306"/>
      <c r="CA47" s="1306"/>
      <c r="CB47" s="1306"/>
      <c r="CC47" s="1306"/>
      <c r="CD47" s="1306"/>
      <c r="CE47" s="1306"/>
      <c r="CF47" s="1306"/>
      <c r="CG47" s="1306"/>
      <c r="CH47" s="1306"/>
      <c r="CI47" s="1306"/>
      <c r="CJ47" s="1306"/>
      <c r="CK47" s="1306"/>
      <c r="CL47" s="1306"/>
      <c r="CM47" s="1306"/>
      <c r="CN47" s="1306"/>
      <c r="CO47" s="1306"/>
      <c r="CP47" s="1306"/>
      <c r="CQ47" s="1306"/>
      <c r="CR47" s="1306"/>
      <c r="CS47" s="1306"/>
      <c r="CT47" s="1306"/>
      <c r="CU47" s="1306"/>
      <c r="CV47" s="1306"/>
      <c r="CW47" s="1306"/>
      <c r="CX47" s="1306"/>
      <c r="CY47" s="1306"/>
      <c r="CZ47" s="1306"/>
      <c r="DA47" s="1306"/>
      <c r="DB47" s="1306"/>
      <c r="DC47" s="130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591</v>
      </c>
    </row>
    <row r="50" spans="1:109" x14ac:dyDescent="0.15">
      <c r="B50" s="394"/>
      <c r="G50" s="1308"/>
      <c r="H50" s="1308"/>
      <c r="I50" s="1308"/>
      <c r="J50" s="1308"/>
      <c r="K50" s="404"/>
      <c r="L50" s="404"/>
      <c r="M50" s="405"/>
      <c r="N50" s="405"/>
      <c r="AN50" s="1309"/>
      <c r="AO50" s="1310"/>
      <c r="AP50" s="1310"/>
      <c r="AQ50" s="1310"/>
      <c r="AR50" s="1310"/>
      <c r="AS50" s="1310"/>
      <c r="AT50" s="1310"/>
      <c r="AU50" s="1310"/>
      <c r="AV50" s="1310"/>
      <c r="AW50" s="1310"/>
      <c r="AX50" s="1310"/>
      <c r="AY50" s="1310"/>
      <c r="AZ50" s="1310"/>
      <c r="BA50" s="1310"/>
      <c r="BB50" s="1310"/>
      <c r="BC50" s="1310"/>
      <c r="BD50" s="1310"/>
      <c r="BE50" s="1310"/>
      <c r="BF50" s="1310"/>
      <c r="BG50" s="1310"/>
      <c r="BH50" s="1310"/>
      <c r="BI50" s="1310"/>
      <c r="BJ50" s="1310"/>
      <c r="BK50" s="1310"/>
      <c r="BL50" s="1310"/>
      <c r="BM50" s="1310"/>
      <c r="BN50" s="1310"/>
      <c r="BO50" s="1311"/>
      <c r="BP50" s="1312" t="s">
        <v>548</v>
      </c>
      <c r="BQ50" s="1312"/>
      <c r="BR50" s="1312"/>
      <c r="BS50" s="1312"/>
      <c r="BT50" s="1312"/>
      <c r="BU50" s="1312"/>
      <c r="BV50" s="1312"/>
      <c r="BW50" s="1312"/>
      <c r="BX50" s="1312" t="s">
        <v>549</v>
      </c>
      <c r="BY50" s="1312"/>
      <c r="BZ50" s="1312"/>
      <c r="CA50" s="1312"/>
      <c r="CB50" s="1312"/>
      <c r="CC50" s="1312"/>
      <c r="CD50" s="1312"/>
      <c r="CE50" s="1312"/>
      <c r="CF50" s="1312" t="s">
        <v>550</v>
      </c>
      <c r="CG50" s="1312"/>
      <c r="CH50" s="1312"/>
      <c r="CI50" s="1312"/>
      <c r="CJ50" s="1312"/>
      <c r="CK50" s="1312"/>
      <c r="CL50" s="1312"/>
      <c r="CM50" s="1312"/>
      <c r="CN50" s="1312" t="s">
        <v>551</v>
      </c>
      <c r="CO50" s="1312"/>
      <c r="CP50" s="1312"/>
      <c r="CQ50" s="1312"/>
      <c r="CR50" s="1312"/>
      <c r="CS50" s="1312"/>
      <c r="CT50" s="1312"/>
      <c r="CU50" s="1312"/>
      <c r="CV50" s="1312" t="s">
        <v>552</v>
      </c>
      <c r="CW50" s="1312"/>
      <c r="CX50" s="1312"/>
      <c r="CY50" s="1312"/>
      <c r="CZ50" s="1312"/>
      <c r="DA50" s="1312"/>
      <c r="DB50" s="1312"/>
      <c r="DC50" s="1312"/>
    </row>
    <row r="51" spans="1:109" ht="13.5" customHeight="1" x14ac:dyDescent="0.15">
      <c r="B51" s="394"/>
      <c r="G51" s="1313"/>
      <c r="H51" s="1313"/>
      <c r="I51" s="1317"/>
      <c r="J51" s="1317"/>
      <c r="K51" s="1314"/>
      <c r="L51" s="1314"/>
      <c r="M51" s="1314"/>
      <c r="N51" s="1314"/>
      <c r="AM51" s="403"/>
      <c r="AN51" s="1315" t="s">
        <v>592</v>
      </c>
      <c r="AO51" s="1315"/>
      <c r="AP51" s="1315"/>
      <c r="AQ51" s="1315"/>
      <c r="AR51" s="1315"/>
      <c r="AS51" s="1315"/>
      <c r="AT51" s="1315"/>
      <c r="AU51" s="1315"/>
      <c r="AV51" s="1315"/>
      <c r="AW51" s="1315"/>
      <c r="AX51" s="1315"/>
      <c r="AY51" s="1315"/>
      <c r="AZ51" s="1315"/>
      <c r="BA51" s="1315"/>
      <c r="BB51" s="1315" t="s">
        <v>593</v>
      </c>
      <c r="BC51" s="1315"/>
      <c r="BD51" s="1315"/>
      <c r="BE51" s="1315"/>
      <c r="BF51" s="1315"/>
      <c r="BG51" s="1315"/>
      <c r="BH51" s="1315"/>
      <c r="BI51" s="1315"/>
      <c r="BJ51" s="1315"/>
      <c r="BK51" s="1315"/>
      <c r="BL51" s="1315"/>
      <c r="BM51" s="1315"/>
      <c r="BN51" s="1315"/>
      <c r="BO51" s="1315"/>
      <c r="BP51" s="1316"/>
      <c r="BQ51" s="1298"/>
      <c r="BR51" s="1298"/>
      <c r="BS51" s="1298"/>
      <c r="BT51" s="1298"/>
      <c r="BU51" s="1298"/>
      <c r="BV51" s="1298"/>
      <c r="BW51" s="1298"/>
      <c r="BX51" s="1298">
        <v>8.1999999999999993</v>
      </c>
      <c r="BY51" s="1298"/>
      <c r="BZ51" s="1298"/>
      <c r="CA51" s="1298"/>
      <c r="CB51" s="1298"/>
      <c r="CC51" s="1298"/>
      <c r="CD51" s="1298"/>
      <c r="CE51" s="1298"/>
      <c r="CF51" s="1298"/>
      <c r="CG51" s="1298"/>
      <c r="CH51" s="1298"/>
      <c r="CI51" s="1298"/>
      <c r="CJ51" s="1298"/>
      <c r="CK51" s="1298"/>
      <c r="CL51" s="1298"/>
      <c r="CM51" s="1298"/>
      <c r="CN51" s="1298"/>
      <c r="CO51" s="1298"/>
      <c r="CP51" s="1298"/>
      <c r="CQ51" s="1298"/>
      <c r="CR51" s="1298"/>
      <c r="CS51" s="1298"/>
      <c r="CT51" s="1298"/>
      <c r="CU51" s="1298"/>
      <c r="CV51" s="1298"/>
      <c r="CW51" s="1298"/>
      <c r="CX51" s="1298"/>
      <c r="CY51" s="1298"/>
      <c r="CZ51" s="1298"/>
      <c r="DA51" s="1298"/>
      <c r="DB51" s="1298"/>
      <c r="DC51" s="1298"/>
    </row>
    <row r="52" spans="1:109" x14ac:dyDescent="0.15">
      <c r="B52" s="394"/>
      <c r="G52" s="1313"/>
      <c r="H52" s="1313"/>
      <c r="I52" s="1317"/>
      <c r="J52" s="1317"/>
      <c r="K52" s="1314"/>
      <c r="L52" s="1314"/>
      <c r="M52" s="1314"/>
      <c r="N52" s="1314"/>
      <c r="AM52" s="403"/>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298"/>
      <c r="BQ52" s="1298"/>
      <c r="BR52" s="1298"/>
      <c r="BS52" s="1298"/>
      <c r="BT52" s="1298"/>
      <c r="BU52" s="1298"/>
      <c r="BV52" s="1298"/>
      <c r="BW52" s="1298"/>
      <c r="BX52" s="1298"/>
      <c r="BY52" s="1298"/>
      <c r="BZ52" s="1298"/>
      <c r="CA52" s="1298"/>
      <c r="CB52" s="1298"/>
      <c r="CC52" s="1298"/>
      <c r="CD52" s="1298"/>
      <c r="CE52" s="1298"/>
      <c r="CF52" s="1298"/>
      <c r="CG52" s="1298"/>
      <c r="CH52" s="1298"/>
      <c r="CI52" s="1298"/>
      <c r="CJ52" s="1298"/>
      <c r="CK52" s="1298"/>
      <c r="CL52" s="1298"/>
      <c r="CM52" s="1298"/>
      <c r="CN52" s="1298"/>
      <c r="CO52" s="1298"/>
      <c r="CP52" s="1298"/>
      <c r="CQ52" s="1298"/>
      <c r="CR52" s="1298"/>
      <c r="CS52" s="1298"/>
      <c r="CT52" s="1298"/>
      <c r="CU52" s="1298"/>
      <c r="CV52" s="1298"/>
      <c r="CW52" s="1298"/>
      <c r="CX52" s="1298"/>
      <c r="CY52" s="1298"/>
      <c r="CZ52" s="1298"/>
      <c r="DA52" s="1298"/>
      <c r="DB52" s="1298"/>
      <c r="DC52" s="1298"/>
    </row>
    <row r="53" spans="1:109" x14ac:dyDescent="0.15">
      <c r="A53" s="402"/>
      <c r="B53" s="394"/>
      <c r="G53" s="1313"/>
      <c r="H53" s="1313"/>
      <c r="I53" s="1308"/>
      <c r="J53" s="1308"/>
      <c r="K53" s="1314"/>
      <c r="L53" s="1314"/>
      <c r="M53" s="1314"/>
      <c r="N53" s="1314"/>
      <c r="AM53" s="403"/>
      <c r="AN53" s="1315"/>
      <c r="AO53" s="1315"/>
      <c r="AP53" s="1315"/>
      <c r="AQ53" s="1315"/>
      <c r="AR53" s="1315"/>
      <c r="AS53" s="1315"/>
      <c r="AT53" s="1315"/>
      <c r="AU53" s="1315"/>
      <c r="AV53" s="1315"/>
      <c r="AW53" s="1315"/>
      <c r="AX53" s="1315"/>
      <c r="AY53" s="1315"/>
      <c r="AZ53" s="1315"/>
      <c r="BA53" s="1315"/>
      <c r="BB53" s="1315" t="s">
        <v>594</v>
      </c>
      <c r="BC53" s="1315"/>
      <c r="BD53" s="1315"/>
      <c r="BE53" s="1315"/>
      <c r="BF53" s="1315"/>
      <c r="BG53" s="1315"/>
      <c r="BH53" s="1315"/>
      <c r="BI53" s="1315"/>
      <c r="BJ53" s="1315"/>
      <c r="BK53" s="1315"/>
      <c r="BL53" s="1315"/>
      <c r="BM53" s="1315"/>
      <c r="BN53" s="1315"/>
      <c r="BO53" s="1315"/>
      <c r="BP53" s="1316"/>
      <c r="BQ53" s="1298"/>
      <c r="BR53" s="1298"/>
      <c r="BS53" s="1298"/>
      <c r="BT53" s="1298"/>
      <c r="BU53" s="1298"/>
      <c r="BV53" s="1298"/>
      <c r="BW53" s="1298"/>
      <c r="BX53" s="1298">
        <v>66.8</v>
      </c>
      <c r="BY53" s="1298"/>
      <c r="BZ53" s="1298"/>
      <c r="CA53" s="1298"/>
      <c r="CB53" s="1298"/>
      <c r="CC53" s="1298"/>
      <c r="CD53" s="1298"/>
      <c r="CE53" s="1298"/>
      <c r="CF53" s="1298">
        <v>69.7</v>
      </c>
      <c r="CG53" s="1298"/>
      <c r="CH53" s="1298"/>
      <c r="CI53" s="1298"/>
      <c r="CJ53" s="1298"/>
      <c r="CK53" s="1298"/>
      <c r="CL53" s="1298"/>
      <c r="CM53" s="1298"/>
      <c r="CN53" s="1298">
        <v>71.099999999999994</v>
      </c>
      <c r="CO53" s="1298"/>
      <c r="CP53" s="1298"/>
      <c r="CQ53" s="1298"/>
      <c r="CR53" s="1298"/>
      <c r="CS53" s="1298"/>
      <c r="CT53" s="1298"/>
      <c r="CU53" s="1298"/>
      <c r="CV53" s="1298">
        <v>72.2</v>
      </c>
      <c r="CW53" s="1298"/>
      <c r="CX53" s="1298"/>
      <c r="CY53" s="1298"/>
      <c r="CZ53" s="1298"/>
      <c r="DA53" s="1298"/>
      <c r="DB53" s="1298"/>
      <c r="DC53" s="1298"/>
    </row>
    <row r="54" spans="1:109" x14ac:dyDescent="0.15">
      <c r="A54" s="402"/>
      <c r="B54" s="394"/>
      <c r="G54" s="1313"/>
      <c r="H54" s="1313"/>
      <c r="I54" s="1308"/>
      <c r="J54" s="1308"/>
      <c r="K54" s="1314"/>
      <c r="L54" s="1314"/>
      <c r="M54" s="1314"/>
      <c r="N54" s="1314"/>
      <c r="AM54" s="403"/>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298"/>
      <c r="BQ54" s="1298"/>
      <c r="BR54" s="1298"/>
      <c r="BS54" s="1298"/>
      <c r="BT54" s="1298"/>
      <c r="BU54" s="1298"/>
      <c r="BV54" s="1298"/>
      <c r="BW54" s="1298"/>
      <c r="BX54" s="1298"/>
      <c r="BY54" s="1298"/>
      <c r="BZ54" s="1298"/>
      <c r="CA54" s="1298"/>
      <c r="CB54" s="1298"/>
      <c r="CC54" s="1298"/>
      <c r="CD54" s="1298"/>
      <c r="CE54" s="1298"/>
      <c r="CF54" s="1298"/>
      <c r="CG54" s="1298"/>
      <c r="CH54" s="1298"/>
      <c r="CI54" s="1298"/>
      <c r="CJ54" s="1298"/>
      <c r="CK54" s="1298"/>
      <c r="CL54" s="1298"/>
      <c r="CM54" s="1298"/>
      <c r="CN54" s="1298"/>
      <c r="CO54" s="1298"/>
      <c r="CP54" s="1298"/>
      <c r="CQ54" s="1298"/>
      <c r="CR54" s="1298"/>
      <c r="CS54" s="1298"/>
      <c r="CT54" s="1298"/>
      <c r="CU54" s="1298"/>
      <c r="CV54" s="1298"/>
      <c r="CW54" s="1298"/>
      <c r="CX54" s="1298"/>
      <c r="CY54" s="1298"/>
      <c r="CZ54" s="1298"/>
      <c r="DA54" s="1298"/>
      <c r="DB54" s="1298"/>
      <c r="DC54" s="1298"/>
    </row>
    <row r="55" spans="1:109" x14ac:dyDescent="0.15">
      <c r="A55" s="402"/>
      <c r="B55" s="394"/>
      <c r="G55" s="1308"/>
      <c r="H55" s="1308"/>
      <c r="I55" s="1308"/>
      <c r="J55" s="1308"/>
      <c r="K55" s="1314"/>
      <c r="L55" s="1314"/>
      <c r="M55" s="1314"/>
      <c r="N55" s="1314"/>
      <c r="AN55" s="1312" t="s">
        <v>595</v>
      </c>
      <c r="AO55" s="1312"/>
      <c r="AP55" s="1312"/>
      <c r="AQ55" s="1312"/>
      <c r="AR55" s="1312"/>
      <c r="AS55" s="1312"/>
      <c r="AT55" s="1312"/>
      <c r="AU55" s="1312"/>
      <c r="AV55" s="1312"/>
      <c r="AW55" s="1312"/>
      <c r="AX55" s="1312"/>
      <c r="AY55" s="1312"/>
      <c r="AZ55" s="1312"/>
      <c r="BA55" s="1312"/>
      <c r="BB55" s="1315" t="s">
        <v>596</v>
      </c>
      <c r="BC55" s="1315"/>
      <c r="BD55" s="1315"/>
      <c r="BE55" s="1315"/>
      <c r="BF55" s="1315"/>
      <c r="BG55" s="1315"/>
      <c r="BH55" s="1315"/>
      <c r="BI55" s="1315"/>
      <c r="BJ55" s="1315"/>
      <c r="BK55" s="1315"/>
      <c r="BL55" s="1315"/>
      <c r="BM55" s="1315"/>
      <c r="BN55" s="1315"/>
      <c r="BO55" s="1315"/>
      <c r="BP55" s="1316"/>
      <c r="BQ55" s="1298"/>
      <c r="BR55" s="1298"/>
      <c r="BS55" s="1298"/>
      <c r="BT55" s="1298"/>
      <c r="BU55" s="1298"/>
      <c r="BV55" s="1298"/>
      <c r="BW55" s="1298"/>
      <c r="BX55" s="1298">
        <v>58.9</v>
      </c>
      <c r="BY55" s="1298"/>
      <c r="BZ55" s="1298"/>
      <c r="CA55" s="1298"/>
      <c r="CB55" s="1298"/>
      <c r="CC55" s="1298"/>
      <c r="CD55" s="1298"/>
      <c r="CE55" s="1298"/>
      <c r="CF55" s="1298">
        <v>51.4</v>
      </c>
      <c r="CG55" s="1298"/>
      <c r="CH55" s="1298"/>
      <c r="CI55" s="1298"/>
      <c r="CJ55" s="1298"/>
      <c r="CK55" s="1298"/>
      <c r="CL55" s="1298"/>
      <c r="CM55" s="1298"/>
      <c r="CN55" s="1298">
        <v>46.8</v>
      </c>
      <c r="CO55" s="1298"/>
      <c r="CP55" s="1298"/>
      <c r="CQ55" s="1298"/>
      <c r="CR55" s="1298"/>
      <c r="CS55" s="1298"/>
      <c r="CT55" s="1298"/>
      <c r="CU55" s="1298"/>
      <c r="CV55" s="1298">
        <v>48.4</v>
      </c>
      <c r="CW55" s="1298"/>
      <c r="CX55" s="1298"/>
      <c r="CY55" s="1298"/>
      <c r="CZ55" s="1298"/>
      <c r="DA55" s="1298"/>
      <c r="DB55" s="1298"/>
      <c r="DC55" s="1298"/>
    </row>
    <row r="56" spans="1:109" x14ac:dyDescent="0.15">
      <c r="A56" s="402"/>
      <c r="B56" s="394"/>
      <c r="G56" s="1308"/>
      <c r="H56" s="1308"/>
      <c r="I56" s="1308"/>
      <c r="J56" s="1308"/>
      <c r="K56" s="1314"/>
      <c r="L56" s="1314"/>
      <c r="M56" s="1314"/>
      <c r="N56" s="1314"/>
      <c r="AN56" s="1312"/>
      <c r="AO56" s="1312"/>
      <c r="AP56" s="1312"/>
      <c r="AQ56" s="1312"/>
      <c r="AR56" s="1312"/>
      <c r="AS56" s="1312"/>
      <c r="AT56" s="1312"/>
      <c r="AU56" s="1312"/>
      <c r="AV56" s="1312"/>
      <c r="AW56" s="1312"/>
      <c r="AX56" s="1312"/>
      <c r="AY56" s="1312"/>
      <c r="AZ56" s="1312"/>
      <c r="BA56" s="1312"/>
      <c r="BB56" s="1315"/>
      <c r="BC56" s="1315"/>
      <c r="BD56" s="1315"/>
      <c r="BE56" s="1315"/>
      <c r="BF56" s="1315"/>
      <c r="BG56" s="1315"/>
      <c r="BH56" s="1315"/>
      <c r="BI56" s="1315"/>
      <c r="BJ56" s="1315"/>
      <c r="BK56" s="1315"/>
      <c r="BL56" s="1315"/>
      <c r="BM56" s="1315"/>
      <c r="BN56" s="1315"/>
      <c r="BO56" s="1315"/>
      <c r="BP56" s="1298"/>
      <c r="BQ56" s="1298"/>
      <c r="BR56" s="1298"/>
      <c r="BS56" s="1298"/>
      <c r="BT56" s="1298"/>
      <c r="BU56" s="1298"/>
      <c r="BV56" s="1298"/>
      <c r="BW56" s="1298"/>
      <c r="BX56" s="1298"/>
      <c r="BY56" s="1298"/>
      <c r="BZ56" s="1298"/>
      <c r="CA56" s="1298"/>
      <c r="CB56" s="1298"/>
      <c r="CC56" s="1298"/>
      <c r="CD56" s="1298"/>
      <c r="CE56" s="1298"/>
      <c r="CF56" s="1298"/>
      <c r="CG56" s="1298"/>
      <c r="CH56" s="1298"/>
      <c r="CI56" s="1298"/>
      <c r="CJ56" s="1298"/>
      <c r="CK56" s="1298"/>
      <c r="CL56" s="1298"/>
      <c r="CM56" s="1298"/>
      <c r="CN56" s="1298"/>
      <c r="CO56" s="1298"/>
      <c r="CP56" s="1298"/>
      <c r="CQ56" s="1298"/>
      <c r="CR56" s="1298"/>
      <c r="CS56" s="1298"/>
      <c r="CT56" s="1298"/>
      <c r="CU56" s="1298"/>
      <c r="CV56" s="1298"/>
      <c r="CW56" s="1298"/>
      <c r="CX56" s="1298"/>
      <c r="CY56" s="1298"/>
      <c r="CZ56" s="1298"/>
      <c r="DA56" s="1298"/>
      <c r="DB56" s="1298"/>
      <c r="DC56" s="1298"/>
    </row>
    <row r="57" spans="1:109" s="402" customFormat="1" x14ac:dyDescent="0.15">
      <c r="B57" s="406"/>
      <c r="G57" s="1308"/>
      <c r="H57" s="1308"/>
      <c r="I57" s="1318"/>
      <c r="J57" s="1318"/>
      <c r="K57" s="1314"/>
      <c r="L57" s="1314"/>
      <c r="M57" s="1314"/>
      <c r="N57" s="1314"/>
      <c r="AM57" s="387"/>
      <c r="AN57" s="1312"/>
      <c r="AO57" s="1312"/>
      <c r="AP57" s="1312"/>
      <c r="AQ57" s="1312"/>
      <c r="AR57" s="1312"/>
      <c r="AS57" s="1312"/>
      <c r="AT57" s="1312"/>
      <c r="AU57" s="1312"/>
      <c r="AV57" s="1312"/>
      <c r="AW57" s="1312"/>
      <c r="AX57" s="1312"/>
      <c r="AY57" s="1312"/>
      <c r="AZ57" s="1312"/>
      <c r="BA57" s="1312"/>
      <c r="BB57" s="1315" t="s">
        <v>594</v>
      </c>
      <c r="BC57" s="1315"/>
      <c r="BD57" s="1315"/>
      <c r="BE57" s="1315"/>
      <c r="BF57" s="1315"/>
      <c r="BG57" s="1315"/>
      <c r="BH57" s="1315"/>
      <c r="BI57" s="1315"/>
      <c r="BJ57" s="1315"/>
      <c r="BK57" s="1315"/>
      <c r="BL57" s="1315"/>
      <c r="BM57" s="1315"/>
      <c r="BN57" s="1315"/>
      <c r="BO57" s="1315"/>
      <c r="BP57" s="1316"/>
      <c r="BQ57" s="1298"/>
      <c r="BR57" s="1298"/>
      <c r="BS57" s="1298"/>
      <c r="BT57" s="1298"/>
      <c r="BU57" s="1298"/>
      <c r="BV57" s="1298"/>
      <c r="BW57" s="1298"/>
      <c r="BX57" s="1298">
        <v>55.6</v>
      </c>
      <c r="BY57" s="1298"/>
      <c r="BZ57" s="1298"/>
      <c r="CA57" s="1298"/>
      <c r="CB57" s="1298"/>
      <c r="CC57" s="1298"/>
      <c r="CD57" s="1298"/>
      <c r="CE57" s="1298"/>
      <c r="CF57" s="1298">
        <v>59.8</v>
      </c>
      <c r="CG57" s="1298"/>
      <c r="CH57" s="1298"/>
      <c r="CI57" s="1298"/>
      <c r="CJ57" s="1298"/>
      <c r="CK57" s="1298"/>
      <c r="CL57" s="1298"/>
      <c r="CM57" s="1298"/>
      <c r="CN57" s="1298">
        <v>61.4</v>
      </c>
      <c r="CO57" s="1298"/>
      <c r="CP57" s="1298"/>
      <c r="CQ57" s="1298"/>
      <c r="CR57" s="1298"/>
      <c r="CS57" s="1298"/>
      <c r="CT57" s="1298"/>
      <c r="CU57" s="1298"/>
      <c r="CV57" s="1298">
        <v>61.6</v>
      </c>
      <c r="CW57" s="1298"/>
      <c r="CX57" s="1298"/>
      <c r="CY57" s="1298"/>
      <c r="CZ57" s="1298"/>
      <c r="DA57" s="1298"/>
      <c r="DB57" s="1298"/>
      <c r="DC57" s="1298"/>
      <c r="DD57" s="407"/>
      <c r="DE57" s="406"/>
    </row>
    <row r="58" spans="1:109" s="402" customFormat="1" x14ac:dyDescent="0.15">
      <c r="A58" s="387"/>
      <c r="B58" s="406"/>
      <c r="G58" s="1308"/>
      <c r="H58" s="1308"/>
      <c r="I58" s="1318"/>
      <c r="J58" s="1318"/>
      <c r="K58" s="1314"/>
      <c r="L58" s="1314"/>
      <c r="M58" s="1314"/>
      <c r="N58" s="1314"/>
      <c r="AM58" s="387"/>
      <c r="AN58" s="1312"/>
      <c r="AO58" s="1312"/>
      <c r="AP58" s="1312"/>
      <c r="AQ58" s="1312"/>
      <c r="AR58" s="1312"/>
      <c r="AS58" s="1312"/>
      <c r="AT58" s="1312"/>
      <c r="AU58" s="1312"/>
      <c r="AV58" s="1312"/>
      <c r="AW58" s="1312"/>
      <c r="AX58" s="1312"/>
      <c r="AY58" s="1312"/>
      <c r="AZ58" s="1312"/>
      <c r="BA58" s="1312"/>
      <c r="BB58" s="1315"/>
      <c r="BC58" s="1315"/>
      <c r="BD58" s="1315"/>
      <c r="BE58" s="1315"/>
      <c r="BF58" s="1315"/>
      <c r="BG58" s="1315"/>
      <c r="BH58" s="1315"/>
      <c r="BI58" s="1315"/>
      <c r="BJ58" s="1315"/>
      <c r="BK58" s="1315"/>
      <c r="BL58" s="1315"/>
      <c r="BM58" s="1315"/>
      <c r="BN58" s="1315"/>
      <c r="BO58" s="1315"/>
      <c r="BP58" s="1298"/>
      <c r="BQ58" s="1298"/>
      <c r="BR58" s="1298"/>
      <c r="BS58" s="1298"/>
      <c r="BT58" s="1298"/>
      <c r="BU58" s="1298"/>
      <c r="BV58" s="1298"/>
      <c r="BW58" s="1298"/>
      <c r="BX58" s="1298"/>
      <c r="BY58" s="1298"/>
      <c r="BZ58" s="1298"/>
      <c r="CA58" s="1298"/>
      <c r="CB58" s="1298"/>
      <c r="CC58" s="1298"/>
      <c r="CD58" s="1298"/>
      <c r="CE58" s="1298"/>
      <c r="CF58" s="1298"/>
      <c r="CG58" s="1298"/>
      <c r="CH58" s="1298"/>
      <c r="CI58" s="1298"/>
      <c r="CJ58" s="1298"/>
      <c r="CK58" s="1298"/>
      <c r="CL58" s="1298"/>
      <c r="CM58" s="1298"/>
      <c r="CN58" s="1298"/>
      <c r="CO58" s="1298"/>
      <c r="CP58" s="1298"/>
      <c r="CQ58" s="1298"/>
      <c r="CR58" s="1298"/>
      <c r="CS58" s="1298"/>
      <c r="CT58" s="1298"/>
      <c r="CU58" s="1298"/>
      <c r="CV58" s="1298"/>
      <c r="CW58" s="1298"/>
      <c r="CX58" s="1298"/>
      <c r="CY58" s="1298"/>
      <c r="CZ58" s="1298"/>
      <c r="DA58" s="1298"/>
      <c r="DB58" s="1298"/>
      <c r="DC58" s="129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597</v>
      </c>
    </row>
    <row r="64" spans="1:109" x14ac:dyDescent="0.15">
      <c r="B64" s="394"/>
      <c r="G64" s="401"/>
      <c r="I64" s="414"/>
      <c r="J64" s="414"/>
      <c r="K64" s="414"/>
      <c r="L64" s="414"/>
      <c r="M64" s="414"/>
      <c r="N64" s="415"/>
      <c r="AM64" s="401"/>
      <c r="AN64" s="401" t="s">
        <v>589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299" t="s">
        <v>598</v>
      </c>
      <c r="AO65" s="1300"/>
      <c r="AP65" s="1300"/>
      <c r="AQ65" s="1300"/>
      <c r="AR65" s="1300"/>
      <c r="AS65" s="1300"/>
      <c r="AT65" s="1300"/>
      <c r="AU65" s="1300"/>
      <c r="AV65" s="1300"/>
      <c r="AW65" s="1300"/>
      <c r="AX65" s="1300"/>
      <c r="AY65" s="1300"/>
      <c r="AZ65" s="1300"/>
      <c r="BA65" s="1300"/>
      <c r="BB65" s="1300"/>
      <c r="BC65" s="1300"/>
      <c r="BD65" s="1300"/>
      <c r="BE65" s="1300"/>
      <c r="BF65" s="1300"/>
      <c r="BG65" s="1300"/>
      <c r="BH65" s="1300"/>
      <c r="BI65" s="1300"/>
      <c r="BJ65" s="1300"/>
      <c r="BK65" s="1300"/>
      <c r="BL65" s="1300"/>
      <c r="BM65" s="1300"/>
      <c r="BN65" s="1300"/>
      <c r="BO65" s="1300"/>
      <c r="BP65" s="1300"/>
      <c r="BQ65" s="1300"/>
      <c r="BR65" s="1300"/>
      <c r="BS65" s="1300"/>
      <c r="BT65" s="1300"/>
      <c r="BU65" s="1300"/>
      <c r="BV65" s="1300"/>
      <c r="BW65" s="1300"/>
      <c r="BX65" s="1300"/>
      <c r="BY65" s="1300"/>
      <c r="BZ65" s="1300"/>
      <c r="CA65" s="1300"/>
      <c r="CB65" s="1300"/>
      <c r="CC65" s="1300"/>
      <c r="CD65" s="1300"/>
      <c r="CE65" s="1300"/>
      <c r="CF65" s="1300"/>
      <c r="CG65" s="1300"/>
      <c r="CH65" s="1300"/>
      <c r="CI65" s="1300"/>
      <c r="CJ65" s="1300"/>
      <c r="CK65" s="1300"/>
      <c r="CL65" s="1300"/>
      <c r="CM65" s="1300"/>
      <c r="CN65" s="1300"/>
      <c r="CO65" s="1300"/>
      <c r="CP65" s="1300"/>
      <c r="CQ65" s="1300"/>
      <c r="CR65" s="1300"/>
      <c r="CS65" s="1300"/>
      <c r="CT65" s="1300"/>
      <c r="CU65" s="1300"/>
      <c r="CV65" s="1300"/>
      <c r="CW65" s="1300"/>
      <c r="CX65" s="1300"/>
      <c r="CY65" s="1300"/>
      <c r="CZ65" s="1300"/>
      <c r="DA65" s="1300"/>
      <c r="DB65" s="1300"/>
      <c r="DC65" s="1301"/>
    </row>
    <row r="66" spans="2:107" x14ac:dyDescent="0.15">
      <c r="B66" s="394"/>
      <c r="AN66" s="1302"/>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04"/>
    </row>
    <row r="67" spans="2:107" x14ac:dyDescent="0.15">
      <c r="B67" s="394"/>
      <c r="AN67" s="1302"/>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04"/>
    </row>
    <row r="68" spans="2:107" x14ac:dyDescent="0.15">
      <c r="B68" s="394"/>
      <c r="AN68" s="1302"/>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04"/>
    </row>
    <row r="69" spans="2:107" x14ac:dyDescent="0.15">
      <c r="B69" s="394"/>
      <c r="AN69" s="1305"/>
      <c r="AO69" s="1306"/>
      <c r="AP69" s="1306"/>
      <c r="AQ69" s="1306"/>
      <c r="AR69" s="1306"/>
      <c r="AS69" s="1306"/>
      <c r="AT69" s="1306"/>
      <c r="AU69" s="1306"/>
      <c r="AV69" s="1306"/>
      <c r="AW69" s="1306"/>
      <c r="AX69" s="1306"/>
      <c r="AY69" s="1306"/>
      <c r="AZ69" s="1306"/>
      <c r="BA69" s="1306"/>
      <c r="BB69" s="1306"/>
      <c r="BC69" s="1306"/>
      <c r="BD69" s="1306"/>
      <c r="BE69" s="1306"/>
      <c r="BF69" s="1306"/>
      <c r="BG69" s="1306"/>
      <c r="BH69" s="1306"/>
      <c r="BI69" s="1306"/>
      <c r="BJ69" s="1306"/>
      <c r="BK69" s="1306"/>
      <c r="BL69" s="1306"/>
      <c r="BM69" s="1306"/>
      <c r="BN69" s="1306"/>
      <c r="BO69" s="1306"/>
      <c r="BP69" s="1306"/>
      <c r="BQ69" s="1306"/>
      <c r="BR69" s="1306"/>
      <c r="BS69" s="1306"/>
      <c r="BT69" s="1306"/>
      <c r="BU69" s="1306"/>
      <c r="BV69" s="1306"/>
      <c r="BW69" s="1306"/>
      <c r="BX69" s="1306"/>
      <c r="BY69" s="1306"/>
      <c r="BZ69" s="1306"/>
      <c r="CA69" s="1306"/>
      <c r="CB69" s="1306"/>
      <c r="CC69" s="1306"/>
      <c r="CD69" s="1306"/>
      <c r="CE69" s="1306"/>
      <c r="CF69" s="1306"/>
      <c r="CG69" s="1306"/>
      <c r="CH69" s="1306"/>
      <c r="CI69" s="1306"/>
      <c r="CJ69" s="1306"/>
      <c r="CK69" s="1306"/>
      <c r="CL69" s="1306"/>
      <c r="CM69" s="1306"/>
      <c r="CN69" s="1306"/>
      <c r="CO69" s="1306"/>
      <c r="CP69" s="1306"/>
      <c r="CQ69" s="1306"/>
      <c r="CR69" s="1306"/>
      <c r="CS69" s="1306"/>
      <c r="CT69" s="1306"/>
      <c r="CU69" s="1306"/>
      <c r="CV69" s="1306"/>
      <c r="CW69" s="1306"/>
      <c r="CX69" s="1306"/>
      <c r="CY69" s="1306"/>
      <c r="CZ69" s="1306"/>
      <c r="DA69" s="1306"/>
      <c r="DB69" s="1306"/>
      <c r="DC69" s="130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591</v>
      </c>
    </row>
    <row r="72" spans="2:107" x14ac:dyDescent="0.15">
      <c r="B72" s="394"/>
      <c r="G72" s="1308"/>
      <c r="H72" s="1308"/>
      <c r="I72" s="1308"/>
      <c r="J72" s="1308"/>
      <c r="K72" s="404"/>
      <c r="L72" s="404"/>
      <c r="M72" s="405"/>
      <c r="N72" s="405"/>
      <c r="AN72" s="1309"/>
      <c r="AO72" s="1310"/>
      <c r="AP72" s="1310"/>
      <c r="AQ72" s="1310"/>
      <c r="AR72" s="1310"/>
      <c r="AS72" s="1310"/>
      <c r="AT72" s="1310"/>
      <c r="AU72" s="1310"/>
      <c r="AV72" s="1310"/>
      <c r="AW72" s="1310"/>
      <c r="AX72" s="1310"/>
      <c r="AY72" s="1310"/>
      <c r="AZ72" s="1310"/>
      <c r="BA72" s="1310"/>
      <c r="BB72" s="1310"/>
      <c r="BC72" s="1310"/>
      <c r="BD72" s="1310"/>
      <c r="BE72" s="1310"/>
      <c r="BF72" s="1310"/>
      <c r="BG72" s="1310"/>
      <c r="BH72" s="1310"/>
      <c r="BI72" s="1310"/>
      <c r="BJ72" s="1310"/>
      <c r="BK72" s="1310"/>
      <c r="BL72" s="1310"/>
      <c r="BM72" s="1310"/>
      <c r="BN72" s="1310"/>
      <c r="BO72" s="1311"/>
      <c r="BP72" s="1312" t="s">
        <v>548</v>
      </c>
      <c r="BQ72" s="1312"/>
      <c r="BR72" s="1312"/>
      <c r="BS72" s="1312"/>
      <c r="BT72" s="1312"/>
      <c r="BU72" s="1312"/>
      <c r="BV72" s="1312"/>
      <c r="BW72" s="1312"/>
      <c r="BX72" s="1312" t="s">
        <v>549</v>
      </c>
      <c r="BY72" s="1312"/>
      <c r="BZ72" s="1312"/>
      <c r="CA72" s="1312"/>
      <c r="CB72" s="1312"/>
      <c r="CC72" s="1312"/>
      <c r="CD72" s="1312"/>
      <c r="CE72" s="1312"/>
      <c r="CF72" s="1312" t="s">
        <v>550</v>
      </c>
      <c r="CG72" s="1312"/>
      <c r="CH72" s="1312"/>
      <c r="CI72" s="1312"/>
      <c r="CJ72" s="1312"/>
      <c r="CK72" s="1312"/>
      <c r="CL72" s="1312"/>
      <c r="CM72" s="1312"/>
      <c r="CN72" s="1312" t="s">
        <v>551</v>
      </c>
      <c r="CO72" s="1312"/>
      <c r="CP72" s="1312"/>
      <c r="CQ72" s="1312"/>
      <c r="CR72" s="1312"/>
      <c r="CS72" s="1312"/>
      <c r="CT72" s="1312"/>
      <c r="CU72" s="1312"/>
      <c r="CV72" s="1312" t="s">
        <v>552</v>
      </c>
      <c r="CW72" s="1312"/>
      <c r="CX72" s="1312"/>
      <c r="CY72" s="1312"/>
      <c r="CZ72" s="1312"/>
      <c r="DA72" s="1312"/>
      <c r="DB72" s="1312"/>
      <c r="DC72" s="1312"/>
    </row>
    <row r="73" spans="2:107" x14ac:dyDescent="0.15">
      <c r="B73" s="394"/>
      <c r="G73" s="1313"/>
      <c r="H73" s="1313"/>
      <c r="I73" s="1313"/>
      <c r="J73" s="1313"/>
      <c r="K73" s="1320"/>
      <c r="L73" s="1320"/>
      <c r="M73" s="1320"/>
      <c r="N73" s="1320"/>
      <c r="AM73" s="403"/>
      <c r="AN73" s="1315" t="s">
        <v>592</v>
      </c>
      <c r="AO73" s="1315"/>
      <c r="AP73" s="1315"/>
      <c r="AQ73" s="1315"/>
      <c r="AR73" s="1315"/>
      <c r="AS73" s="1315"/>
      <c r="AT73" s="1315"/>
      <c r="AU73" s="1315"/>
      <c r="AV73" s="1315"/>
      <c r="AW73" s="1315"/>
      <c r="AX73" s="1315"/>
      <c r="AY73" s="1315"/>
      <c r="AZ73" s="1315"/>
      <c r="BA73" s="1315"/>
      <c r="BB73" s="1315" t="s">
        <v>596</v>
      </c>
      <c r="BC73" s="1315"/>
      <c r="BD73" s="1315"/>
      <c r="BE73" s="1315"/>
      <c r="BF73" s="1315"/>
      <c r="BG73" s="1315"/>
      <c r="BH73" s="1315"/>
      <c r="BI73" s="1315"/>
      <c r="BJ73" s="1315"/>
      <c r="BK73" s="1315"/>
      <c r="BL73" s="1315"/>
      <c r="BM73" s="1315"/>
      <c r="BN73" s="1315"/>
      <c r="BO73" s="1315"/>
      <c r="BP73" s="1298">
        <v>40.9</v>
      </c>
      <c r="BQ73" s="1298"/>
      <c r="BR73" s="1298"/>
      <c r="BS73" s="1298"/>
      <c r="BT73" s="1298"/>
      <c r="BU73" s="1298"/>
      <c r="BV73" s="1298"/>
      <c r="BW73" s="1298"/>
      <c r="BX73" s="1298">
        <v>8.1999999999999993</v>
      </c>
      <c r="BY73" s="1298"/>
      <c r="BZ73" s="1298"/>
      <c r="CA73" s="1298"/>
      <c r="CB73" s="1298"/>
      <c r="CC73" s="1298"/>
      <c r="CD73" s="1298"/>
      <c r="CE73" s="1298"/>
      <c r="CF73" s="1298"/>
      <c r="CG73" s="1298"/>
      <c r="CH73" s="1298"/>
      <c r="CI73" s="1298"/>
      <c r="CJ73" s="1298"/>
      <c r="CK73" s="1298"/>
      <c r="CL73" s="1298"/>
      <c r="CM73" s="1298"/>
      <c r="CN73" s="1298"/>
      <c r="CO73" s="1298"/>
      <c r="CP73" s="1298"/>
      <c r="CQ73" s="1298"/>
      <c r="CR73" s="1298"/>
      <c r="CS73" s="1298"/>
      <c r="CT73" s="1298"/>
      <c r="CU73" s="1298"/>
      <c r="CV73" s="1298"/>
      <c r="CW73" s="1298"/>
      <c r="CX73" s="1298"/>
      <c r="CY73" s="1298"/>
      <c r="CZ73" s="1298"/>
      <c r="DA73" s="1298"/>
      <c r="DB73" s="1298"/>
      <c r="DC73" s="1298"/>
    </row>
    <row r="74" spans="2:107" x14ac:dyDescent="0.15">
      <c r="B74" s="394"/>
      <c r="G74" s="1313"/>
      <c r="H74" s="1313"/>
      <c r="I74" s="1313"/>
      <c r="J74" s="1313"/>
      <c r="K74" s="1320"/>
      <c r="L74" s="1320"/>
      <c r="M74" s="1320"/>
      <c r="N74" s="1320"/>
      <c r="AM74" s="403"/>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298"/>
      <c r="BQ74" s="1298"/>
      <c r="BR74" s="1298"/>
      <c r="BS74" s="1298"/>
      <c r="BT74" s="1298"/>
      <c r="BU74" s="1298"/>
      <c r="BV74" s="1298"/>
      <c r="BW74" s="1298"/>
      <c r="BX74" s="1298"/>
      <c r="BY74" s="1298"/>
      <c r="BZ74" s="1298"/>
      <c r="CA74" s="1298"/>
      <c r="CB74" s="1298"/>
      <c r="CC74" s="1298"/>
      <c r="CD74" s="1298"/>
      <c r="CE74" s="1298"/>
      <c r="CF74" s="1298"/>
      <c r="CG74" s="1298"/>
      <c r="CH74" s="1298"/>
      <c r="CI74" s="1298"/>
      <c r="CJ74" s="1298"/>
      <c r="CK74" s="1298"/>
      <c r="CL74" s="1298"/>
      <c r="CM74" s="1298"/>
      <c r="CN74" s="1298"/>
      <c r="CO74" s="1298"/>
      <c r="CP74" s="1298"/>
      <c r="CQ74" s="1298"/>
      <c r="CR74" s="1298"/>
      <c r="CS74" s="1298"/>
      <c r="CT74" s="1298"/>
      <c r="CU74" s="1298"/>
      <c r="CV74" s="1298"/>
      <c r="CW74" s="1298"/>
      <c r="CX74" s="1298"/>
      <c r="CY74" s="1298"/>
      <c r="CZ74" s="1298"/>
      <c r="DA74" s="1298"/>
      <c r="DB74" s="1298"/>
      <c r="DC74" s="1298"/>
    </row>
    <row r="75" spans="2:107" x14ac:dyDescent="0.15">
      <c r="B75" s="394"/>
      <c r="G75" s="1313"/>
      <c r="H75" s="1313"/>
      <c r="I75" s="1308"/>
      <c r="J75" s="1308"/>
      <c r="K75" s="1314"/>
      <c r="L75" s="1314"/>
      <c r="M75" s="1314"/>
      <c r="N75" s="1314"/>
      <c r="AM75" s="403"/>
      <c r="AN75" s="1315"/>
      <c r="AO75" s="1315"/>
      <c r="AP75" s="1315"/>
      <c r="AQ75" s="1315"/>
      <c r="AR75" s="1315"/>
      <c r="AS75" s="1315"/>
      <c r="AT75" s="1315"/>
      <c r="AU75" s="1315"/>
      <c r="AV75" s="1315"/>
      <c r="AW75" s="1315"/>
      <c r="AX75" s="1315"/>
      <c r="AY75" s="1315"/>
      <c r="AZ75" s="1315"/>
      <c r="BA75" s="1315"/>
      <c r="BB75" s="1315" t="s">
        <v>599</v>
      </c>
      <c r="BC75" s="1315"/>
      <c r="BD75" s="1315"/>
      <c r="BE75" s="1315"/>
      <c r="BF75" s="1315"/>
      <c r="BG75" s="1315"/>
      <c r="BH75" s="1315"/>
      <c r="BI75" s="1315"/>
      <c r="BJ75" s="1315"/>
      <c r="BK75" s="1315"/>
      <c r="BL75" s="1315"/>
      <c r="BM75" s="1315"/>
      <c r="BN75" s="1315"/>
      <c r="BO75" s="1315"/>
      <c r="BP75" s="1298">
        <v>9.9</v>
      </c>
      <c r="BQ75" s="1298"/>
      <c r="BR75" s="1298"/>
      <c r="BS75" s="1298"/>
      <c r="BT75" s="1298"/>
      <c r="BU75" s="1298"/>
      <c r="BV75" s="1298"/>
      <c r="BW75" s="1298"/>
      <c r="BX75" s="1298">
        <v>10.199999999999999</v>
      </c>
      <c r="BY75" s="1298"/>
      <c r="BZ75" s="1298"/>
      <c r="CA75" s="1298"/>
      <c r="CB75" s="1298"/>
      <c r="CC75" s="1298"/>
      <c r="CD75" s="1298"/>
      <c r="CE75" s="1298"/>
      <c r="CF75" s="1298">
        <v>10.8</v>
      </c>
      <c r="CG75" s="1298"/>
      <c r="CH75" s="1298"/>
      <c r="CI75" s="1298"/>
      <c r="CJ75" s="1298"/>
      <c r="CK75" s="1298"/>
      <c r="CL75" s="1298"/>
      <c r="CM75" s="1298"/>
      <c r="CN75" s="1298">
        <v>11.7</v>
      </c>
      <c r="CO75" s="1298"/>
      <c r="CP75" s="1298"/>
      <c r="CQ75" s="1298"/>
      <c r="CR75" s="1298"/>
      <c r="CS75" s="1298"/>
      <c r="CT75" s="1298"/>
      <c r="CU75" s="1298"/>
      <c r="CV75" s="1298">
        <v>11.2</v>
      </c>
      <c r="CW75" s="1298"/>
      <c r="CX75" s="1298"/>
      <c r="CY75" s="1298"/>
      <c r="CZ75" s="1298"/>
      <c r="DA75" s="1298"/>
      <c r="DB75" s="1298"/>
      <c r="DC75" s="1298"/>
    </row>
    <row r="76" spans="2:107" x14ac:dyDescent="0.15">
      <c r="B76" s="394"/>
      <c r="G76" s="1313"/>
      <c r="H76" s="1313"/>
      <c r="I76" s="1308"/>
      <c r="J76" s="1308"/>
      <c r="K76" s="1314"/>
      <c r="L76" s="1314"/>
      <c r="M76" s="1314"/>
      <c r="N76" s="1314"/>
      <c r="AM76" s="403"/>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298"/>
      <c r="BQ76" s="1298"/>
      <c r="BR76" s="1298"/>
      <c r="BS76" s="1298"/>
      <c r="BT76" s="1298"/>
      <c r="BU76" s="1298"/>
      <c r="BV76" s="1298"/>
      <c r="BW76" s="1298"/>
      <c r="BX76" s="1298"/>
      <c r="BY76" s="1298"/>
      <c r="BZ76" s="1298"/>
      <c r="CA76" s="1298"/>
      <c r="CB76" s="1298"/>
      <c r="CC76" s="1298"/>
      <c r="CD76" s="1298"/>
      <c r="CE76" s="1298"/>
      <c r="CF76" s="1298"/>
      <c r="CG76" s="1298"/>
      <c r="CH76" s="1298"/>
      <c r="CI76" s="1298"/>
      <c r="CJ76" s="1298"/>
      <c r="CK76" s="1298"/>
      <c r="CL76" s="1298"/>
      <c r="CM76" s="1298"/>
      <c r="CN76" s="1298"/>
      <c r="CO76" s="1298"/>
      <c r="CP76" s="1298"/>
      <c r="CQ76" s="1298"/>
      <c r="CR76" s="1298"/>
      <c r="CS76" s="1298"/>
      <c r="CT76" s="1298"/>
      <c r="CU76" s="1298"/>
      <c r="CV76" s="1298"/>
      <c r="CW76" s="1298"/>
      <c r="CX76" s="1298"/>
      <c r="CY76" s="1298"/>
      <c r="CZ76" s="1298"/>
      <c r="DA76" s="1298"/>
      <c r="DB76" s="1298"/>
      <c r="DC76" s="1298"/>
    </row>
    <row r="77" spans="2:107" x14ac:dyDescent="0.15">
      <c r="B77" s="394"/>
      <c r="G77" s="1308"/>
      <c r="H77" s="1308"/>
      <c r="I77" s="1308"/>
      <c r="J77" s="1308"/>
      <c r="K77" s="1320"/>
      <c r="L77" s="1320"/>
      <c r="M77" s="1320"/>
      <c r="N77" s="1320"/>
      <c r="AN77" s="1312" t="s">
        <v>595</v>
      </c>
      <c r="AO77" s="1312"/>
      <c r="AP77" s="1312"/>
      <c r="AQ77" s="1312"/>
      <c r="AR77" s="1312"/>
      <c r="AS77" s="1312"/>
      <c r="AT77" s="1312"/>
      <c r="AU77" s="1312"/>
      <c r="AV77" s="1312"/>
      <c r="AW77" s="1312"/>
      <c r="AX77" s="1312"/>
      <c r="AY77" s="1312"/>
      <c r="AZ77" s="1312"/>
      <c r="BA77" s="1312"/>
      <c r="BB77" s="1315" t="s">
        <v>596</v>
      </c>
      <c r="BC77" s="1315"/>
      <c r="BD77" s="1315"/>
      <c r="BE77" s="1315"/>
      <c r="BF77" s="1315"/>
      <c r="BG77" s="1315"/>
      <c r="BH77" s="1315"/>
      <c r="BI77" s="1315"/>
      <c r="BJ77" s="1315"/>
      <c r="BK77" s="1315"/>
      <c r="BL77" s="1315"/>
      <c r="BM77" s="1315"/>
      <c r="BN77" s="1315"/>
      <c r="BO77" s="1315"/>
      <c r="BP77" s="1298">
        <v>54</v>
      </c>
      <c r="BQ77" s="1298"/>
      <c r="BR77" s="1298"/>
      <c r="BS77" s="1298"/>
      <c r="BT77" s="1298"/>
      <c r="BU77" s="1298"/>
      <c r="BV77" s="1298"/>
      <c r="BW77" s="1298"/>
      <c r="BX77" s="1298">
        <v>58.9</v>
      </c>
      <c r="BY77" s="1298"/>
      <c r="BZ77" s="1298"/>
      <c r="CA77" s="1298"/>
      <c r="CB77" s="1298"/>
      <c r="CC77" s="1298"/>
      <c r="CD77" s="1298"/>
      <c r="CE77" s="1298"/>
      <c r="CF77" s="1298">
        <v>51.4</v>
      </c>
      <c r="CG77" s="1298"/>
      <c r="CH77" s="1298"/>
      <c r="CI77" s="1298"/>
      <c r="CJ77" s="1298"/>
      <c r="CK77" s="1298"/>
      <c r="CL77" s="1298"/>
      <c r="CM77" s="1298"/>
      <c r="CN77" s="1298">
        <v>46.8</v>
      </c>
      <c r="CO77" s="1298"/>
      <c r="CP77" s="1298"/>
      <c r="CQ77" s="1298"/>
      <c r="CR77" s="1298"/>
      <c r="CS77" s="1298"/>
      <c r="CT77" s="1298"/>
      <c r="CU77" s="1298"/>
      <c r="CV77" s="1298">
        <v>48.4</v>
      </c>
      <c r="CW77" s="1298"/>
      <c r="CX77" s="1298"/>
      <c r="CY77" s="1298"/>
      <c r="CZ77" s="1298"/>
      <c r="DA77" s="1298"/>
      <c r="DB77" s="1298"/>
      <c r="DC77" s="1298"/>
    </row>
    <row r="78" spans="2:107" x14ac:dyDescent="0.15">
      <c r="B78" s="394"/>
      <c r="G78" s="1308"/>
      <c r="H78" s="1308"/>
      <c r="I78" s="1308"/>
      <c r="J78" s="1308"/>
      <c r="K78" s="1320"/>
      <c r="L78" s="1320"/>
      <c r="M78" s="1320"/>
      <c r="N78" s="1320"/>
      <c r="AN78" s="1312"/>
      <c r="AO78" s="1312"/>
      <c r="AP78" s="1312"/>
      <c r="AQ78" s="1312"/>
      <c r="AR78" s="1312"/>
      <c r="AS78" s="1312"/>
      <c r="AT78" s="1312"/>
      <c r="AU78" s="1312"/>
      <c r="AV78" s="1312"/>
      <c r="AW78" s="1312"/>
      <c r="AX78" s="1312"/>
      <c r="AY78" s="1312"/>
      <c r="AZ78" s="1312"/>
      <c r="BA78" s="1312"/>
      <c r="BB78" s="1315"/>
      <c r="BC78" s="1315"/>
      <c r="BD78" s="1315"/>
      <c r="BE78" s="1315"/>
      <c r="BF78" s="1315"/>
      <c r="BG78" s="1315"/>
      <c r="BH78" s="1315"/>
      <c r="BI78" s="1315"/>
      <c r="BJ78" s="1315"/>
      <c r="BK78" s="1315"/>
      <c r="BL78" s="1315"/>
      <c r="BM78" s="1315"/>
      <c r="BN78" s="1315"/>
      <c r="BO78" s="1315"/>
      <c r="BP78" s="1298"/>
      <c r="BQ78" s="1298"/>
      <c r="BR78" s="1298"/>
      <c r="BS78" s="1298"/>
      <c r="BT78" s="1298"/>
      <c r="BU78" s="1298"/>
      <c r="BV78" s="1298"/>
      <c r="BW78" s="1298"/>
      <c r="BX78" s="1298"/>
      <c r="BY78" s="1298"/>
      <c r="BZ78" s="1298"/>
      <c r="CA78" s="1298"/>
      <c r="CB78" s="1298"/>
      <c r="CC78" s="1298"/>
      <c r="CD78" s="1298"/>
      <c r="CE78" s="1298"/>
      <c r="CF78" s="1298"/>
      <c r="CG78" s="1298"/>
      <c r="CH78" s="1298"/>
      <c r="CI78" s="1298"/>
      <c r="CJ78" s="1298"/>
      <c r="CK78" s="1298"/>
      <c r="CL78" s="1298"/>
      <c r="CM78" s="1298"/>
      <c r="CN78" s="1298"/>
      <c r="CO78" s="1298"/>
      <c r="CP78" s="1298"/>
      <c r="CQ78" s="1298"/>
      <c r="CR78" s="1298"/>
      <c r="CS78" s="1298"/>
      <c r="CT78" s="1298"/>
      <c r="CU78" s="1298"/>
      <c r="CV78" s="1298"/>
      <c r="CW78" s="1298"/>
      <c r="CX78" s="1298"/>
      <c r="CY78" s="1298"/>
      <c r="CZ78" s="1298"/>
      <c r="DA78" s="1298"/>
      <c r="DB78" s="1298"/>
      <c r="DC78" s="1298"/>
    </row>
    <row r="79" spans="2:107" x14ac:dyDescent="0.15">
      <c r="B79" s="394"/>
      <c r="G79" s="1308"/>
      <c r="H79" s="1308"/>
      <c r="I79" s="1318"/>
      <c r="J79" s="1318"/>
      <c r="K79" s="1321"/>
      <c r="L79" s="1321"/>
      <c r="M79" s="1321"/>
      <c r="N79" s="1321"/>
      <c r="AN79" s="1312"/>
      <c r="AO79" s="1312"/>
      <c r="AP79" s="1312"/>
      <c r="AQ79" s="1312"/>
      <c r="AR79" s="1312"/>
      <c r="AS79" s="1312"/>
      <c r="AT79" s="1312"/>
      <c r="AU79" s="1312"/>
      <c r="AV79" s="1312"/>
      <c r="AW79" s="1312"/>
      <c r="AX79" s="1312"/>
      <c r="AY79" s="1312"/>
      <c r="AZ79" s="1312"/>
      <c r="BA79" s="1312"/>
      <c r="BB79" s="1315" t="s">
        <v>599</v>
      </c>
      <c r="BC79" s="1315"/>
      <c r="BD79" s="1315"/>
      <c r="BE79" s="1315"/>
      <c r="BF79" s="1315"/>
      <c r="BG79" s="1315"/>
      <c r="BH79" s="1315"/>
      <c r="BI79" s="1315"/>
      <c r="BJ79" s="1315"/>
      <c r="BK79" s="1315"/>
      <c r="BL79" s="1315"/>
      <c r="BM79" s="1315"/>
      <c r="BN79" s="1315"/>
      <c r="BO79" s="1315"/>
      <c r="BP79" s="1298">
        <v>11.5</v>
      </c>
      <c r="BQ79" s="1298"/>
      <c r="BR79" s="1298"/>
      <c r="BS79" s="1298"/>
      <c r="BT79" s="1298"/>
      <c r="BU79" s="1298"/>
      <c r="BV79" s="1298"/>
      <c r="BW79" s="1298"/>
      <c r="BX79" s="1298">
        <v>10.8</v>
      </c>
      <c r="BY79" s="1298"/>
      <c r="BZ79" s="1298"/>
      <c r="CA79" s="1298"/>
      <c r="CB79" s="1298"/>
      <c r="CC79" s="1298"/>
      <c r="CD79" s="1298"/>
      <c r="CE79" s="1298"/>
      <c r="CF79" s="1298">
        <v>10.199999999999999</v>
      </c>
      <c r="CG79" s="1298"/>
      <c r="CH79" s="1298"/>
      <c r="CI79" s="1298"/>
      <c r="CJ79" s="1298"/>
      <c r="CK79" s="1298"/>
      <c r="CL79" s="1298"/>
      <c r="CM79" s="1298"/>
      <c r="CN79" s="1298">
        <v>9.9</v>
      </c>
      <c r="CO79" s="1298"/>
      <c r="CP79" s="1298"/>
      <c r="CQ79" s="1298"/>
      <c r="CR79" s="1298"/>
      <c r="CS79" s="1298"/>
      <c r="CT79" s="1298"/>
      <c r="CU79" s="1298"/>
      <c r="CV79" s="1298">
        <v>9.9</v>
      </c>
      <c r="CW79" s="1298"/>
      <c r="CX79" s="1298"/>
      <c r="CY79" s="1298"/>
      <c r="CZ79" s="1298"/>
      <c r="DA79" s="1298"/>
      <c r="DB79" s="1298"/>
      <c r="DC79" s="1298"/>
    </row>
    <row r="80" spans="2:107" x14ac:dyDescent="0.15">
      <c r="B80" s="394"/>
      <c r="G80" s="1308"/>
      <c r="H80" s="1308"/>
      <c r="I80" s="1318"/>
      <c r="J80" s="1318"/>
      <c r="K80" s="1321"/>
      <c r="L80" s="1321"/>
      <c r="M80" s="1321"/>
      <c r="N80" s="1321"/>
      <c r="AN80" s="1312"/>
      <c r="AO80" s="1312"/>
      <c r="AP80" s="1312"/>
      <c r="AQ80" s="1312"/>
      <c r="AR80" s="1312"/>
      <c r="AS80" s="1312"/>
      <c r="AT80" s="1312"/>
      <c r="AU80" s="1312"/>
      <c r="AV80" s="1312"/>
      <c r="AW80" s="1312"/>
      <c r="AX80" s="1312"/>
      <c r="AY80" s="1312"/>
      <c r="AZ80" s="1312"/>
      <c r="BA80" s="1312"/>
      <c r="BB80" s="1315"/>
      <c r="BC80" s="1315"/>
      <c r="BD80" s="1315"/>
      <c r="BE80" s="1315"/>
      <c r="BF80" s="1315"/>
      <c r="BG80" s="1315"/>
      <c r="BH80" s="1315"/>
      <c r="BI80" s="1315"/>
      <c r="BJ80" s="1315"/>
      <c r="BK80" s="1315"/>
      <c r="BL80" s="1315"/>
      <c r="BM80" s="1315"/>
      <c r="BN80" s="1315"/>
      <c r="BO80" s="1315"/>
      <c r="BP80" s="1298"/>
      <c r="BQ80" s="1298"/>
      <c r="BR80" s="1298"/>
      <c r="BS80" s="1298"/>
      <c r="BT80" s="1298"/>
      <c r="BU80" s="1298"/>
      <c r="BV80" s="1298"/>
      <c r="BW80" s="1298"/>
      <c r="BX80" s="1298"/>
      <c r="BY80" s="1298"/>
      <c r="BZ80" s="1298"/>
      <c r="CA80" s="1298"/>
      <c r="CB80" s="1298"/>
      <c r="CC80" s="1298"/>
      <c r="CD80" s="1298"/>
      <c r="CE80" s="1298"/>
      <c r="CF80" s="1298"/>
      <c r="CG80" s="1298"/>
      <c r="CH80" s="1298"/>
      <c r="CI80" s="1298"/>
      <c r="CJ80" s="1298"/>
      <c r="CK80" s="1298"/>
      <c r="CL80" s="1298"/>
      <c r="CM80" s="1298"/>
      <c r="CN80" s="1298"/>
      <c r="CO80" s="1298"/>
      <c r="CP80" s="1298"/>
      <c r="CQ80" s="1298"/>
      <c r="CR80" s="1298"/>
      <c r="CS80" s="1298"/>
      <c r="CT80" s="1298"/>
      <c r="CU80" s="1298"/>
      <c r="CV80" s="1298"/>
      <c r="CW80" s="1298"/>
      <c r="CX80" s="1298"/>
      <c r="CY80" s="1298"/>
      <c r="CZ80" s="1298"/>
      <c r="DA80" s="1298"/>
      <c r="DB80" s="1298"/>
      <c r="DC80" s="129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mME+On2zC2F2nt7UziZ5KBm2zN92/+1656/siCbeG7rHA59IVSSUnRx9q5rYScenckM29EyTFScZb7VNJp5JA==" saltValue="jz0DGfm/u9+5tbXt1MK3V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kIHyU0CHaS598XDNYwkT+96KC1KLaEGBKwgTVIHOBOP79vdE8AxZ9UzyJ10jdLiZovyTWX9vt0Q+ChU1y7d+A==" saltValue="VR0kbjaw39Kc6/dm4XT2y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JXOeZDnonBzfeuSHPmXX8gmVps9dxgxb6Pgt0zrCbPtoi031/48hdU1jCroEjm4RhY0qvZWfb/jhcwoqV700w==" saltValue="BApxwHsB02iGC/BJl4Wvu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545</v>
      </c>
      <c r="G2" s="156"/>
      <c r="H2" s="157"/>
    </row>
    <row r="3" spans="1:8" x14ac:dyDescent="0.15">
      <c r="A3" s="153" t="s">
        <v>538</v>
      </c>
      <c r="B3" s="158"/>
      <c r="C3" s="159"/>
      <c r="D3" s="160">
        <v>92238</v>
      </c>
      <c r="E3" s="161"/>
      <c r="F3" s="162">
        <v>132212</v>
      </c>
      <c r="G3" s="163"/>
      <c r="H3" s="164"/>
    </row>
    <row r="4" spans="1:8" x14ac:dyDescent="0.15">
      <c r="A4" s="165"/>
      <c r="B4" s="166"/>
      <c r="C4" s="167"/>
      <c r="D4" s="168">
        <v>39689</v>
      </c>
      <c r="E4" s="169"/>
      <c r="F4" s="170">
        <v>67114</v>
      </c>
      <c r="G4" s="171"/>
      <c r="H4" s="172"/>
    </row>
    <row r="5" spans="1:8" x14ac:dyDescent="0.15">
      <c r="A5" s="153" t="s">
        <v>540</v>
      </c>
      <c r="B5" s="158"/>
      <c r="C5" s="159"/>
      <c r="D5" s="160">
        <v>54775</v>
      </c>
      <c r="E5" s="161"/>
      <c r="F5" s="162">
        <v>93741</v>
      </c>
      <c r="G5" s="163"/>
      <c r="H5" s="164"/>
    </row>
    <row r="6" spans="1:8" x14ac:dyDescent="0.15">
      <c r="A6" s="165"/>
      <c r="B6" s="166"/>
      <c r="C6" s="167"/>
      <c r="D6" s="168">
        <v>26555</v>
      </c>
      <c r="E6" s="169"/>
      <c r="F6" s="170">
        <v>46285</v>
      </c>
      <c r="G6" s="171"/>
      <c r="H6" s="172"/>
    </row>
    <row r="7" spans="1:8" x14ac:dyDescent="0.15">
      <c r="A7" s="153" t="s">
        <v>541</v>
      </c>
      <c r="B7" s="158"/>
      <c r="C7" s="159"/>
      <c r="D7" s="160">
        <v>81564</v>
      </c>
      <c r="E7" s="161"/>
      <c r="F7" s="162">
        <v>107537</v>
      </c>
      <c r="G7" s="163"/>
      <c r="H7" s="164"/>
    </row>
    <row r="8" spans="1:8" x14ac:dyDescent="0.15">
      <c r="A8" s="165"/>
      <c r="B8" s="166"/>
      <c r="C8" s="167"/>
      <c r="D8" s="168">
        <v>37019</v>
      </c>
      <c r="E8" s="169"/>
      <c r="F8" s="170">
        <v>57923</v>
      </c>
      <c r="G8" s="171"/>
      <c r="H8" s="172"/>
    </row>
    <row r="9" spans="1:8" x14ac:dyDescent="0.15">
      <c r="A9" s="153" t="s">
        <v>542</v>
      </c>
      <c r="B9" s="158"/>
      <c r="C9" s="159"/>
      <c r="D9" s="160">
        <v>129203</v>
      </c>
      <c r="E9" s="161"/>
      <c r="F9" s="162">
        <v>113913</v>
      </c>
      <c r="G9" s="163"/>
      <c r="H9" s="164"/>
    </row>
    <row r="10" spans="1:8" x14ac:dyDescent="0.15">
      <c r="A10" s="165"/>
      <c r="B10" s="166"/>
      <c r="C10" s="167"/>
      <c r="D10" s="168">
        <v>40173</v>
      </c>
      <c r="E10" s="169"/>
      <c r="F10" s="170">
        <v>53160</v>
      </c>
      <c r="G10" s="171"/>
      <c r="H10" s="172"/>
    </row>
    <row r="11" spans="1:8" x14ac:dyDescent="0.15">
      <c r="A11" s="153" t="s">
        <v>543</v>
      </c>
      <c r="B11" s="158"/>
      <c r="C11" s="159"/>
      <c r="D11" s="160">
        <v>134644</v>
      </c>
      <c r="E11" s="161"/>
      <c r="F11" s="162">
        <v>115050</v>
      </c>
      <c r="G11" s="163"/>
      <c r="H11" s="164"/>
    </row>
    <row r="12" spans="1:8" x14ac:dyDescent="0.15">
      <c r="A12" s="165"/>
      <c r="B12" s="166"/>
      <c r="C12" s="173"/>
      <c r="D12" s="168">
        <v>29859</v>
      </c>
      <c r="E12" s="169"/>
      <c r="F12" s="170">
        <v>53792</v>
      </c>
      <c r="G12" s="171"/>
      <c r="H12" s="172"/>
    </row>
    <row r="13" spans="1:8" x14ac:dyDescent="0.15">
      <c r="A13" s="153"/>
      <c r="B13" s="158"/>
      <c r="C13" s="174"/>
      <c r="D13" s="175">
        <v>98485</v>
      </c>
      <c r="E13" s="176"/>
      <c r="F13" s="177">
        <v>112491</v>
      </c>
      <c r="G13" s="178"/>
      <c r="H13" s="164"/>
    </row>
    <row r="14" spans="1:8" x14ac:dyDescent="0.15">
      <c r="A14" s="165"/>
      <c r="B14" s="166"/>
      <c r="C14" s="167"/>
      <c r="D14" s="168">
        <v>34659</v>
      </c>
      <c r="E14" s="169"/>
      <c r="F14" s="170">
        <v>55655</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6.78</v>
      </c>
      <c r="C19" s="179">
        <f>ROUND(VALUE(SUBSTITUTE(実質収支比率等に係る経年分析!G$48,"▲","-")),2)</f>
        <v>7.9</v>
      </c>
      <c r="D19" s="179">
        <f>ROUND(VALUE(SUBSTITUTE(実質収支比率等に係る経年分析!H$48,"▲","-")),2)</f>
        <v>7.95</v>
      </c>
      <c r="E19" s="179">
        <f>ROUND(VALUE(SUBSTITUTE(実質収支比率等に係る経年分析!I$48,"▲","-")),2)</f>
        <v>8.42</v>
      </c>
      <c r="F19" s="179">
        <f>ROUND(VALUE(SUBSTITUTE(実質収支比率等に係る経年分析!J$48,"▲","-")),2)</f>
        <v>11.36</v>
      </c>
    </row>
    <row r="20" spans="1:11" x14ac:dyDescent="0.15">
      <c r="A20" s="179" t="s">
        <v>54</v>
      </c>
      <c r="B20" s="179">
        <f>ROUND(VALUE(SUBSTITUTE(実質収支比率等に係る経年分析!F$47,"▲","-")),2)</f>
        <v>34.42</v>
      </c>
      <c r="C20" s="179">
        <f>ROUND(VALUE(SUBSTITUTE(実質収支比率等に係る経年分析!G$47,"▲","-")),2)</f>
        <v>31.92</v>
      </c>
      <c r="D20" s="179">
        <f>ROUND(VALUE(SUBSTITUTE(実質収支比率等に係る経年分析!H$47,"▲","-")),2)</f>
        <v>36.54</v>
      </c>
      <c r="E20" s="179">
        <f>ROUND(VALUE(SUBSTITUTE(実質収支比率等に係る経年分析!I$47,"▲","-")),2)</f>
        <v>39.619999999999997</v>
      </c>
      <c r="F20" s="179">
        <f>ROUND(VALUE(SUBSTITUTE(実質収支比率等に係る経年分析!J$47,"▲","-")),2)</f>
        <v>40.450000000000003</v>
      </c>
    </row>
    <row r="21" spans="1:11" x14ac:dyDescent="0.15">
      <c r="A21" s="179" t="s">
        <v>55</v>
      </c>
      <c r="B21" s="179">
        <f>IF(ISNUMBER(VALUE(SUBSTITUTE(実質収支比率等に係る経年分析!F$49,"▲","-"))),ROUND(VALUE(SUBSTITUTE(実質収支比率等に係る経年分析!F$49,"▲","-")),2),NA())</f>
        <v>-4.3899999999999997</v>
      </c>
      <c r="C21" s="179">
        <f>IF(ISNUMBER(VALUE(SUBSTITUTE(実質収支比率等に係る経年分析!G$49,"▲","-"))),ROUND(VALUE(SUBSTITUTE(実質収支比率等に係る経年分析!G$49,"▲","-")),2),NA())</f>
        <v>-3.15</v>
      </c>
      <c r="D21" s="179">
        <f>IF(ISNUMBER(VALUE(SUBSTITUTE(実質収支比率等に係る経年分析!H$49,"▲","-"))),ROUND(VALUE(SUBSTITUTE(実質収支比率等に係る経年分析!H$49,"▲","-")),2),NA())</f>
        <v>0.01</v>
      </c>
      <c r="E21" s="179">
        <f>IF(ISNUMBER(VALUE(SUBSTITUTE(実質収支比率等に係る経年分析!I$49,"▲","-"))),ROUND(VALUE(SUBSTITUTE(実質収支比率等に係る経年分析!I$49,"▲","-")),2),NA())</f>
        <v>-0.7</v>
      </c>
      <c r="F21" s="179">
        <f>IF(ISNUMBER(VALUE(SUBSTITUTE(実質収支比率等に係る経年分析!J$49,"▲","-"))),ROUND(VALUE(SUBSTITUTE(実質収支比率等に係る経年分析!J$49,"▲","-")),2),NA())</f>
        <v>-0.24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大崎町公共下水道事業特別会計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3.62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0.34</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2.13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2.61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3.14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6.78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7.89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7.95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8.42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11.35</v>
      </c>
    </row>
    <row r="36" spans="1:16" x14ac:dyDescent="0.15">
      <c r="A36" s="180" t="str">
        <f>IF(連結実質赤字比率に係る赤字・黒字の構成分析!C$34="",NA(),連結実質赤字比率に係る赤字・黒字の構成分析!C$34)</f>
        <v>大崎町水道事業会計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12.81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13.12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13.06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13.43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13.25</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676</v>
      </c>
      <c r="E42" s="181"/>
      <c r="F42" s="181"/>
      <c r="G42" s="181">
        <f>'実質公債費比率（分子）の構造'!L$52</f>
        <v>737</v>
      </c>
      <c r="H42" s="181"/>
      <c r="I42" s="181"/>
      <c r="J42" s="181">
        <f>'実質公債費比率（分子）の構造'!M$52</f>
        <v>715</v>
      </c>
      <c r="K42" s="181"/>
      <c r="L42" s="181"/>
      <c r="M42" s="181">
        <f>'実質公債費比率（分子）の構造'!N$52</f>
        <v>751</v>
      </c>
      <c r="N42" s="181"/>
      <c r="O42" s="181"/>
      <c r="P42" s="181">
        <f>'実質公債費比率（分子）の構造'!O$52</f>
        <v>747</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f>'実質公債費比率（分子）の構造'!L$50</f>
        <v>61</v>
      </c>
      <c r="F44" s="181"/>
      <c r="G44" s="181"/>
      <c r="H44" s="181">
        <f>'実質公債費比率（分子）の構造'!M$50</f>
        <v>61</v>
      </c>
      <c r="I44" s="181"/>
      <c r="J44" s="181"/>
      <c r="K44" s="181">
        <f>'実質公債費比率（分子）の構造'!N$50</f>
        <v>61</v>
      </c>
      <c r="L44" s="181"/>
      <c r="M44" s="181"/>
      <c r="N44" s="181">
        <f>'実質公債費比率（分子）の構造'!O$50</f>
        <v>61</v>
      </c>
      <c r="O44" s="181"/>
      <c r="P44" s="181"/>
    </row>
    <row r="45" spans="1:16" x14ac:dyDescent="0.15">
      <c r="A45" s="181" t="s">
        <v>65</v>
      </c>
      <c r="B45" s="181">
        <f>'実質公債費比率（分子）の構造'!K$49</f>
        <v>2</v>
      </c>
      <c r="C45" s="181"/>
      <c r="D45" s="181"/>
      <c r="E45" s="181">
        <f>'実質公債費比率（分子）の構造'!L$49</f>
        <v>2</v>
      </c>
      <c r="F45" s="181"/>
      <c r="G45" s="181"/>
      <c r="H45" s="181">
        <f>'実質公債費比率（分子）の構造'!M$49</f>
        <v>10</v>
      </c>
      <c r="I45" s="181"/>
      <c r="J45" s="181"/>
      <c r="K45" s="181">
        <f>'実質公債費比率（分子）の構造'!N$49</f>
        <v>10</v>
      </c>
      <c r="L45" s="181"/>
      <c r="M45" s="181"/>
      <c r="N45" s="181">
        <f>'実質公債費比率（分子）の構造'!O$49</f>
        <v>11</v>
      </c>
      <c r="O45" s="181"/>
      <c r="P45" s="181"/>
    </row>
    <row r="46" spans="1:16" x14ac:dyDescent="0.15">
      <c r="A46" s="181" t="s">
        <v>66</v>
      </c>
      <c r="B46" s="181">
        <f>'実質公債費比率（分子）の構造'!K$48</f>
        <v>95</v>
      </c>
      <c r="C46" s="181"/>
      <c r="D46" s="181"/>
      <c r="E46" s="181">
        <f>'実質公債費比率（分子）の構造'!L$48</f>
        <v>100</v>
      </c>
      <c r="F46" s="181"/>
      <c r="G46" s="181"/>
      <c r="H46" s="181">
        <f>'実質公債費比率（分子）の構造'!M$48</f>
        <v>106</v>
      </c>
      <c r="I46" s="181"/>
      <c r="J46" s="181"/>
      <c r="K46" s="181">
        <f>'実質公債費比率（分子）の構造'!N$48</f>
        <v>108</v>
      </c>
      <c r="L46" s="181"/>
      <c r="M46" s="181"/>
      <c r="N46" s="181">
        <f>'実質公債費比率（分子）の構造'!O$48</f>
        <v>112</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922</v>
      </c>
      <c r="C49" s="181"/>
      <c r="D49" s="181"/>
      <c r="E49" s="181">
        <f>'実質公債費比率（分子）の構造'!L$45</f>
        <v>986</v>
      </c>
      <c r="F49" s="181"/>
      <c r="G49" s="181"/>
      <c r="H49" s="181">
        <f>'実質公債費比率（分子）の構造'!M$45</f>
        <v>982</v>
      </c>
      <c r="I49" s="181"/>
      <c r="J49" s="181"/>
      <c r="K49" s="181">
        <f>'実質公債費比率（分子）の構造'!N$45</f>
        <v>1007</v>
      </c>
      <c r="L49" s="181"/>
      <c r="M49" s="181"/>
      <c r="N49" s="181">
        <f>'実質公債費比率（分子）の構造'!O$45</f>
        <v>913</v>
      </c>
      <c r="O49" s="181"/>
      <c r="P49" s="181"/>
    </row>
    <row r="50" spans="1:16" x14ac:dyDescent="0.15">
      <c r="A50" s="181" t="s">
        <v>69</v>
      </c>
      <c r="B50" s="181" t="e">
        <f>NA()</f>
        <v>#N/A</v>
      </c>
      <c r="C50" s="181">
        <f>IF(ISNUMBER('実質公債費比率（分子）の構造'!K$53),'実質公債費比率（分子）の構造'!K$53,NA())</f>
        <v>343</v>
      </c>
      <c r="D50" s="181" t="e">
        <f>NA()</f>
        <v>#N/A</v>
      </c>
      <c r="E50" s="181" t="e">
        <f>NA()</f>
        <v>#N/A</v>
      </c>
      <c r="F50" s="181">
        <f>IF(ISNUMBER('実質公債費比率（分子）の構造'!L$53),'実質公債費比率（分子）の構造'!L$53,NA())</f>
        <v>412</v>
      </c>
      <c r="G50" s="181" t="e">
        <f>NA()</f>
        <v>#N/A</v>
      </c>
      <c r="H50" s="181" t="e">
        <f>NA()</f>
        <v>#N/A</v>
      </c>
      <c r="I50" s="181">
        <f>IF(ISNUMBER('実質公債費比率（分子）の構造'!M$53),'実質公債費比率（分子）の構造'!M$53,NA())</f>
        <v>444</v>
      </c>
      <c r="J50" s="181" t="e">
        <f>NA()</f>
        <v>#N/A</v>
      </c>
      <c r="K50" s="181" t="e">
        <f>NA()</f>
        <v>#N/A</v>
      </c>
      <c r="L50" s="181">
        <f>IF(ISNUMBER('実質公債費比率（分子）の構造'!N$53),'実質公債費比率（分子）の構造'!N$53,NA())</f>
        <v>435</v>
      </c>
      <c r="M50" s="181" t="e">
        <f>NA()</f>
        <v>#N/A</v>
      </c>
      <c r="N50" s="181" t="e">
        <f>NA()</f>
        <v>#N/A</v>
      </c>
      <c r="O50" s="181">
        <f>IF(ISNUMBER('実質公債費比率（分子）の構造'!O$53),'実質公債費比率（分子）の構造'!O$53,NA())</f>
        <v>350</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43</v>
      </c>
      <c r="B56" s="180"/>
      <c r="C56" s="180"/>
      <c r="D56" s="180">
        <f>'将来負担比率（分子）の構造'!I$52</f>
        <v>7412</v>
      </c>
      <c r="E56" s="180"/>
      <c r="F56" s="180"/>
      <c r="G56" s="180">
        <f>'将来負担比率（分子）の構造'!J$52</f>
        <v>7279</v>
      </c>
      <c r="H56" s="180"/>
      <c r="I56" s="180"/>
      <c r="J56" s="180">
        <f>'将来負担比率（分子）の構造'!K$52</f>
        <v>7196</v>
      </c>
      <c r="K56" s="180"/>
      <c r="L56" s="180"/>
      <c r="M56" s="180">
        <f>'将来負担比率（分子）の構造'!L$52</f>
        <v>6928</v>
      </c>
      <c r="N56" s="180"/>
      <c r="O56" s="180"/>
      <c r="P56" s="180">
        <f>'将来負担比率（分子）の構造'!M$52</f>
        <v>6650</v>
      </c>
    </row>
    <row r="57" spans="1:16" x14ac:dyDescent="0.15">
      <c r="A57" s="180" t="s">
        <v>42</v>
      </c>
      <c r="B57" s="180"/>
      <c r="C57" s="180"/>
      <c r="D57" s="180">
        <f>'将来負担比率（分子）の構造'!I$51</f>
        <v>15</v>
      </c>
      <c r="E57" s="180"/>
      <c r="F57" s="180"/>
      <c r="G57" s="180">
        <f>'将来負担比率（分子）の構造'!J$51</f>
        <v>10</v>
      </c>
      <c r="H57" s="180"/>
      <c r="I57" s="180"/>
      <c r="J57" s="180">
        <f>'将来負担比率（分子）の構造'!K$51</f>
        <v>206</v>
      </c>
      <c r="K57" s="180"/>
      <c r="L57" s="180"/>
      <c r="M57" s="180">
        <f>'将来負担比率（分子）の構造'!L$51</f>
        <v>578</v>
      </c>
      <c r="N57" s="180"/>
      <c r="O57" s="180"/>
      <c r="P57" s="180">
        <f>'将来負担比率（分子）の構造'!M$51</f>
        <v>566</v>
      </c>
    </row>
    <row r="58" spans="1:16" x14ac:dyDescent="0.15">
      <c r="A58" s="180" t="s">
        <v>41</v>
      </c>
      <c r="B58" s="180"/>
      <c r="C58" s="180"/>
      <c r="D58" s="180">
        <f>'将来負担比率（分子）の構造'!I$50</f>
        <v>2366</v>
      </c>
      <c r="E58" s="180"/>
      <c r="F58" s="180"/>
      <c r="G58" s="180">
        <f>'将来負担比率（分子）の構造'!J$50</f>
        <v>3467</v>
      </c>
      <c r="H58" s="180"/>
      <c r="I58" s="180"/>
      <c r="J58" s="180">
        <f>'将来負担比率（分子）の構造'!K$50</f>
        <v>3892</v>
      </c>
      <c r="K58" s="180"/>
      <c r="L58" s="180"/>
      <c r="M58" s="180">
        <f>'将来負担比率（分子）の構造'!L$50</f>
        <v>4254</v>
      </c>
      <c r="N58" s="180"/>
      <c r="O58" s="180"/>
      <c r="P58" s="180">
        <f>'将来負担比率（分子）の構造'!M$50</f>
        <v>4275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1140</v>
      </c>
      <c r="C62" s="180"/>
      <c r="D62" s="180"/>
      <c r="E62" s="180">
        <f>'将来負担比率（分子）の構造'!J$45</f>
        <v>1036</v>
      </c>
      <c r="F62" s="180"/>
      <c r="G62" s="180"/>
      <c r="H62" s="180">
        <f>'将来負担比率（分子）の構造'!K$45</f>
        <v>981</v>
      </c>
      <c r="I62" s="180"/>
      <c r="J62" s="180"/>
      <c r="K62" s="180">
        <f>'将来負担比率（分子）の構造'!L$45</f>
        <v>809</v>
      </c>
      <c r="L62" s="180"/>
      <c r="M62" s="180"/>
      <c r="N62" s="180">
        <f>'将来負担比率（分子）の構造'!M$45</f>
        <v>711</v>
      </c>
      <c r="O62" s="180"/>
      <c r="P62" s="180"/>
    </row>
    <row r="63" spans="1:16" x14ac:dyDescent="0.15">
      <c r="A63" s="180" t="s">
        <v>34</v>
      </c>
      <c r="B63" s="180">
        <f>'将来負担比率（分子）の構造'!I$44</f>
        <v>66</v>
      </c>
      <c r="C63" s="180"/>
      <c r="D63" s="180"/>
      <c r="E63" s="180">
        <f>'将来負担比率（分子）の構造'!J$44</f>
        <v>69</v>
      </c>
      <c r="F63" s="180"/>
      <c r="G63" s="180"/>
      <c r="H63" s="180">
        <f>'将来負担比率（分子）の構造'!K$44</f>
        <v>62</v>
      </c>
      <c r="I63" s="180"/>
      <c r="J63" s="180"/>
      <c r="K63" s="180">
        <f>'将来負担比率（分子）の構造'!L$44</f>
        <v>59</v>
      </c>
      <c r="L63" s="180"/>
      <c r="M63" s="180"/>
      <c r="N63" s="180">
        <f>'将来負担比率（分子）の構造'!M$44</f>
        <v>72</v>
      </c>
      <c r="O63" s="180"/>
      <c r="P63" s="180"/>
    </row>
    <row r="64" spans="1:16" x14ac:dyDescent="0.15">
      <c r="A64" s="180" t="s">
        <v>33</v>
      </c>
      <c r="B64" s="180">
        <f>'将来負担比率（分子）の構造'!I$43</f>
        <v>1742</v>
      </c>
      <c r="C64" s="180"/>
      <c r="D64" s="180"/>
      <c r="E64" s="180">
        <f>'将来負担比率（分子）の構造'!J$43</f>
        <v>1677</v>
      </c>
      <c r="F64" s="180"/>
      <c r="G64" s="180"/>
      <c r="H64" s="180">
        <f>'将来負担比率（分子）の構造'!K$43</f>
        <v>1673</v>
      </c>
      <c r="I64" s="180"/>
      <c r="J64" s="180"/>
      <c r="K64" s="180">
        <f>'将来負担比率（分子）の構造'!L$43</f>
        <v>1523</v>
      </c>
      <c r="L64" s="180"/>
      <c r="M64" s="180"/>
      <c r="N64" s="180">
        <f>'将来負担比率（分子）の構造'!M$43</f>
        <v>1457</v>
      </c>
      <c r="O64" s="180"/>
      <c r="P64" s="180"/>
    </row>
    <row r="65" spans="1:16" x14ac:dyDescent="0.15">
      <c r="A65" s="180" t="s">
        <v>32</v>
      </c>
      <c r="B65" s="180" t="str">
        <f>'将来負担比率（分子）の構造'!I$42</f>
        <v>-</v>
      </c>
      <c r="C65" s="180"/>
      <c r="D65" s="180"/>
      <c r="E65" s="180">
        <f>'将来負担比率（分子）の構造'!J$42</f>
        <v>240</v>
      </c>
      <c r="F65" s="180"/>
      <c r="G65" s="180"/>
      <c r="H65" s="180">
        <f>'将来負担比率（分子）の構造'!K$42</f>
        <v>568</v>
      </c>
      <c r="I65" s="180"/>
      <c r="J65" s="180"/>
      <c r="K65" s="180">
        <f>'将来負担比率（分子）の構造'!L$42</f>
        <v>494</v>
      </c>
      <c r="L65" s="180"/>
      <c r="M65" s="180"/>
      <c r="N65" s="180">
        <f>'将来負担比率（分子）の構造'!M$42</f>
        <v>472</v>
      </c>
      <c r="O65" s="180"/>
      <c r="P65" s="180"/>
    </row>
    <row r="66" spans="1:16" x14ac:dyDescent="0.15">
      <c r="A66" s="180" t="s">
        <v>31</v>
      </c>
      <c r="B66" s="180">
        <f>'将来負担比率（分子）の構造'!I$41</f>
        <v>8317</v>
      </c>
      <c r="C66" s="180"/>
      <c r="D66" s="180"/>
      <c r="E66" s="180">
        <f>'将来負担比率（分子）の構造'!J$41</f>
        <v>8040</v>
      </c>
      <c r="F66" s="180"/>
      <c r="G66" s="180"/>
      <c r="H66" s="180">
        <f>'将来負担比率（分子）の構造'!K$41</f>
        <v>7756</v>
      </c>
      <c r="I66" s="180"/>
      <c r="J66" s="180"/>
      <c r="K66" s="180">
        <f>'将来負担比率（分子）の構造'!L$41</f>
        <v>7539</v>
      </c>
      <c r="L66" s="180"/>
      <c r="M66" s="180"/>
      <c r="N66" s="180">
        <f>'将来負担比率（分子）の構造'!M$41</f>
        <v>7144</v>
      </c>
      <c r="O66" s="180"/>
      <c r="P66" s="180"/>
    </row>
    <row r="67" spans="1:16" x14ac:dyDescent="0.15">
      <c r="A67" s="180" t="s">
        <v>73</v>
      </c>
      <c r="B67" s="180" t="e">
        <f>NA()</f>
        <v>#N/A</v>
      </c>
      <c r="C67" s="180">
        <f>IF(ISNUMBER('将来負担比率（分子）の構造'!I$53), IF('将来負担比率（分子）の構造'!I$53 &lt; 0, 0, '将来負担比率（分子）の構造'!I$53), NA())</f>
        <v>1472</v>
      </c>
      <c r="D67" s="180" t="e">
        <f>NA()</f>
        <v>#N/A</v>
      </c>
      <c r="E67" s="180" t="e">
        <f>NA()</f>
        <v>#N/A</v>
      </c>
      <c r="F67" s="180">
        <f>IF(ISNUMBER('将来負担比率（分子）の構造'!J$53), IF('将来負担比率（分子）の構造'!J$53 &lt; 0, 0, '将来負担比率（分子）の構造'!J$53), NA())</f>
        <v>305</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1601</v>
      </c>
      <c r="C72" s="184">
        <f>基金残高に係る経年分析!G55</f>
        <v>1731</v>
      </c>
      <c r="D72" s="184">
        <f>基金残高に係る経年分析!H55</f>
        <v>1787</v>
      </c>
    </row>
    <row r="73" spans="1:16" x14ac:dyDescent="0.15">
      <c r="A73" s="183" t="s">
        <v>76</v>
      </c>
      <c r="B73" s="184">
        <f>基金残高に係る経年分析!F56</f>
        <v>246</v>
      </c>
      <c r="C73" s="184">
        <f>基金残高に係る経年分析!G56</f>
        <v>246</v>
      </c>
      <c r="D73" s="184">
        <f>基金残高に係る経年分析!H56</f>
        <v>246</v>
      </c>
    </row>
    <row r="74" spans="1:16" x14ac:dyDescent="0.15">
      <c r="A74" s="183" t="s">
        <v>77</v>
      </c>
      <c r="B74" s="184">
        <f>基金残高に係る経年分析!F57</f>
        <v>1774</v>
      </c>
      <c r="C74" s="184">
        <f>基金残高に係る経年分析!G57</f>
        <v>1843</v>
      </c>
      <c r="D74" s="184">
        <f>基金残高に係る経年分析!H57</f>
        <v>1812</v>
      </c>
    </row>
  </sheetData>
  <sheetProtection algorithmName="SHA-512" hashValue="FkjJlZYnUcPk9G6xu6my7nvg5X/3z0IOHlnM8EtVdwInCfbwb2Dnnt9lZbt+Ozd3H8dsimzhHYLl5YPzWrN9GA==" saltValue="QS90V12K77YGudHlFQaYpw==" spinCount="100000" sheet="1" objects="1" scenarios="1"/>
  <phoneticPr fontId="2"/>
  <pageMargins left="0.78700000000000003" right="0.78700000000000003" top="0.98399999999999999" bottom="0.98399999999999999" header="0.51200000000000001" footer="0.51200000000000001"/>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1441091</v>
      </c>
      <c r="S5" s="727"/>
      <c r="T5" s="727"/>
      <c r="U5" s="727"/>
      <c r="V5" s="727"/>
      <c r="W5" s="727"/>
      <c r="X5" s="727"/>
      <c r="Y5" s="773"/>
      <c r="Z5" s="791">
        <v>14.2</v>
      </c>
      <c r="AA5" s="791"/>
      <c r="AB5" s="791"/>
      <c r="AC5" s="791"/>
      <c r="AD5" s="792">
        <v>1441091</v>
      </c>
      <c r="AE5" s="792"/>
      <c r="AF5" s="792"/>
      <c r="AG5" s="792"/>
      <c r="AH5" s="792"/>
      <c r="AI5" s="792"/>
      <c r="AJ5" s="792"/>
      <c r="AK5" s="792"/>
      <c r="AL5" s="774">
        <v>33.4</v>
      </c>
      <c r="AM5" s="743"/>
      <c r="AN5" s="743"/>
      <c r="AO5" s="775"/>
      <c r="AP5" s="760" t="s">
        <v>228</v>
      </c>
      <c r="AQ5" s="761"/>
      <c r="AR5" s="761"/>
      <c r="AS5" s="761"/>
      <c r="AT5" s="761"/>
      <c r="AU5" s="761"/>
      <c r="AV5" s="761"/>
      <c r="AW5" s="761"/>
      <c r="AX5" s="761"/>
      <c r="AY5" s="761"/>
      <c r="AZ5" s="761"/>
      <c r="BA5" s="761"/>
      <c r="BB5" s="761"/>
      <c r="BC5" s="761"/>
      <c r="BD5" s="761"/>
      <c r="BE5" s="761"/>
      <c r="BF5" s="762"/>
      <c r="BG5" s="661">
        <v>1441091</v>
      </c>
      <c r="BH5" s="664"/>
      <c r="BI5" s="664"/>
      <c r="BJ5" s="664"/>
      <c r="BK5" s="664"/>
      <c r="BL5" s="664"/>
      <c r="BM5" s="664"/>
      <c r="BN5" s="665"/>
      <c r="BO5" s="723">
        <v>100</v>
      </c>
      <c r="BP5" s="723"/>
      <c r="BQ5" s="723"/>
      <c r="BR5" s="723"/>
      <c r="BS5" s="724" t="s">
        <v>229</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221</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86309</v>
      </c>
      <c r="S6" s="664"/>
      <c r="T6" s="664"/>
      <c r="U6" s="664"/>
      <c r="V6" s="664"/>
      <c r="W6" s="664"/>
      <c r="X6" s="664"/>
      <c r="Y6" s="665"/>
      <c r="Z6" s="723">
        <v>0.9</v>
      </c>
      <c r="AA6" s="723"/>
      <c r="AB6" s="723"/>
      <c r="AC6" s="723"/>
      <c r="AD6" s="724">
        <v>86309</v>
      </c>
      <c r="AE6" s="724"/>
      <c r="AF6" s="724"/>
      <c r="AG6" s="724"/>
      <c r="AH6" s="724"/>
      <c r="AI6" s="724"/>
      <c r="AJ6" s="724"/>
      <c r="AK6" s="724"/>
      <c r="AL6" s="666">
        <v>2</v>
      </c>
      <c r="AM6" s="667"/>
      <c r="AN6" s="667"/>
      <c r="AO6" s="725"/>
      <c r="AP6" s="658" t="s">
        <v>234</v>
      </c>
      <c r="AQ6" s="659"/>
      <c r="AR6" s="659"/>
      <c r="AS6" s="659"/>
      <c r="AT6" s="659"/>
      <c r="AU6" s="659"/>
      <c r="AV6" s="659"/>
      <c r="AW6" s="659"/>
      <c r="AX6" s="659"/>
      <c r="AY6" s="659"/>
      <c r="AZ6" s="659"/>
      <c r="BA6" s="659"/>
      <c r="BB6" s="659"/>
      <c r="BC6" s="659"/>
      <c r="BD6" s="659"/>
      <c r="BE6" s="659"/>
      <c r="BF6" s="660"/>
      <c r="BG6" s="661">
        <v>1441091</v>
      </c>
      <c r="BH6" s="664"/>
      <c r="BI6" s="664"/>
      <c r="BJ6" s="664"/>
      <c r="BK6" s="664"/>
      <c r="BL6" s="664"/>
      <c r="BM6" s="664"/>
      <c r="BN6" s="665"/>
      <c r="BO6" s="723">
        <v>100</v>
      </c>
      <c r="BP6" s="723"/>
      <c r="BQ6" s="723"/>
      <c r="BR6" s="723"/>
      <c r="BS6" s="724" t="s">
        <v>229</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90796</v>
      </c>
      <c r="CS6" s="664"/>
      <c r="CT6" s="664"/>
      <c r="CU6" s="664"/>
      <c r="CV6" s="664"/>
      <c r="CW6" s="664"/>
      <c r="CX6" s="664"/>
      <c r="CY6" s="665"/>
      <c r="CZ6" s="774">
        <v>0.9</v>
      </c>
      <c r="DA6" s="743"/>
      <c r="DB6" s="743"/>
      <c r="DC6" s="777"/>
      <c r="DD6" s="669" t="s">
        <v>229</v>
      </c>
      <c r="DE6" s="664"/>
      <c r="DF6" s="664"/>
      <c r="DG6" s="664"/>
      <c r="DH6" s="664"/>
      <c r="DI6" s="664"/>
      <c r="DJ6" s="664"/>
      <c r="DK6" s="664"/>
      <c r="DL6" s="664"/>
      <c r="DM6" s="664"/>
      <c r="DN6" s="664"/>
      <c r="DO6" s="664"/>
      <c r="DP6" s="665"/>
      <c r="DQ6" s="669">
        <v>90796</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1888</v>
      </c>
      <c r="S7" s="664"/>
      <c r="T7" s="664"/>
      <c r="U7" s="664"/>
      <c r="V7" s="664"/>
      <c r="W7" s="664"/>
      <c r="X7" s="664"/>
      <c r="Y7" s="665"/>
      <c r="Z7" s="723">
        <v>0</v>
      </c>
      <c r="AA7" s="723"/>
      <c r="AB7" s="723"/>
      <c r="AC7" s="723"/>
      <c r="AD7" s="724">
        <v>1888</v>
      </c>
      <c r="AE7" s="724"/>
      <c r="AF7" s="724"/>
      <c r="AG7" s="724"/>
      <c r="AH7" s="724"/>
      <c r="AI7" s="724"/>
      <c r="AJ7" s="724"/>
      <c r="AK7" s="724"/>
      <c r="AL7" s="666">
        <v>0</v>
      </c>
      <c r="AM7" s="667"/>
      <c r="AN7" s="667"/>
      <c r="AO7" s="725"/>
      <c r="AP7" s="658" t="s">
        <v>237</v>
      </c>
      <c r="AQ7" s="659"/>
      <c r="AR7" s="659"/>
      <c r="AS7" s="659"/>
      <c r="AT7" s="659"/>
      <c r="AU7" s="659"/>
      <c r="AV7" s="659"/>
      <c r="AW7" s="659"/>
      <c r="AX7" s="659"/>
      <c r="AY7" s="659"/>
      <c r="AZ7" s="659"/>
      <c r="BA7" s="659"/>
      <c r="BB7" s="659"/>
      <c r="BC7" s="659"/>
      <c r="BD7" s="659"/>
      <c r="BE7" s="659"/>
      <c r="BF7" s="660"/>
      <c r="BG7" s="661">
        <v>620499</v>
      </c>
      <c r="BH7" s="664"/>
      <c r="BI7" s="664"/>
      <c r="BJ7" s="664"/>
      <c r="BK7" s="664"/>
      <c r="BL7" s="664"/>
      <c r="BM7" s="664"/>
      <c r="BN7" s="665"/>
      <c r="BO7" s="723">
        <v>43.1</v>
      </c>
      <c r="BP7" s="723"/>
      <c r="BQ7" s="723"/>
      <c r="BR7" s="723"/>
      <c r="BS7" s="724" t="s">
        <v>129</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835249</v>
      </c>
      <c r="CS7" s="664"/>
      <c r="CT7" s="664"/>
      <c r="CU7" s="664"/>
      <c r="CV7" s="664"/>
      <c r="CW7" s="664"/>
      <c r="CX7" s="664"/>
      <c r="CY7" s="665"/>
      <c r="CZ7" s="723">
        <v>8.6999999999999993</v>
      </c>
      <c r="DA7" s="723"/>
      <c r="DB7" s="723"/>
      <c r="DC7" s="723"/>
      <c r="DD7" s="669">
        <v>277</v>
      </c>
      <c r="DE7" s="664"/>
      <c r="DF7" s="664"/>
      <c r="DG7" s="664"/>
      <c r="DH7" s="664"/>
      <c r="DI7" s="664"/>
      <c r="DJ7" s="664"/>
      <c r="DK7" s="664"/>
      <c r="DL7" s="664"/>
      <c r="DM7" s="664"/>
      <c r="DN7" s="664"/>
      <c r="DO7" s="664"/>
      <c r="DP7" s="665"/>
      <c r="DQ7" s="669">
        <v>720323</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2091</v>
      </c>
      <c r="S8" s="664"/>
      <c r="T8" s="664"/>
      <c r="U8" s="664"/>
      <c r="V8" s="664"/>
      <c r="W8" s="664"/>
      <c r="X8" s="664"/>
      <c r="Y8" s="665"/>
      <c r="Z8" s="723">
        <v>0</v>
      </c>
      <c r="AA8" s="723"/>
      <c r="AB8" s="723"/>
      <c r="AC8" s="723"/>
      <c r="AD8" s="724">
        <v>2091</v>
      </c>
      <c r="AE8" s="724"/>
      <c r="AF8" s="724"/>
      <c r="AG8" s="724"/>
      <c r="AH8" s="724"/>
      <c r="AI8" s="724"/>
      <c r="AJ8" s="724"/>
      <c r="AK8" s="724"/>
      <c r="AL8" s="666">
        <v>0</v>
      </c>
      <c r="AM8" s="667"/>
      <c r="AN8" s="667"/>
      <c r="AO8" s="725"/>
      <c r="AP8" s="658" t="s">
        <v>240</v>
      </c>
      <c r="AQ8" s="659"/>
      <c r="AR8" s="659"/>
      <c r="AS8" s="659"/>
      <c r="AT8" s="659"/>
      <c r="AU8" s="659"/>
      <c r="AV8" s="659"/>
      <c r="AW8" s="659"/>
      <c r="AX8" s="659"/>
      <c r="AY8" s="659"/>
      <c r="AZ8" s="659"/>
      <c r="BA8" s="659"/>
      <c r="BB8" s="659"/>
      <c r="BC8" s="659"/>
      <c r="BD8" s="659"/>
      <c r="BE8" s="659"/>
      <c r="BF8" s="660"/>
      <c r="BG8" s="661">
        <v>19308</v>
      </c>
      <c r="BH8" s="664"/>
      <c r="BI8" s="664"/>
      <c r="BJ8" s="664"/>
      <c r="BK8" s="664"/>
      <c r="BL8" s="664"/>
      <c r="BM8" s="664"/>
      <c r="BN8" s="665"/>
      <c r="BO8" s="723">
        <v>1.3</v>
      </c>
      <c r="BP8" s="723"/>
      <c r="BQ8" s="723"/>
      <c r="BR8" s="723"/>
      <c r="BS8" s="669" t="s">
        <v>129</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2282155</v>
      </c>
      <c r="CS8" s="664"/>
      <c r="CT8" s="664"/>
      <c r="CU8" s="664"/>
      <c r="CV8" s="664"/>
      <c r="CW8" s="664"/>
      <c r="CX8" s="664"/>
      <c r="CY8" s="665"/>
      <c r="CZ8" s="723">
        <v>23.8</v>
      </c>
      <c r="DA8" s="723"/>
      <c r="DB8" s="723"/>
      <c r="DC8" s="723"/>
      <c r="DD8" s="669">
        <v>9960</v>
      </c>
      <c r="DE8" s="664"/>
      <c r="DF8" s="664"/>
      <c r="DG8" s="664"/>
      <c r="DH8" s="664"/>
      <c r="DI8" s="664"/>
      <c r="DJ8" s="664"/>
      <c r="DK8" s="664"/>
      <c r="DL8" s="664"/>
      <c r="DM8" s="664"/>
      <c r="DN8" s="664"/>
      <c r="DO8" s="664"/>
      <c r="DP8" s="665"/>
      <c r="DQ8" s="669">
        <v>1048042</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2452</v>
      </c>
      <c r="S9" s="664"/>
      <c r="T9" s="664"/>
      <c r="U9" s="664"/>
      <c r="V9" s="664"/>
      <c r="W9" s="664"/>
      <c r="X9" s="664"/>
      <c r="Y9" s="665"/>
      <c r="Z9" s="723">
        <v>0</v>
      </c>
      <c r="AA9" s="723"/>
      <c r="AB9" s="723"/>
      <c r="AC9" s="723"/>
      <c r="AD9" s="724">
        <v>2452</v>
      </c>
      <c r="AE9" s="724"/>
      <c r="AF9" s="724"/>
      <c r="AG9" s="724"/>
      <c r="AH9" s="724"/>
      <c r="AI9" s="724"/>
      <c r="AJ9" s="724"/>
      <c r="AK9" s="724"/>
      <c r="AL9" s="666">
        <v>0.1</v>
      </c>
      <c r="AM9" s="667"/>
      <c r="AN9" s="667"/>
      <c r="AO9" s="725"/>
      <c r="AP9" s="658" t="s">
        <v>243</v>
      </c>
      <c r="AQ9" s="659"/>
      <c r="AR9" s="659"/>
      <c r="AS9" s="659"/>
      <c r="AT9" s="659"/>
      <c r="AU9" s="659"/>
      <c r="AV9" s="659"/>
      <c r="AW9" s="659"/>
      <c r="AX9" s="659"/>
      <c r="AY9" s="659"/>
      <c r="AZ9" s="659"/>
      <c r="BA9" s="659"/>
      <c r="BB9" s="659"/>
      <c r="BC9" s="659"/>
      <c r="BD9" s="659"/>
      <c r="BE9" s="659"/>
      <c r="BF9" s="660"/>
      <c r="BG9" s="661">
        <v>397694</v>
      </c>
      <c r="BH9" s="664"/>
      <c r="BI9" s="664"/>
      <c r="BJ9" s="664"/>
      <c r="BK9" s="664"/>
      <c r="BL9" s="664"/>
      <c r="BM9" s="664"/>
      <c r="BN9" s="665"/>
      <c r="BO9" s="723">
        <v>27.6</v>
      </c>
      <c r="BP9" s="723"/>
      <c r="BQ9" s="723"/>
      <c r="BR9" s="723"/>
      <c r="BS9" s="669" t="s">
        <v>129</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438417</v>
      </c>
      <c r="CS9" s="664"/>
      <c r="CT9" s="664"/>
      <c r="CU9" s="664"/>
      <c r="CV9" s="664"/>
      <c r="CW9" s="664"/>
      <c r="CX9" s="664"/>
      <c r="CY9" s="665"/>
      <c r="CZ9" s="723">
        <v>4.5999999999999996</v>
      </c>
      <c r="DA9" s="723"/>
      <c r="DB9" s="723"/>
      <c r="DC9" s="723"/>
      <c r="DD9" s="669">
        <v>32951</v>
      </c>
      <c r="DE9" s="664"/>
      <c r="DF9" s="664"/>
      <c r="DG9" s="664"/>
      <c r="DH9" s="664"/>
      <c r="DI9" s="664"/>
      <c r="DJ9" s="664"/>
      <c r="DK9" s="664"/>
      <c r="DL9" s="664"/>
      <c r="DM9" s="664"/>
      <c r="DN9" s="664"/>
      <c r="DO9" s="664"/>
      <c r="DP9" s="665"/>
      <c r="DQ9" s="669">
        <v>324077</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129</v>
      </c>
      <c r="AA10" s="723"/>
      <c r="AB10" s="723"/>
      <c r="AC10" s="723"/>
      <c r="AD10" s="724" t="s">
        <v>129</v>
      </c>
      <c r="AE10" s="724"/>
      <c r="AF10" s="724"/>
      <c r="AG10" s="724"/>
      <c r="AH10" s="724"/>
      <c r="AI10" s="724"/>
      <c r="AJ10" s="724"/>
      <c r="AK10" s="724"/>
      <c r="AL10" s="666" t="s">
        <v>129</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27662</v>
      </c>
      <c r="BH10" s="664"/>
      <c r="BI10" s="664"/>
      <c r="BJ10" s="664"/>
      <c r="BK10" s="664"/>
      <c r="BL10" s="664"/>
      <c r="BM10" s="664"/>
      <c r="BN10" s="665"/>
      <c r="BO10" s="723">
        <v>1.9</v>
      </c>
      <c r="BP10" s="723"/>
      <c r="BQ10" s="723"/>
      <c r="BR10" s="723"/>
      <c r="BS10" s="669" t="s">
        <v>129</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12000</v>
      </c>
      <c r="CS10" s="664"/>
      <c r="CT10" s="664"/>
      <c r="CU10" s="664"/>
      <c r="CV10" s="664"/>
      <c r="CW10" s="664"/>
      <c r="CX10" s="664"/>
      <c r="CY10" s="665"/>
      <c r="CZ10" s="723">
        <v>0.1</v>
      </c>
      <c r="DA10" s="723"/>
      <c r="DB10" s="723"/>
      <c r="DC10" s="723"/>
      <c r="DD10" s="669" t="s">
        <v>129</v>
      </c>
      <c r="DE10" s="664"/>
      <c r="DF10" s="664"/>
      <c r="DG10" s="664"/>
      <c r="DH10" s="664"/>
      <c r="DI10" s="664"/>
      <c r="DJ10" s="664"/>
      <c r="DK10" s="664"/>
      <c r="DL10" s="664"/>
      <c r="DM10" s="664"/>
      <c r="DN10" s="664"/>
      <c r="DO10" s="664"/>
      <c r="DP10" s="665"/>
      <c r="DQ10" s="669">
        <v>12000</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229</v>
      </c>
      <c r="AA11" s="723"/>
      <c r="AB11" s="723"/>
      <c r="AC11" s="723"/>
      <c r="AD11" s="724" t="s">
        <v>229</v>
      </c>
      <c r="AE11" s="724"/>
      <c r="AF11" s="724"/>
      <c r="AG11" s="724"/>
      <c r="AH11" s="724"/>
      <c r="AI11" s="724"/>
      <c r="AJ11" s="724"/>
      <c r="AK11" s="724"/>
      <c r="AL11" s="666" t="s">
        <v>129</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175835</v>
      </c>
      <c r="BH11" s="664"/>
      <c r="BI11" s="664"/>
      <c r="BJ11" s="664"/>
      <c r="BK11" s="664"/>
      <c r="BL11" s="664"/>
      <c r="BM11" s="664"/>
      <c r="BN11" s="665"/>
      <c r="BO11" s="723">
        <v>12.2</v>
      </c>
      <c r="BP11" s="723"/>
      <c r="BQ11" s="723"/>
      <c r="BR11" s="723"/>
      <c r="BS11" s="669" t="s">
        <v>129</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666973</v>
      </c>
      <c r="CS11" s="664"/>
      <c r="CT11" s="664"/>
      <c r="CU11" s="664"/>
      <c r="CV11" s="664"/>
      <c r="CW11" s="664"/>
      <c r="CX11" s="664"/>
      <c r="CY11" s="665"/>
      <c r="CZ11" s="723">
        <v>7</v>
      </c>
      <c r="DA11" s="723"/>
      <c r="DB11" s="723"/>
      <c r="DC11" s="723"/>
      <c r="DD11" s="669">
        <v>253865</v>
      </c>
      <c r="DE11" s="664"/>
      <c r="DF11" s="664"/>
      <c r="DG11" s="664"/>
      <c r="DH11" s="664"/>
      <c r="DI11" s="664"/>
      <c r="DJ11" s="664"/>
      <c r="DK11" s="664"/>
      <c r="DL11" s="664"/>
      <c r="DM11" s="664"/>
      <c r="DN11" s="664"/>
      <c r="DO11" s="664"/>
      <c r="DP11" s="665"/>
      <c r="DQ11" s="669">
        <v>395335</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241410</v>
      </c>
      <c r="S12" s="664"/>
      <c r="T12" s="664"/>
      <c r="U12" s="664"/>
      <c r="V12" s="664"/>
      <c r="W12" s="664"/>
      <c r="X12" s="664"/>
      <c r="Y12" s="665"/>
      <c r="Z12" s="723">
        <v>2.4</v>
      </c>
      <c r="AA12" s="723"/>
      <c r="AB12" s="723"/>
      <c r="AC12" s="723"/>
      <c r="AD12" s="724">
        <v>241410</v>
      </c>
      <c r="AE12" s="724"/>
      <c r="AF12" s="724"/>
      <c r="AG12" s="724"/>
      <c r="AH12" s="724"/>
      <c r="AI12" s="724"/>
      <c r="AJ12" s="724"/>
      <c r="AK12" s="724"/>
      <c r="AL12" s="666">
        <v>5.6</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681832</v>
      </c>
      <c r="BH12" s="664"/>
      <c r="BI12" s="664"/>
      <c r="BJ12" s="664"/>
      <c r="BK12" s="664"/>
      <c r="BL12" s="664"/>
      <c r="BM12" s="664"/>
      <c r="BN12" s="665"/>
      <c r="BO12" s="723">
        <v>47.3</v>
      </c>
      <c r="BP12" s="723"/>
      <c r="BQ12" s="723"/>
      <c r="BR12" s="723"/>
      <c r="BS12" s="669" t="s">
        <v>229</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1839990</v>
      </c>
      <c r="CS12" s="664"/>
      <c r="CT12" s="664"/>
      <c r="CU12" s="664"/>
      <c r="CV12" s="664"/>
      <c r="CW12" s="664"/>
      <c r="CX12" s="664"/>
      <c r="CY12" s="665"/>
      <c r="CZ12" s="723">
        <v>19.2</v>
      </c>
      <c r="DA12" s="723"/>
      <c r="DB12" s="723"/>
      <c r="DC12" s="723"/>
      <c r="DD12" s="669">
        <v>85460</v>
      </c>
      <c r="DE12" s="664"/>
      <c r="DF12" s="664"/>
      <c r="DG12" s="664"/>
      <c r="DH12" s="664"/>
      <c r="DI12" s="664"/>
      <c r="DJ12" s="664"/>
      <c r="DK12" s="664"/>
      <c r="DL12" s="664"/>
      <c r="DM12" s="664"/>
      <c r="DN12" s="664"/>
      <c r="DO12" s="664"/>
      <c r="DP12" s="665"/>
      <c r="DQ12" s="669">
        <v>38783</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v>8361</v>
      </c>
      <c r="S13" s="664"/>
      <c r="T13" s="664"/>
      <c r="U13" s="664"/>
      <c r="V13" s="664"/>
      <c r="W13" s="664"/>
      <c r="X13" s="664"/>
      <c r="Y13" s="665"/>
      <c r="Z13" s="723">
        <v>0.1</v>
      </c>
      <c r="AA13" s="723"/>
      <c r="AB13" s="723"/>
      <c r="AC13" s="723"/>
      <c r="AD13" s="724">
        <v>8361</v>
      </c>
      <c r="AE13" s="724"/>
      <c r="AF13" s="724"/>
      <c r="AG13" s="724"/>
      <c r="AH13" s="724"/>
      <c r="AI13" s="724"/>
      <c r="AJ13" s="724"/>
      <c r="AK13" s="724"/>
      <c r="AL13" s="666">
        <v>0.2</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681464</v>
      </c>
      <c r="BH13" s="664"/>
      <c r="BI13" s="664"/>
      <c r="BJ13" s="664"/>
      <c r="BK13" s="664"/>
      <c r="BL13" s="664"/>
      <c r="BM13" s="664"/>
      <c r="BN13" s="665"/>
      <c r="BO13" s="723">
        <v>47.3</v>
      </c>
      <c r="BP13" s="723"/>
      <c r="BQ13" s="723"/>
      <c r="BR13" s="723"/>
      <c r="BS13" s="669" t="s">
        <v>129</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658409</v>
      </c>
      <c r="CS13" s="664"/>
      <c r="CT13" s="664"/>
      <c r="CU13" s="664"/>
      <c r="CV13" s="664"/>
      <c r="CW13" s="664"/>
      <c r="CX13" s="664"/>
      <c r="CY13" s="665"/>
      <c r="CZ13" s="723">
        <v>6.9</v>
      </c>
      <c r="DA13" s="723"/>
      <c r="DB13" s="723"/>
      <c r="DC13" s="723"/>
      <c r="DD13" s="669">
        <v>412508</v>
      </c>
      <c r="DE13" s="664"/>
      <c r="DF13" s="664"/>
      <c r="DG13" s="664"/>
      <c r="DH13" s="664"/>
      <c r="DI13" s="664"/>
      <c r="DJ13" s="664"/>
      <c r="DK13" s="664"/>
      <c r="DL13" s="664"/>
      <c r="DM13" s="664"/>
      <c r="DN13" s="664"/>
      <c r="DO13" s="664"/>
      <c r="DP13" s="665"/>
      <c r="DQ13" s="669">
        <v>327883</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129</v>
      </c>
      <c r="AE14" s="724"/>
      <c r="AF14" s="724"/>
      <c r="AG14" s="724"/>
      <c r="AH14" s="724"/>
      <c r="AI14" s="724"/>
      <c r="AJ14" s="724"/>
      <c r="AK14" s="724"/>
      <c r="AL14" s="666" t="s">
        <v>129</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59641</v>
      </c>
      <c r="BH14" s="664"/>
      <c r="BI14" s="664"/>
      <c r="BJ14" s="664"/>
      <c r="BK14" s="664"/>
      <c r="BL14" s="664"/>
      <c r="BM14" s="664"/>
      <c r="BN14" s="665"/>
      <c r="BO14" s="723">
        <v>4.0999999999999996</v>
      </c>
      <c r="BP14" s="723"/>
      <c r="BQ14" s="723"/>
      <c r="BR14" s="723"/>
      <c r="BS14" s="669" t="s">
        <v>129</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506432</v>
      </c>
      <c r="CS14" s="664"/>
      <c r="CT14" s="664"/>
      <c r="CU14" s="664"/>
      <c r="CV14" s="664"/>
      <c r="CW14" s="664"/>
      <c r="CX14" s="664"/>
      <c r="CY14" s="665"/>
      <c r="CZ14" s="723">
        <v>5.3</v>
      </c>
      <c r="DA14" s="723"/>
      <c r="DB14" s="723"/>
      <c r="DC14" s="723"/>
      <c r="DD14" s="669">
        <v>238781</v>
      </c>
      <c r="DE14" s="664"/>
      <c r="DF14" s="664"/>
      <c r="DG14" s="664"/>
      <c r="DH14" s="664"/>
      <c r="DI14" s="664"/>
      <c r="DJ14" s="664"/>
      <c r="DK14" s="664"/>
      <c r="DL14" s="664"/>
      <c r="DM14" s="664"/>
      <c r="DN14" s="664"/>
      <c r="DO14" s="664"/>
      <c r="DP14" s="665"/>
      <c r="DQ14" s="669">
        <v>273505</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15174</v>
      </c>
      <c r="S15" s="664"/>
      <c r="T15" s="664"/>
      <c r="U15" s="664"/>
      <c r="V15" s="664"/>
      <c r="W15" s="664"/>
      <c r="X15" s="664"/>
      <c r="Y15" s="665"/>
      <c r="Z15" s="723">
        <v>0.1</v>
      </c>
      <c r="AA15" s="723"/>
      <c r="AB15" s="723"/>
      <c r="AC15" s="723"/>
      <c r="AD15" s="724">
        <v>15174</v>
      </c>
      <c r="AE15" s="724"/>
      <c r="AF15" s="724"/>
      <c r="AG15" s="724"/>
      <c r="AH15" s="724"/>
      <c r="AI15" s="724"/>
      <c r="AJ15" s="724"/>
      <c r="AK15" s="724"/>
      <c r="AL15" s="666">
        <v>0.4</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79119</v>
      </c>
      <c r="BH15" s="664"/>
      <c r="BI15" s="664"/>
      <c r="BJ15" s="664"/>
      <c r="BK15" s="664"/>
      <c r="BL15" s="664"/>
      <c r="BM15" s="664"/>
      <c r="BN15" s="665"/>
      <c r="BO15" s="723">
        <v>5.5</v>
      </c>
      <c r="BP15" s="723"/>
      <c r="BQ15" s="723"/>
      <c r="BR15" s="723"/>
      <c r="BS15" s="669" t="s">
        <v>129</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1297009</v>
      </c>
      <c r="CS15" s="664"/>
      <c r="CT15" s="664"/>
      <c r="CU15" s="664"/>
      <c r="CV15" s="664"/>
      <c r="CW15" s="664"/>
      <c r="CX15" s="664"/>
      <c r="CY15" s="665"/>
      <c r="CZ15" s="723">
        <v>13.5</v>
      </c>
      <c r="DA15" s="723"/>
      <c r="DB15" s="723"/>
      <c r="DC15" s="723"/>
      <c r="DD15" s="669">
        <v>739465</v>
      </c>
      <c r="DE15" s="664"/>
      <c r="DF15" s="664"/>
      <c r="DG15" s="664"/>
      <c r="DH15" s="664"/>
      <c r="DI15" s="664"/>
      <c r="DJ15" s="664"/>
      <c r="DK15" s="664"/>
      <c r="DL15" s="664"/>
      <c r="DM15" s="664"/>
      <c r="DN15" s="664"/>
      <c r="DO15" s="664"/>
      <c r="DP15" s="665"/>
      <c r="DQ15" s="669">
        <v>363480</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229</v>
      </c>
      <c r="AA16" s="723"/>
      <c r="AB16" s="723"/>
      <c r="AC16" s="723"/>
      <c r="AD16" s="724" t="s">
        <v>129</v>
      </c>
      <c r="AE16" s="724"/>
      <c r="AF16" s="724"/>
      <c r="AG16" s="724"/>
      <c r="AH16" s="724"/>
      <c r="AI16" s="724"/>
      <c r="AJ16" s="724"/>
      <c r="AK16" s="724"/>
      <c r="AL16" s="666" t="s">
        <v>129</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129</v>
      </c>
      <c r="BP16" s="723"/>
      <c r="BQ16" s="723"/>
      <c r="BR16" s="723"/>
      <c r="BS16" s="669" t="s">
        <v>229</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32996</v>
      </c>
      <c r="CS16" s="664"/>
      <c r="CT16" s="664"/>
      <c r="CU16" s="664"/>
      <c r="CV16" s="664"/>
      <c r="CW16" s="664"/>
      <c r="CX16" s="664"/>
      <c r="CY16" s="665"/>
      <c r="CZ16" s="723">
        <v>0.3</v>
      </c>
      <c r="DA16" s="723"/>
      <c r="DB16" s="723"/>
      <c r="DC16" s="723"/>
      <c r="DD16" s="669" t="s">
        <v>129</v>
      </c>
      <c r="DE16" s="664"/>
      <c r="DF16" s="664"/>
      <c r="DG16" s="664"/>
      <c r="DH16" s="664"/>
      <c r="DI16" s="664"/>
      <c r="DJ16" s="664"/>
      <c r="DK16" s="664"/>
      <c r="DL16" s="664"/>
      <c r="DM16" s="664"/>
      <c r="DN16" s="664"/>
      <c r="DO16" s="664"/>
      <c r="DP16" s="665"/>
      <c r="DQ16" s="669">
        <v>23879</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4628</v>
      </c>
      <c r="S17" s="664"/>
      <c r="T17" s="664"/>
      <c r="U17" s="664"/>
      <c r="V17" s="664"/>
      <c r="W17" s="664"/>
      <c r="X17" s="664"/>
      <c r="Y17" s="665"/>
      <c r="Z17" s="723">
        <v>0</v>
      </c>
      <c r="AA17" s="723"/>
      <c r="AB17" s="723"/>
      <c r="AC17" s="723"/>
      <c r="AD17" s="724">
        <v>4628</v>
      </c>
      <c r="AE17" s="724"/>
      <c r="AF17" s="724"/>
      <c r="AG17" s="724"/>
      <c r="AH17" s="724"/>
      <c r="AI17" s="724"/>
      <c r="AJ17" s="724"/>
      <c r="AK17" s="724"/>
      <c r="AL17" s="666">
        <v>0.1</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129</v>
      </c>
      <c r="BP17" s="723"/>
      <c r="BQ17" s="723"/>
      <c r="BR17" s="723"/>
      <c r="BS17" s="669" t="s">
        <v>229</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912749</v>
      </c>
      <c r="CS17" s="664"/>
      <c r="CT17" s="664"/>
      <c r="CU17" s="664"/>
      <c r="CV17" s="664"/>
      <c r="CW17" s="664"/>
      <c r="CX17" s="664"/>
      <c r="CY17" s="665"/>
      <c r="CZ17" s="723">
        <v>9.5</v>
      </c>
      <c r="DA17" s="723"/>
      <c r="DB17" s="723"/>
      <c r="DC17" s="723"/>
      <c r="DD17" s="669" t="s">
        <v>129</v>
      </c>
      <c r="DE17" s="664"/>
      <c r="DF17" s="664"/>
      <c r="DG17" s="664"/>
      <c r="DH17" s="664"/>
      <c r="DI17" s="664"/>
      <c r="DJ17" s="664"/>
      <c r="DK17" s="664"/>
      <c r="DL17" s="664"/>
      <c r="DM17" s="664"/>
      <c r="DN17" s="664"/>
      <c r="DO17" s="664"/>
      <c r="DP17" s="665"/>
      <c r="DQ17" s="669">
        <v>912749</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2691494</v>
      </c>
      <c r="S18" s="664"/>
      <c r="T18" s="664"/>
      <c r="U18" s="664"/>
      <c r="V18" s="664"/>
      <c r="W18" s="664"/>
      <c r="X18" s="664"/>
      <c r="Y18" s="665"/>
      <c r="Z18" s="723">
        <v>26.6</v>
      </c>
      <c r="AA18" s="723"/>
      <c r="AB18" s="723"/>
      <c r="AC18" s="723"/>
      <c r="AD18" s="724">
        <v>2485452</v>
      </c>
      <c r="AE18" s="724"/>
      <c r="AF18" s="724"/>
      <c r="AG18" s="724"/>
      <c r="AH18" s="724"/>
      <c r="AI18" s="724"/>
      <c r="AJ18" s="724"/>
      <c r="AK18" s="724"/>
      <c r="AL18" s="666">
        <v>57.6</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229</v>
      </c>
      <c r="BH18" s="664"/>
      <c r="BI18" s="664"/>
      <c r="BJ18" s="664"/>
      <c r="BK18" s="664"/>
      <c r="BL18" s="664"/>
      <c r="BM18" s="664"/>
      <c r="BN18" s="665"/>
      <c r="BO18" s="723" t="s">
        <v>129</v>
      </c>
      <c r="BP18" s="723"/>
      <c r="BQ18" s="723"/>
      <c r="BR18" s="723"/>
      <c r="BS18" s="669" t="s">
        <v>129</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229</v>
      </c>
      <c r="DA18" s="723"/>
      <c r="DB18" s="723"/>
      <c r="DC18" s="723"/>
      <c r="DD18" s="669" t="s">
        <v>129</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2485452</v>
      </c>
      <c r="S19" s="664"/>
      <c r="T19" s="664"/>
      <c r="U19" s="664"/>
      <c r="V19" s="664"/>
      <c r="W19" s="664"/>
      <c r="X19" s="664"/>
      <c r="Y19" s="665"/>
      <c r="Z19" s="723">
        <v>24.5</v>
      </c>
      <c r="AA19" s="723"/>
      <c r="AB19" s="723"/>
      <c r="AC19" s="723"/>
      <c r="AD19" s="724">
        <v>2485452</v>
      </c>
      <c r="AE19" s="724"/>
      <c r="AF19" s="724"/>
      <c r="AG19" s="724"/>
      <c r="AH19" s="724"/>
      <c r="AI19" s="724"/>
      <c r="AJ19" s="724"/>
      <c r="AK19" s="724"/>
      <c r="AL19" s="666">
        <v>57.6</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t="s">
        <v>229</v>
      </c>
      <c r="BH19" s="664"/>
      <c r="BI19" s="664"/>
      <c r="BJ19" s="664"/>
      <c r="BK19" s="664"/>
      <c r="BL19" s="664"/>
      <c r="BM19" s="664"/>
      <c r="BN19" s="665"/>
      <c r="BO19" s="723" t="s">
        <v>129</v>
      </c>
      <c r="BP19" s="723"/>
      <c r="BQ19" s="723"/>
      <c r="BR19" s="723"/>
      <c r="BS19" s="669" t="s">
        <v>129</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129</v>
      </c>
      <c r="DA19" s="723"/>
      <c r="DB19" s="723"/>
      <c r="DC19" s="723"/>
      <c r="DD19" s="669" t="s">
        <v>229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206042</v>
      </c>
      <c r="S20" s="664"/>
      <c r="T20" s="664"/>
      <c r="U20" s="664"/>
      <c r="V20" s="664"/>
      <c r="W20" s="664"/>
      <c r="X20" s="664"/>
      <c r="Y20" s="665"/>
      <c r="Z20" s="723">
        <v>2</v>
      </c>
      <c r="AA20" s="723"/>
      <c r="AB20" s="723"/>
      <c r="AC20" s="723"/>
      <c r="AD20" s="724" t="s">
        <v>129</v>
      </c>
      <c r="AE20" s="724"/>
      <c r="AF20" s="724"/>
      <c r="AG20" s="724"/>
      <c r="AH20" s="724"/>
      <c r="AI20" s="724"/>
      <c r="AJ20" s="724"/>
      <c r="AK20" s="724"/>
      <c r="AL20" s="666" t="s">
        <v>129</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t="s">
        <v>129</v>
      </c>
      <c r="BH20" s="664"/>
      <c r="BI20" s="664"/>
      <c r="BJ20" s="664"/>
      <c r="BK20" s="664"/>
      <c r="BL20" s="664"/>
      <c r="BM20" s="664"/>
      <c r="BN20" s="665"/>
      <c r="BO20" s="723" t="s">
        <v>129</v>
      </c>
      <c r="BP20" s="723"/>
      <c r="BQ20" s="723"/>
      <c r="BR20" s="723"/>
      <c r="BS20" s="669" t="s">
        <v>129</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9573175</v>
      </c>
      <c r="CS20" s="664"/>
      <c r="CT20" s="664"/>
      <c r="CU20" s="664"/>
      <c r="CV20" s="664"/>
      <c r="CW20" s="664"/>
      <c r="CX20" s="664"/>
      <c r="CY20" s="665"/>
      <c r="CZ20" s="723">
        <v>100</v>
      </c>
      <c r="DA20" s="723"/>
      <c r="DB20" s="723"/>
      <c r="DC20" s="723"/>
      <c r="DD20" s="669">
        <v>1773267</v>
      </c>
      <c r="DE20" s="664"/>
      <c r="DF20" s="664"/>
      <c r="DG20" s="664"/>
      <c r="DH20" s="664"/>
      <c r="DI20" s="664"/>
      <c r="DJ20" s="664"/>
      <c r="DK20" s="664"/>
      <c r="DL20" s="664"/>
      <c r="DM20" s="664"/>
      <c r="DN20" s="664"/>
      <c r="DO20" s="664"/>
      <c r="DP20" s="665"/>
      <c r="DQ20" s="669">
        <v>4530852</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129</v>
      </c>
      <c r="AA21" s="723"/>
      <c r="AB21" s="723"/>
      <c r="AC21" s="723"/>
      <c r="AD21" s="724" t="s">
        <v>129</v>
      </c>
      <c r="AE21" s="724"/>
      <c r="AF21" s="724"/>
      <c r="AG21" s="724"/>
      <c r="AH21" s="724"/>
      <c r="AI21" s="724"/>
      <c r="AJ21" s="724"/>
      <c r="AK21" s="724"/>
      <c r="AL21" s="666" t="s">
        <v>129</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229</v>
      </c>
      <c r="BH21" s="664"/>
      <c r="BI21" s="664"/>
      <c r="BJ21" s="664"/>
      <c r="BK21" s="664"/>
      <c r="BL21" s="664"/>
      <c r="BM21" s="664"/>
      <c r="BN21" s="665"/>
      <c r="BO21" s="723" t="s">
        <v>129</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4494898</v>
      </c>
      <c r="S22" s="664"/>
      <c r="T22" s="664"/>
      <c r="U22" s="664"/>
      <c r="V22" s="664"/>
      <c r="W22" s="664"/>
      <c r="X22" s="664"/>
      <c r="Y22" s="665"/>
      <c r="Z22" s="723">
        <v>44.4</v>
      </c>
      <c r="AA22" s="723"/>
      <c r="AB22" s="723"/>
      <c r="AC22" s="723"/>
      <c r="AD22" s="724">
        <v>4288856</v>
      </c>
      <c r="AE22" s="724"/>
      <c r="AF22" s="724"/>
      <c r="AG22" s="724"/>
      <c r="AH22" s="724"/>
      <c r="AI22" s="724"/>
      <c r="AJ22" s="724"/>
      <c r="AK22" s="724"/>
      <c r="AL22" s="666">
        <v>99.4</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229</v>
      </c>
      <c r="BH22" s="664"/>
      <c r="BI22" s="664"/>
      <c r="BJ22" s="664"/>
      <c r="BK22" s="664"/>
      <c r="BL22" s="664"/>
      <c r="BM22" s="664"/>
      <c r="BN22" s="665"/>
      <c r="BO22" s="723" t="s">
        <v>129</v>
      </c>
      <c r="BP22" s="723"/>
      <c r="BQ22" s="723"/>
      <c r="BR22" s="723"/>
      <c r="BS22" s="669" t="s">
        <v>129</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2358</v>
      </c>
      <c r="S23" s="664"/>
      <c r="T23" s="664"/>
      <c r="U23" s="664"/>
      <c r="V23" s="664"/>
      <c r="W23" s="664"/>
      <c r="X23" s="664"/>
      <c r="Y23" s="665"/>
      <c r="Z23" s="723">
        <v>0</v>
      </c>
      <c r="AA23" s="723"/>
      <c r="AB23" s="723"/>
      <c r="AC23" s="723"/>
      <c r="AD23" s="724">
        <v>2358</v>
      </c>
      <c r="AE23" s="724"/>
      <c r="AF23" s="724"/>
      <c r="AG23" s="724"/>
      <c r="AH23" s="724"/>
      <c r="AI23" s="724"/>
      <c r="AJ23" s="724"/>
      <c r="AK23" s="724"/>
      <c r="AL23" s="666">
        <v>0.1</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129</v>
      </c>
      <c r="BH23" s="664"/>
      <c r="BI23" s="664"/>
      <c r="BJ23" s="664"/>
      <c r="BK23" s="664"/>
      <c r="BL23" s="664"/>
      <c r="BM23" s="664"/>
      <c r="BN23" s="665"/>
      <c r="BO23" s="723" t="s">
        <v>229</v>
      </c>
      <c r="BP23" s="723"/>
      <c r="BQ23" s="723"/>
      <c r="BR23" s="723"/>
      <c r="BS23" s="669" t="s">
        <v>129</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34420</v>
      </c>
      <c r="S24" s="664"/>
      <c r="T24" s="664"/>
      <c r="U24" s="664"/>
      <c r="V24" s="664"/>
      <c r="W24" s="664"/>
      <c r="X24" s="664"/>
      <c r="Y24" s="665"/>
      <c r="Z24" s="723">
        <v>0.3</v>
      </c>
      <c r="AA24" s="723"/>
      <c r="AB24" s="723"/>
      <c r="AC24" s="723"/>
      <c r="AD24" s="724">
        <v>4</v>
      </c>
      <c r="AE24" s="724"/>
      <c r="AF24" s="724"/>
      <c r="AG24" s="724"/>
      <c r="AH24" s="724"/>
      <c r="AI24" s="724"/>
      <c r="AJ24" s="724"/>
      <c r="AK24" s="724"/>
      <c r="AL24" s="666">
        <v>0</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129</v>
      </c>
      <c r="BP24" s="723"/>
      <c r="BQ24" s="723"/>
      <c r="BR24" s="723"/>
      <c r="BS24" s="669" t="s">
        <v>129</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3509379</v>
      </c>
      <c r="CS24" s="727"/>
      <c r="CT24" s="727"/>
      <c r="CU24" s="727"/>
      <c r="CV24" s="727"/>
      <c r="CW24" s="727"/>
      <c r="CX24" s="727"/>
      <c r="CY24" s="773"/>
      <c r="CZ24" s="774">
        <v>36.700000000000003</v>
      </c>
      <c r="DA24" s="743"/>
      <c r="DB24" s="743"/>
      <c r="DC24" s="777"/>
      <c r="DD24" s="772">
        <v>2441270</v>
      </c>
      <c r="DE24" s="727"/>
      <c r="DF24" s="727"/>
      <c r="DG24" s="727"/>
      <c r="DH24" s="727"/>
      <c r="DI24" s="727"/>
      <c r="DJ24" s="727"/>
      <c r="DK24" s="773"/>
      <c r="DL24" s="772">
        <v>2435334</v>
      </c>
      <c r="DM24" s="727"/>
      <c r="DN24" s="727"/>
      <c r="DO24" s="727"/>
      <c r="DP24" s="727"/>
      <c r="DQ24" s="727"/>
      <c r="DR24" s="727"/>
      <c r="DS24" s="727"/>
      <c r="DT24" s="727"/>
      <c r="DU24" s="727"/>
      <c r="DV24" s="773"/>
      <c r="DW24" s="774">
        <v>54.1</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70095</v>
      </c>
      <c r="S25" s="664"/>
      <c r="T25" s="664"/>
      <c r="U25" s="664"/>
      <c r="V25" s="664"/>
      <c r="W25" s="664"/>
      <c r="X25" s="664"/>
      <c r="Y25" s="665"/>
      <c r="Z25" s="723">
        <v>0.7</v>
      </c>
      <c r="AA25" s="723"/>
      <c r="AB25" s="723"/>
      <c r="AC25" s="723"/>
      <c r="AD25" s="724">
        <v>5018</v>
      </c>
      <c r="AE25" s="724"/>
      <c r="AF25" s="724"/>
      <c r="AG25" s="724"/>
      <c r="AH25" s="724"/>
      <c r="AI25" s="724"/>
      <c r="AJ25" s="724"/>
      <c r="AK25" s="724"/>
      <c r="AL25" s="666">
        <v>0.1</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129</v>
      </c>
      <c r="BP25" s="723"/>
      <c r="BQ25" s="723"/>
      <c r="BR25" s="723"/>
      <c r="BS25" s="669" t="s">
        <v>229</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1183519</v>
      </c>
      <c r="CS25" s="662"/>
      <c r="CT25" s="662"/>
      <c r="CU25" s="662"/>
      <c r="CV25" s="662"/>
      <c r="CW25" s="662"/>
      <c r="CX25" s="662"/>
      <c r="CY25" s="663"/>
      <c r="CZ25" s="666">
        <v>12.4</v>
      </c>
      <c r="DA25" s="695"/>
      <c r="DB25" s="695"/>
      <c r="DC25" s="696"/>
      <c r="DD25" s="669">
        <v>1160987</v>
      </c>
      <c r="DE25" s="662"/>
      <c r="DF25" s="662"/>
      <c r="DG25" s="662"/>
      <c r="DH25" s="662"/>
      <c r="DI25" s="662"/>
      <c r="DJ25" s="662"/>
      <c r="DK25" s="663"/>
      <c r="DL25" s="669">
        <v>1155937</v>
      </c>
      <c r="DM25" s="662"/>
      <c r="DN25" s="662"/>
      <c r="DO25" s="662"/>
      <c r="DP25" s="662"/>
      <c r="DQ25" s="662"/>
      <c r="DR25" s="662"/>
      <c r="DS25" s="662"/>
      <c r="DT25" s="662"/>
      <c r="DU25" s="662"/>
      <c r="DV25" s="663"/>
      <c r="DW25" s="666">
        <v>25.7</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9061</v>
      </c>
      <c r="S26" s="664"/>
      <c r="T26" s="664"/>
      <c r="U26" s="664"/>
      <c r="V26" s="664"/>
      <c r="W26" s="664"/>
      <c r="X26" s="664"/>
      <c r="Y26" s="665"/>
      <c r="Z26" s="723">
        <v>0.1</v>
      </c>
      <c r="AA26" s="723"/>
      <c r="AB26" s="723"/>
      <c r="AC26" s="723"/>
      <c r="AD26" s="724" t="s">
        <v>129</v>
      </c>
      <c r="AE26" s="724"/>
      <c r="AF26" s="724"/>
      <c r="AG26" s="724"/>
      <c r="AH26" s="724"/>
      <c r="AI26" s="724"/>
      <c r="AJ26" s="724"/>
      <c r="AK26" s="724"/>
      <c r="AL26" s="666" t="s">
        <v>129</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229</v>
      </c>
      <c r="BP26" s="723"/>
      <c r="BQ26" s="723"/>
      <c r="BR26" s="723"/>
      <c r="BS26" s="669" t="s">
        <v>129</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735616</v>
      </c>
      <c r="CS26" s="664"/>
      <c r="CT26" s="664"/>
      <c r="CU26" s="664"/>
      <c r="CV26" s="664"/>
      <c r="CW26" s="664"/>
      <c r="CX26" s="664"/>
      <c r="CY26" s="665"/>
      <c r="CZ26" s="666">
        <v>7.7</v>
      </c>
      <c r="DA26" s="695"/>
      <c r="DB26" s="695"/>
      <c r="DC26" s="696"/>
      <c r="DD26" s="669">
        <v>717565</v>
      </c>
      <c r="DE26" s="664"/>
      <c r="DF26" s="664"/>
      <c r="DG26" s="664"/>
      <c r="DH26" s="664"/>
      <c r="DI26" s="664"/>
      <c r="DJ26" s="664"/>
      <c r="DK26" s="665"/>
      <c r="DL26" s="669" t="s">
        <v>129</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1025238</v>
      </c>
      <c r="S27" s="664"/>
      <c r="T27" s="664"/>
      <c r="U27" s="664"/>
      <c r="V27" s="664"/>
      <c r="W27" s="664"/>
      <c r="X27" s="664"/>
      <c r="Y27" s="665"/>
      <c r="Z27" s="723">
        <v>10.1</v>
      </c>
      <c r="AA27" s="723"/>
      <c r="AB27" s="723"/>
      <c r="AC27" s="723"/>
      <c r="AD27" s="724" t="s">
        <v>129</v>
      </c>
      <c r="AE27" s="724"/>
      <c r="AF27" s="724"/>
      <c r="AG27" s="724"/>
      <c r="AH27" s="724"/>
      <c r="AI27" s="724"/>
      <c r="AJ27" s="724"/>
      <c r="AK27" s="724"/>
      <c r="AL27" s="666" t="s">
        <v>129</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1441091</v>
      </c>
      <c r="BH27" s="664"/>
      <c r="BI27" s="664"/>
      <c r="BJ27" s="664"/>
      <c r="BK27" s="664"/>
      <c r="BL27" s="664"/>
      <c r="BM27" s="664"/>
      <c r="BN27" s="665"/>
      <c r="BO27" s="723">
        <v>100</v>
      </c>
      <c r="BP27" s="723"/>
      <c r="BQ27" s="723"/>
      <c r="BR27" s="723"/>
      <c r="BS27" s="669" t="s">
        <v>229</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1413111</v>
      </c>
      <c r="CS27" s="662"/>
      <c r="CT27" s="662"/>
      <c r="CU27" s="662"/>
      <c r="CV27" s="662"/>
      <c r="CW27" s="662"/>
      <c r="CX27" s="662"/>
      <c r="CY27" s="663"/>
      <c r="CZ27" s="666">
        <v>14.8</v>
      </c>
      <c r="DA27" s="695"/>
      <c r="DB27" s="695"/>
      <c r="DC27" s="696"/>
      <c r="DD27" s="669">
        <v>367534</v>
      </c>
      <c r="DE27" s="662"/>
      <c r="DF27" s="662"/>
      <c r="DG27" s="662"/>
      <c r="DH27" s="662"/>
      <c r="DI27" s="662"/>
      <c r="DJ27" s="662"/>
      <c r="DK27" s="663"/>
      <c r="DL27" s="669">
        <v>366648</v>
      </c>
      <c r="DM27" s="662"/>
      <c r="DN27" s="662"/>
      <c r="DO27" s="662"/>
      <c r="DP27" s="662"/>
      <c r="DQ27" s="662"/>
      <c r="DR27" s="662"/>
      <c r="DS27" s="662"/>
      <c r="DT27" s="662"/>
      <c r="DU27" s="662"/>
      <c r="DV27" s="663"/>
      <c r="DW27" s="666">
        <v>8.1</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129</v>
      </c>
      <c r="AA28" s="723"/>
      <c r="AB28" s="723"/>
      <c r="AC28" s="723"/>
      <c r="AD28" s="724" t="s">
        <v>129</v>
      </c>
      <c r="AE28" s="724"/>
      <c r="AF28" s="724"/>
      <c r="AG28" s="724"/>
      <c r="AH28" s="724"/>
      <c r="AI28" s="724"/>
      <c r="AJ28" s="724"/>
      <c r="AK28" s="724"/>
      <c r="AL28" s="666" t="s">
        <v>229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912749</v>
      </c>
      <c r="CS28" s="664"/>
      <c r="CT28" s="664"/>
      <c r="CU28" s="664"/>
      <c r="CV28" s="664"/>
      <c r="CW28" s="664"/>
      <c r="CX28" s="664"/>
      <c r="CY28" s="665"/>
      <c r="CZ28" s="666">
        <v>9.5</v>
      </c>
      <c r="DA28" s="695"/>
      <c r="DB28" s="695"/>
      <c r="DC28" s="696"/>
      <c r="DD28" s="669">
        <v>912749</v>
      </c>
      <c r="DE28" s="664"/>
      <c r="DF28" s="664"/>
      <c r="DG28" s="664"/>
      <c r="DH28" s="664"/>
      <c r="DI28" s="664"/>
      <c r="DJ28" s="664"/>
      <c r="DK28" s="665"/>
      <c r="DL28" s="669">
        <v>912749</v>
      </c>
      <c r="DM28" s="664"/>
      <c r="DN28" s="664"/>
      <c r="DO28" s="664"/>
      <c r="DP28" s="664"/>
      <c r="DQ28" s="664"/>
      <c r="DR28" s="664"/>
      <c r="DS28" s="664"/>
      <c r="DT28" s="664"/>
      <c r="DU28" s="664"/>
      <c r="DV28" s="665"/>
      <c r="DW28" s="666">
        <v>20.3</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707375</v>
      </c>
      <c r="S29" s="664"/>
      <c r="T29" s="664"/>
      <c r="U29" s="664"/>
      <c r="V29" s="664"/>
      <c r="W29" s="664"/>
      <c r="X29" s="664"/>
      <c r="Y29" s="665"/>
      <c r="Z29" s="723">
        <v>7</v>
      </c>
      <c r="AA29" s="723"/>
      <c r="AB29" s="723"/>
      <c r="AC29" s="723"/>
      <c r="AD29" s="724" t="s">
        <v>129</v>
      </c>
      <c r="AE29" s="724"/>
      <c r="AF29" s="724"/>
      <c r="AG29" s="724"/>
      <c r="AH29" s="724"/>
      <c r="AI29" s="724"/>
      <c r="AJ29" s="724"/>
      <c r="AK29" s="724"/>
      <c r="AL29" s="666" t="s">
        <v>129</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912749</v>
      </c>
      <c r="CS29" s="662"/>
      <c r="CT29" s="662"/>
      <c r="CU29" s="662"/>
      <c r="CV29" s="662"/>
      <c r="CW29" s="662"/>
      <c r="CX29" s="662"/>
      <c r="CY29" s="663"/>
      <c r="CZ29" s="666">
        <v>9.5</v>
      </c>
      <c r="DA29" s="695"/>
      <c r="DB29" s="695"/>
      <c r="DC29" s="696"/>
      <c r="DD29" s="669">
        <v>912749</v>
      </c>
      <c r="DE29" s="662"/>
      <c r="DF29" s="662"/>
      <c r="DG29" s="662"/>
      <c r="DH29" s="662"/>
      <c r="DI29" s="662"/>
      <c r="DJ29" s="662"/>
      <c r="DK29" s="663"/>
      <c r="DL29" s="669">
        <v>912749</v>
      </c>
      <c r="DM29" s="662"/>
      <c r="DN29" s="662"/>
      <c r="DO29" s="662"/>
      <c r="DP29" s="662"/>
      <c r="DQ29" s="662"/>
      <c r="DR29" s="662"/>
      <c r="DS29" s="662"/>
      <c r="DT29" s="662"/>
      <c r="DU29" s="662"/>
      <c r="DV29" s="663"/>
      <c r="DW29" s="666">
        <v>20.3</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17929</v>
      </c>
      <c r="S30" s="664"/>
      <c r="T30" s="664"/>
      <c r="U30" s="664"/>
      <c r="V30" s="664"/>
      <c r="W30" s="664"/>
      <c r="X30" s="664"/>
      <c r="Y30" s="665"/>
      <c r="Z30" s="723">
        <v>0.2</v>
      </c>
      <c r="AA30" s="723"/>
      <c r="AB30" s="723"/>
      <c r="AC30" s="723"/>
      <c r="AD30" s="724">
        <v>10136</v>
      </c>
      <c r="AE30" s="724"/>
      <c r="AF30" s="724"/>
      <c r="AG30" s="724"/>
      <c r="AH30" s="724"/>
      <c r="AI30" s="724"/>
      <c r="AJ30" s="724"/>
      <c r="AK30" s="724"/>
      <c r="AL30" s="666">
        <v>0.2</v>
      </c>
      <c r="AM30" s="667"/>
      <c r="AN30" s="667"/>
      <c r="AO30" s="725"/>
      <c r="AP30" s="751" t="s">
        <v>310</v>
      </c>
      <c r="AQ30" s="752"/>
      <c r="AR30" s="752"/>
      <c r="AS30" s="752"/>
      <c r="AT30" s="757" t="s">
        <v>311</v>
      </c>
      <c r="AU30" s="230"/>
      <c r="AV30" s="230"/>
      <c r="AW30" s="230"/>
      <c r="AX30" s="760" t="s">
        <v>188</v>
      </c>
      <c r="AY30" s="761"/>
      <c r="AZ30" s="761"/>
      <c r="BA30" s="761"/>
      <c r="BB30" s="761"/>
      <c r="BC30" s="761"/>
      <c r="BD30" s="761"/>
      <c r="BE30" s="761"/>
      <c r="BF30" s="762"/>
      <c r="BG30" s="741">
        <v>98.4</v>
      </c>
      <c r="BH30" s="742"/>
      <c r="BI30" s="742"/>
      <c r="BJ30" s="742"/>
      <c r="BK30" s="742"/>
      <c r="BL30" s="742"/>
      <c r="BM30" s="743">
        <v>95.2</v>
      </c>
      <c r="BN30" s="742"/>
      <c r="BO30" s="742"/>
      <c r="BP30" s="742"/>
      <c r="BQ30" s="744"/>
      <c r="BR30" s="741">
        <v>99.1</v>
      </c>
      <c r="BS30" s="742"/>
      <c r="BT30" s="742"/>
      <c r="BU30" s="742"/>
      <c r="BV30" s="742"/>
      <c r="BW30" s="742"/>
      <c r="BX30" s="743">
        <v>95.9</v>
      </c>
      <c r="BY30" s="742"/>
      <c r="BZ30" s="742"/>
      <c r="CA30" s="742"/>
      <c r="CB30" s="744"/>
      <c r="CD30" s="747"/>
      <c r="CE30" s="748"/>
      <c r="CF30" s="705" t="s">
        <v>312</v>
      </c>
      <c r="CG30" s="702"/>
      <c r="CH30" s="702"/>
      <c r="CI30" s="702"/>
      <c r="CJ30" s="702"/>
      <c r="CK30" s="702"/>
      <c r="CL30" s="702"/>
      <c r="CM30" s="702"/>
      <c r="CN30" s="702"/>
      <c r="CO30" s="702"/>
      <c r="CP30" s="702"/>
      <c r="CQ30" s="703"/>
      <c r="CR30" s="661">
        <v>869483</v>
      </c>
      <c r="CS30" s="664"/>
      <c r="CT30" s="664"/>
      <c r="CU30" s="664"/>
      <c r="CV30" s="664"/>
      <c r="CW30" s="664"/>
      <c r="CX30" s="664"/>
      <c r="CY30" s="665"/>
      <c r="CZ30" s="666">
        <v>9.1</v>
      </c>
      <c r="DA30" s="695"/>
      <c r="DB30" s="695"/>
      <c r="DC30" s="696"/>
      <c r="DD30" s="669">
        <v>869483</v>
      </c>
      <c r="DE30" s="664"/>
      <c r="DF30" s="664"/>
      <c r="DG30" s="664"/>
      <c r="DH30" s="664"/>
      <c r="DI30" s="664"/>
      <c r="DJ30" s="664"/>
      <c r="DK30" s="665"/>
      <c r="DL30" s="669">
        <v>869483</v>
      </c>
      <c r="DM30" s="664"/>
      <c r="DN30" s="664"/>
      <c r="DO30" s="664"/>
      <c r="DP30" s="664"/>
      <c r="DQ30" s="664"/>
      <c r="DR30" s="664"/>
      <c r="DS30" s="664"/>
      <c r="DT30" s="664"/>
      <c r="DU30" s="664"/>
      <c r="DV30" s="665"/>
      <c r="DW30" s="666">
        <v>19.3</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1695317</v>
      </c>
      <c r="S31" s="664"/>
      <c r="T31" s="664"/>
      <c r="U31" s="664"/>
      <c r="V31" s="664"/>
      <c r="W31" s="664"/>
      <c r="X31" s="664"/>
      <c r="Y31" s="665"/>
      <c r="Z31" s="723">
        <v>16.7</v>
      </c>
      <c r="AA31" s="723"/>
      <c r="AB31" s="723"/>
      <c r="AC31" s="723"/>
      <c r="AD31" s="724" t="s">
        <v>129</v>
      </c>
      <c r="AE31" s="724"/>
      <c r="AF31" s="724"/>
      <c r="AG31" s="724"/>
      <c r="AH31" s="724"/>
      <c r="AI31" s="724"/>
      <c r="AJ31" s="724"/>
      <c r="AK31" s="724"/>
      <c r="AL31" s="666" t="s">
        <v>129</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98.5</v>
      </c>
      <c r="BH31" s="662"/>
      <c r="BI31" s="662"/>
      <c r="BJ31" s="662"/>
      <c r="BK31" s="662"/>
      <c r="BL31" s="662"/>
      <c r="BM31" s="667">
        <v>96.3</v>
      </c>
      <c r="BN31" s="740"/>
      <c r="BO31" s="740"/>
      <c r="BP31" s="740"/>
      <c r="BQ31" s="701"/>
      <c r="BR31" s="739">
        <v>99.4</v>
      </c>
      <c r="BS31" s="662"/>
      <c r="BT31" s="662"/>
      <c r="BU31" s="662"/>
      <c r="BV31" s="662"/>
      <c r="BW31" s="662"/>
      <c r="BX31" s="667">
        <v>97.3</v>
      </c>
      <c r="BY31" s="740"/>
      <c r="BZ31" s="740"/>
      <c r="CA31" s="740"/>
      <c r="CB31" s="701"/>
      <c r="CD31" s="747"/>
      <c r="CE31" s="748"/>
      <c r="CF31" s="705" t="s">
        <v>316</v>
      </c>
      <c r="CG31" s="702"/>
      <c r="CH31" s="702"/>
      <c r="CI31" s="702"/>
      <c r="CJ31" s="702"/>
      <c r="CK31" s="702"/>
      <c r="CL31" s="702"/>
      <c r="CM31" s="702"/>
      <c r="CN31" s="702"/>
      <c r="CO31" s="702"/>
      <c r="CP31" s="702"/>
      <c r="CQ31" s="703"/>
      <c r="CR31" s="661">
        <v>43266</v>
      </c>
      <c r="CS31" s="662"/>
      <c r="CT31" s="662"/>
      <c r="CU31" s="662"/>
      <c r="CV31" s="662"/>
      <c r="CW31" s="662"/>
      <c r="CX31" s="662"/>
      <c r="CY31" s="663"/>
      <c r="CZ31" s="666">
        <v>0.5</v>
      </c>
      <c r="DA31" s="695"/>
      <c r="DB31" s="695"/>
      <c r="DC31" s="696"/>
      <c r="DD31" s="669">
        <v>43266</v>
      </c>
      <c r="DE31" s="662"/>
      <c r="DF31" s="662"/>
      <c r="DG31" s="662"/>
      <c r="DH31" s="662"/>
      <c r="DI31" s="662"/>
      <c r="DJ31" s="662"/>
      <c r="DK31" s="663"/>
      <c r="DL31" s="669">
        <v>43266</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852472</v>
      </c>
      <c r="S32" s="664"/>
      <c r="T32" s="664"/>
      <c r="U32" s="664"/>
      <c r="V32" s="664"/>
      <c r="W32" s="664"/>
      <c r="X32" s="664"/>
      <c r="Y32" s="665"/>
      <c r="Z32" s="723">
        <v>8.4</v>
      </c>
      <c r="AA32" s="723"/>
      <c r="AB32" s="723"/>
      <c r="AC32" s="723"/>
      <c r="AD32" s="724" t="s">
        <v>129</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98.2</v>
      </c>
      <c r="BH32" s="677"/>
      <c r="BI32" s="677"/>
      <c r="BJ32" s="677"/>
      <c r="BK32" s="677"/>
      <c r="BL32" s="677"/>
      <c r="BM32" s="721">
        <v>93.8</v>
      </c>
      <c r="BN32" s="677"/>
      <c r="BO32" s="677"/>
      <c r="BP32" s="677"/>
      <c r="BQ32" s="714"/>
      <c r="BR32" s="738">
        <v>98.8</v>
      </c>
      <c r="BS32" s="677"/>
      <c r="BT32" s="677"/>
      <c r="BU32" s="677"/>
      <c r="BV32" s="677"/>
      <c r="BW32" s="677"/>
      <c r="BX32" s="721">
        <v>94.4</v>
      </c>
      <c r="BY32" s="677"/>
      <c r="BZ32" s="677"/>
      <c r="CA32" s="677"/>
      <c r="CB32" s="714"/>
      <c r="CD32" s="749"/>
      <c r="CE32" s="750"/>
      <c r="CF32" s="705" t="s">
        <v>319</v>
      </c>
      <c r="CG32" s="702"/>
      <c r="CH32" s="702"/>
      <c r="CI32" s="702"/>
      <c r="CJ32" s="702"/>
      <c r="CK32" s="702"/>
      <c r="CL32" s="702"/>
      <c r="CM32" s="702"/>
      <c r="CN32" s="702"/>
      <c r="CO32" s="702"/>
      <c r="CP32" s="702"/>
      <c r="CQ32" s="703"/>
      <c r="CR32" s="661" t="s">
        <v>229</v>
      </c>
      <c r="CS32" s="664"/>
      <c r="CT32" s="664"/>
      <c r="CU32" s="664"/>
      <c r="CV32" s="664"/>
      <c r="CW32" s="664"/>
      <c r="CX32" s="664"/>
      <c r="CY32" s="665"/>
      <c r="CZ32" s="666" t="s">
        <v>129</v>
      </c>
      <c r="DA32" s="695"/>
      <c r="DB32" s="695"/>
      <c r="DC32" s="696"/>
      <c r="DD32" s="669" t="s">
        <v>129</v>
      </c>
      <c r="DE32" s="664"/>
      <c r="DF32" s="664"/>
      <c r="DG32" s="664"/>
      <c r="DH32" s="664"/>
      <c r="DI32" s="664"/>
      <c r="DJ32" s="664"/>
      <c r="DK32" s="665"/>
      <c r="DL32" s="669" t="s">
        <v>129</v>
      </c>
      <c r="DM32" s="664"/>
      <c r="DN32" s="664"/>
      <c r="DO32" s="664"/>
      <c r="DP32" s="664"/>
      <c r="DQ32" s="664"/>
      <c r="DR32" s="664"/>
      <c r="DS32" s="664"/>
      <c r="DT32" s="664"/>
      <c r="DU32" s="664"/>
      <c r="DV32" s="665"/>
      <c r="DW32" s="666" t="s">
        <v>129</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485604</v>
      </c>
      <c r="S33" s="664"/>
      <c r="T33" s="664"/>
      <c r="U33" s="664"/>
      <c r="V33" s="664"/>
      <c r="W33" s="664"/>
      <c r="X33" s="664"/>
      <c r="Y33" s="665"/>
      <c r="Z33" s="723">
        <v>4.8</v>
      </c>
      <c r="AA33" s="723"/>
      <c r="AB33" s="723"/>
      <c r="AC33" s="723"/>
      <c r="AD33" s="724" t="s">
        <v>129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4257533</v>
      </c>
      <c r="CS33" s="662"/>
      <c r="CT33" s="662"/>
      <c r="CU33" s="662"/>
      <c r="CV33" s="662"/>
      <c r="CW33" s="662"/>
      <c r="CX33" s="662"/>
      <c r="CY33" s="663"/>
      <c r="CZ33" s="666">
        <v>44.5</v>
      </c>
      <c r="DA33" s="695"/>
      <c r="DB33" s="695"/>
      <c r="DC33" s="696"/>
      <c r="DD33" s="669">
        <v>1773899</v>
      </c>
      <c r="DE33" s="662"/>
      <c r="DF33" s="662"/>
      <c r="DG33" s="662"/>
      <c r="DH33" s="662"/>
      <c r="DI33" s="662"/>
      <c r="DJ33" s="662"/>
      <c r="DK33" s="663"/>
      <c r="DL33" s="669">
        <v>1517337</v>
      </c>
      <c r="DM33" s="662"/>
      <c r="DN33" s="662"/>
      <c r="DO33" s="662"/>
      <c r="DP33" s="662"/>
      <c r="DQ33" s="662"/>
      <c r="DR33" s="662"/>
      <c r="DS33" s="662"/>
      <c r="DT33" s="662"/>
      <c r="DU33" s="662"/>
      <c r="DV33" s="663"/>
      <c r="DW33" s="666">
        <v>33.700000000000003</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256543</v>
      </c>
      <c r="S34" s="664"/>
      <c r="T34" s="664"/>
      <c r="U34" s="664"/>
      <c r="V34" s="664"/>
      <c r="W34" s="664"/>
      <c r="X34" s="664"/>
      <c r="Y34" s="665"/>
      <c r="Z34" s="723">
        <v>2.5</v>
      </c>
      <c r="AA34" s="723"/>
      <c r="AB34" s="723"/>
      <c r="AC34" s="723"/>
      <c r="AD34" s="724">
        <v>8786</v>
      </c>
      <c r="AE34" s="724"/>
      <c r="AF34" s="724"/>
      <c r="AG34" s="724"/>
      <c r="AH34" s="724"/>
      <c r="AI34" s="724"/>
      <c r="AJ34" s="724"/>
      <c r="AK34" s="724"/>
      <c r="AL34" s="666">
        <v>0.2</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1073970</v>
      </c>
      <c r="CS34" s="664"/>
      <c r="CT34" s="664"/>
      <c r="CU34" s="664"/>
      <c r="CV34" s="664"/>
      <c r="CW34" s="664"/>
      <c r="CX34" s="664"/>
      <c r="CY34" s="665"/>
      <c r="CZ34" s="666">
        <v>11.2</v>
      </c>
      <c r="DA34" s="695"/>
      <c r="DB34" s="695"/>
      <c r="DC34" s="696"/>
      <c r="DD34" s="669">
        <v>527003</v>
      </c>
      <c r="DE34" s="664"/>
      <c r="DF34" s="664"/>
      <c r="DG34" s="664"/>
      <c r="DH34" s="664"/>
      <c r="DI34" s="664"/>
      <c r="DJ34" s="664"/>
      <c r="DK34" s="665"/>
      <c r="DL34" s="669">
        <v>472851</v>
      </c>
      <c r="DM34" s="664"/>
      <c r="DN34" s="664"/>
      <c r="DO34" s="664"/>
      <c r="DP34" s="664"/>
      <c r="DQ34" s="664"/>
      <c r="DR34" s="664"/>
      <c r="DS34" s="664"/>
      <c r="DT34" s="664"/>
      <c r="DU34" s="664"/>
      <c r="DV34" s="665"/>
      <c r="DW34" s="666">
        <v>10.5</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474197</v>
      </c>
      <c r="S35" s="664"/>
      <c r="T35" s="664"/>
      <c r="U35" s="664"/>
      <c r="V35" s="664"/>
      <c r="W35" s="664"/>
      <c r="X35" s="664"/>
      <c r="Y35" s="665"/>
      <c r="Z35" s="723">
        <v>4.7</v>
      </c>
      <c r="AA35" s="723"/>
      <c r="AB35" s="723"/>
      <c r="AC35" s="723"/>
      <c r="AD35" s="724" t="s">
        <v>129</v>
      </c>
      <c r="AE35" s="724"/>
      <c r="AF35" s="724"/>
      <c r="AG35" s="724"/>
      <c r="AH35" s="724"/>
      <c r="AI35" s="724"/>
      <c r="AJ35" s="724"/>
      <c r="AK35" s="724"/>
      <c r="AL35" s="666" t="s">
        <v>229</v>
      </c>
      <c r="AM35" s="667"/>
      <c r="AN35" s="667"/>
      <c r="AO35" s="725"/>
      <c r="AP35" s="234"/>
      <c r="AQ35" s="729" t="s">
        <v>327</v>
      </c>
      <c r="AR35" s="730"/>
      <c r="AS35" s="730"/>
      <c r="AT35" s="730"/>
      <c r="AU35" s="730"/>
      <c r="AV35" s="730"/>
      <c r="AW35" s="730"/>
      <c r="AX35" s="730"/>
      <c r="AY35" s="731"/>
      <c r="AZ35" s="726">
        <v>817973</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26623</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55836</v>
      </c>
      <c r="CS35" s="662"/>
      <c r="CT35" s="662"/>
      <c r="CU35" s="662"/>
      <c r="CV35" s="662"/>
      <c r="CW35" s="662"/>
      <c r="CX35" s="662"/>
      <c r="CY35" s="663"/>
      <c r="CZ35" s="666">
        <v>0.6</v>
      </c>
      <c r="DA35" s="695"/>
      <c r="DB35" s="695"/>
      <c r="DC35" s="696"/>
      <c r="DD35" s="669">
        <v>46318</v>
      </c>
      <c r="DE35" s="662"/>
      <c r="DF35" s="662"/>
      <c r="DG35" s="662"/>
      <c r="DH35" s="662"/>
      <c r="DI35" s="662"/>
      <c r="DJ35" s="662"/>
      <c r="DK35" s="663"/>
      <c r="DL35" s="669">
        <v>46318</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229</v>
      </c>
      <c r="AE36" s="724"/>
      <c r="AF36" s="724"/>
      <c r="AG36" s="724"/>
      <c r="AH36" s="724"/>
      <c r="AI36" s="724"/>
      <c r="AJ36" s="724"/>
      <c r="AK36" s="724"/>
      <c r="AL36" s="666" t="s">
        <v>129</v>
      </c>
      <c r="AM36" s="667"/>
      <c r="AN36" s="667"/>
      <c r="AO36" s="725"/>
      <c r="AQ36" s="698" t="s">
        <v>331</v>
      </c>
      <c r="AR36" s="699"/>
      <c r="AS36" s="699"/>
      <c r="AT36" s="699"/>
      <c r="AU36" s="699"/>
      <c r="AV36" s="699"/>
      <c r="AW36" s="699"/>
      <c r="AX36" s="699"/>
      <c r="AY36" s="700"/>
      <c r="AZ36" s="661">
        <v>133139</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26623</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1632378</v>
      </c>
      <c r="CS36" s="664"/>
      <c r="CT36" s="664"/>
      <c r="CU36" s="664"/>
      <c r="CV36" s="664"/>
      <c r="CW36" s="664"/>
      <c r="CX36" s="664"/>
      <c r="CY36" s="665"/>
      <c r="CZ36" s="666">
        <v>17.100000000000001</v>
      </c>
      <c r="DA36" s="695"/>
      <c r="DB36" s="695"/>
      <c r="DC36" s="696"/>
      <c r="DD36" s="669">
        <v>502092</v>
      </c>
      <c r="DE36" s="664"/>
      <c r="DF36" s="664"/>
      <c r="DG36" s="664"/>
      <c r="DH36" s="664"/>
      <c r="DI36" s="664"/>
      <c r="DJ36" s="664"/>
      <c r="DK36" s="665"/>
      <c r="DL36" s="669">
        <v>399768</v>
      </c>
      <c r="DM36" s="664"/>
      <c r="DN36" s="664"/>
      <c r="DO36" s="664"/>
      <c r="DP36" s="664"/>
      <c r="DQ36" s="664"/>
      <c r="DR36" s="664"/>
      <c r="DS36" s="664"/>
      <c r="DT36" s="664"/>
      <c r="DU36" s="664"/>
      <c r="DV36" s="665"/>
      <c r="DW36" s="666">
        <v>8.9</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190397</v>
      </c>
      <c r="S37" s="664"/>
      <c r="T37" s="664"/>
      <c r="U37" s="664"/>
      <c r="V37" s="664"/>
      <c r="W37" s="664"/>
      <c r="X37" s="664"/>
      <c r="Y37" s="665"/>
      <c r="Z37" s="723">
        <v>1.9</v>
      </c>
      <c r="AA37" s="723"/>
      <c r="AB37" s="723"/>
      <c r="AC37" s="723"/>
      <c r="AD37" s="724" t="s">
        <v>129</v>
      </c>
      <c r="AE37" s="724"/>
      <c r="AF37" s="724"/>
      <c r="AG37" s="724"/>
      <c r="AH37" s="724"/>
      <c r="AI37" s="724"/>
      <c r="AJ37" s="724"/>
      <c r="AK37" s="724"/>
      <c r="AL37" s="666" t="s">
        <v>129</v>
      </c>
      <c r="AM37" s="667"/>
      <c r="AN37" s="667"/>
      <c r="AO37" s="725"/>
      <c r="AQ37" s="698" t="s">
        <v>335</v>
      </c>
      <c r="AR37" s="699"/>
      <c r="AS37" s="699"/>
      <c r="AT37" s="699"/>
      <c r="AU37" s="699"/>
      <c r="AV37" s="699"/>
      <c r="AW37" s="699"/>
      <c r="AX37" s="699"/>
      <c r="AY37" s="700"/>
      <c r="AZ37" s="661">
        <v>7764</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2400</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347412</v>
      </c>
      <c r="CS37" s="662"/>
      <c r="CT37" s="662"/>
      <c r="CU37" s="662"/>
      <c r="CV37" s="662"/>
      <c r="CW37" s="662"/>
      <c r="CX37" s="662"/>
      <c r="CY37" s="663"/>
      <c r="CZ37" s="666">
        <v>3.6</v>
      </c>
      <c r="DA37" s="695"/>
      <c r="DB37" s="695"/>
      <c r="DC37" s="696"/>
      <c r="DD37" s="669">
        <v>328014</v>
      </c>
      <c r="DE37" s="662"/>
      <c r="DF37" s="662"/>
      <c r="DG37" s="662"/>
      <c r="DH37" s="662"/>
      <c r="DI37" s="662"/>
      <c r="DJ37" s="662"/>
      <c r="DK37" s="663"/>
      <c r="DL37" s="669">
        <v>298272</v>
      </c>
      <c r="DM37" s="662"/>
      <c r="DN37" s="662"/>
      <c r="DO37" s="662"/>
      <c r="DP37" s="662"/>
      <c r="DQ37" s="662"/>
      <c r="DR37" s="662"/>
      <c r="DS37" s="662"/>
      <c r="DT37" s="662"/>
      <c r="DU37" s="662"/>
      <c r="DV37" s="663"/>
      <c r="DW37" s="666">
        <v>6.6</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10125507</v>
      </c>
      <c r="S38" s="713"/>
      <c r="T38" s="713"/>
      <c r="U38" s="713"/>
      <c r="V38" s="713"/>
      <c r="W38" s="713"/>
      <c r="X38" s="713"/>
      <c r="Y38" s="718"/>
      <c r="Z38" s="719">
        <v>100</v>
      </c>
      <c r="AA38" s="719"/>
      <c r="AB38" s="719"/>
      <c r="AC38" s="719"/>
      <c r="AD38" s="720">
        <v>4315158</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t="s">
        <v>229</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3729</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810209</v>
      </c>
      <c r="CS38" s="664"/>
      <c r="CT38" s="664"/>
      <c r="CU38" s="664"/>
      <c r="CV38" s="664"/>
      <c r="CW38" s="664"/>
      <c r="CX38" s="664"/>
      <c r="CY38" s="665"/>
      <c r="CZ38" s="666">
        <v>8.5</v>
      </c>
      <c r="DA38" s="695"/>
      <c r="DB38" s="695"/>
      <c r="DC38" s="696"/>
      <c r="DD38" s="669">
        <v>668191</v>
      </c>
      <c r="DE38" s="664"/>
      <c r="DF38" s="664"/>
      <c r="DG38" s="664"/>
      <c r="DH38" s="664"/>
      <c r="DI38" s="664"/>
      <c r="DJ38" s="664"/>
      <c r="DK38" s="665"/>
      <c r="DL38" s="669">
        <v>598400</v>
      </c>
      <c r="DM38" s="664"/>
      <c r="DN38" s="664"/>
      <c r="DO38" s="664"/>
      <c r="DP38" s="664"/>
      <c r="DQ38" s="664"/>
      <c r="DR38" s="664"/>
      <c r="DS38" s="664"/>
      <c r="DT38" s="664"/>
      <c r="DU38" s="664"/>
      <c r="DV38" s="665"/>
      <c r="DW38" s="666">
        <v>13.3</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t="s">
        <v>129</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84</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677990</v>
      </c>
      <c r="CS39" s="662"/>
      <c r="CT39" s="662"/>
      <c r="CU39" s="662"/>
      <c r="CV39" s="662"/>
      <c r="CW39" s="662"/>
      <c r="CX39" s="662"/>
      <c r="CY39" s="663"/>
      <c r="CZ39" s="666">
        <v>7.1</v>
      </c>
      <c r="DA39" s="695"/>
      <c r="DB39" s="695"/>
      <c r="DC39" s="696"/>
      <c r="DD39" s="669">
        <v>30045</v>
      </c>
      <c r="DE39" s="662"/>
      <c r="DF39" s="662"/>
      <c r="DG39" s="662"/>
      <c r="DH39" s="662"/>
      <c r="DI39" s="662"/>
      <c r="DJ39" s="662"/>
      <c r="DK39" s="663"/>
      <c r="DL39" s="669" t="s">
        <v>229</v>
      </c>
      <c r="DM39" s="662"/>
      <c r="DN39" s="662"/>
      <c r="DO39" s="662"/>
      <c r="DP39" s="662"/>
      <c r="DQ39" s="662"/>
      <c r="DR39" s="662"/>
      <c r="DS39" s="662"/>
      <c r="DT39" s="662"/>
      <c r="DU39" s="662"/>
      <c r="DV39" s="663"/>
      <c r="DW39" s="666" t="s">
        <v>229</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154197</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229</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7150</v>
      </c>
      <c r="CS40" s="664"/>
      <c r="CT40" s="664"/>
      <c r="CU40" s="664"/>
      <c r="CV40" s="664"/>
      <c r="CW40" s="664"/>
      <c r="CX40" s="664"/>
      <c r="CY40" s="665"/>
      <c r="CZ40" s="666">
        <v>0.1</v>
      </c>
      <c r="DA40" s="695"/>
      <c r="DB40" s="695"/>
      <c r="DC40" s="696"/>
      <c r="DD40" s="669">
        <v>250</v>
      </c>
      <c r="DE40" s="664"/>
      <c r="DF40" s="664"/>
      <c r="DG40" s="664"/>
      <c r="DH40" s="664"/>
      <c r="DI40" s="664"/>
      <c r="DJ40" s="664"/>
      <c r="DK40" s="665"/>
      <c r="DL40" s="669" t="s">
        <v>229</v>
      </c>
      <c r="DM40" s="664"/>
      <c r="DN40" s="664"/>
      <c r="DO40" s="664"/>
      <c r="DP40" s="664"/>
      <c r="DQ40" s="664"/>
      <c r="DR40" s="664"/>
      <c r="DS40" s="664"/>
      <c r="DT40" s="664"/>
      <c r="DU40" s="664"/>
      <c r="DV40" s="665"/>
      <c r="DW40" s="666" t="s">
        <v>229</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522873</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355</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229</v>
      </c>
      <c r="CS41" s="662"/>
      <c r="CT41" s="662"/>
      <c r="CU41" s="662"/>
      <c r="CV41" s="662"/>
      <c r="CW41" s="662"/>
      <c r="CX41" s="662"/>
      <c r="CY41" s="663"/>
      <c r="CZ41" s="666" t="s">
        <v>129</v>
      </c>
      <c r="DA41" s="695"/>
      <c r="DB41" s="695"/>
      <c r="DC41" s="696"/>
      <c r="DD41" s="669" t="s">
        <v>229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1806263</v>
      </c>
      <c r="CS42" s="664"/>
      <c r="CT42" s="664"/>
      <c r="CU42" s="664"/>
      <c r="CV42" s="664"/>
      <c r="CW42" s="664"/>
      <c r="CX42" s="664"/>
      <c r="CY42" s="665"/>
      <c r="CZ42" s="666">
        <v>18.899999999999999</v>
      </c>
      <c r="DA42" s="667"/>
      <c r="DB42" s="667"/>
      <c r="DC42" s="668"/>
      <c r="DD42" s="669">
        <v>315683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9510</v>
      </c>
      <c r="CS43" s="662"/>
      <c r="CT43" s="662"/>
      <c r="CU43" s="662"/>
      <c r="CV43" s="662"/>
      <c r="CW43" s="662"/>
      <c r="CX43" s="662"/>
      <c r="CY43" s="663"/>
      <c r="CZ43" s="666">
        <v>0.1</v>
      </c>
      <c r="DA43" s="695"/>
      <c r="DB43" s="695"/>
      <c r="DC43" s="696"/>
      <c r="DD43" s="669">
        <v>9510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1773267</v>
      </c>
      <c r="CS44" s="664"/>
      <c r="CT44" s="664"/>
      <c r="CU44" s="664"/>
      <c r="CV44" s="664"/>
      <c r="CW44" s="664"/>
      <c r="CX44" s="664"/>
      <c r="CY44" s="665"/>
      <c r="CZ44" s="666">
        <v>18.5</v>
      </c>
      <c r="DA44" s="667"/>
      <c r="DB44" s="667"/>
      <c r="DC44" s="668"/>
      <c r="DD44" s="669">
        <v>291804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1296146</v>
      </c>
      <c r="CS45" s="662"/>
      <c r="CT45" s="662"/>
      <c r="CU45" s="662"/>
      <c r="CV45" s="662"/>
      <c r="CW45" s="662"/>
      <c r="CX45" s="662"/>
      <c r="CY45" s="663"/>
      <c r="CZ45" s="666">
        <v>13.5</v>
      </c>
      <c r="DA45" s="695"/>
      <c r="DB45" s="695"/>
      <c r="DC45" s="696"/>
      <c r="DD45" s="669">
        <v>37167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393240</v>
      </c>
      <c r="CS46" s="664"/>
      <c r="CT46" s="664"/>
      <c r="CU46" s="664"/>
      <c r="CV46" s="664"/>
      <c r="CW46" s="664"/>
      <c r="CX46" s="664"/>
      <c r="CY46" s="665"/>
      <c r="CZ46" s="666">
        <v>4.0999999999999996</v>
      </c>
      <c r="DA46" s="667"/>
      <c r="DB46" s="667"/>
      <c r="DC46" s="668"/>
      <c r="DD46" s="669">
        <v>193856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32996</v>
      </c>
      <c r="CS47" s="662"/>
      <c r="CT47" s="662"/>
      <c r="CU47" s="662"/>
      <c r="CV47" s="662"/>
      <c r="CW47" s="662"/>
      <c r="CX47" s="662"/>
      <c r="CY47" s="663"/>
      <c r="CZ47" s="666">
        <v>0.3</v>
      </c>
      <c r="DA47" s="695"/>
      <c r="DB47" s="695"/>
      <c r="DC47" s="696"/>
      <c r="DD47" s="669">
        <v>23879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129</v>
      </c>
      <c r="CS48" s="664"/>
      <c r="CT48" s="664"/>
      <c r="CU48" s="664"/>
      <c r="CV48" s="664"/>
      <c r="CW48" s="664"/>
      <c r="CX48" s="664"/>
      <c r="CY48" s="665"/>
      <c r="CZ48" s="666" t="s">
        <v>129</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9573175</v>
      </c>
      <c r="CS49" s="677"/>
      <c r="CT49" s="677"/>
      <c r="CU49" s="677"/>
      <c r="CV49" s="677"/>
      <c r="CW49" s="677"/>
      <c r="CX49" s="677"/>
      <c r="CY49" s="678"/>
      <c r="CZ49" s="679">
        <v>100</v>
      </c>
      <c r="DA49" s="680"/>
      <c r="DB49" s="680"/>
      <c r="DC49" s="681"/>
      <c r="DD49" s="682">
        <v>4530852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pRAs7J8pY7Uc84+u3lKKrXTwUJl8IC3RVod9VLxEEn4NPAr2L5lkW59M4v6rwm7dWtwXpyO2SPKli8HXWvSaBw==" saltValue="DwBNPtrxgdR8pGIyWndPj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orizontalDpi="1200" verticalDpi="12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2" t="s">
        <v>364</v>
      </c>
      <c r="DK2" s="1193"/>
      <c r="DL2" s="1193"/>
      <c r="DM2" s="1193"/>
      <c r="DN2" s="1193"/>
      <c r="DO2" s="1194"/>
      <c r="DP2" s="249"/>
      <c r="DQ2" s="1192" t="s">
        <v>365</v>
      </c>
      <c r="DR2" s="1193"/>
      <c r="DS2" s="1193"/>
      <c r="DT2" s="1193"/>
      <c r="DU2" s="1193"/>
      <c r="DV2" s="1193"/>
      <c r="DW2" s="1193"/>
      <c r="DX2" s="1193"/>
      <c r="DY2" s="1193"/>
      <c r="DZ2" s="119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0" t="s">
        <v>366</v>
      </c>
      <c r="B4" s="1150"/>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c r="AA4" s="1150"/>
      <c r="AB4" s="1150"/>
      <c r="AC4" s="1150"/>
      <c r="AD4" s="1150"/>
      <c r="AE4" s="1150"/>
      <c r="AF4" s="1150"/>
      <c r="AG4" s="1150"/>
      <c r="AH4" s="1150"/>
      <c r="AI4" s="1150"/>
      <c r="AJ4" s="1150"/>
      <c r="AK4" s="1150"/>
      <c r="AL4" s="1150"/>
      <c r="AM4" s="1150"/>
      <c r="AN4" s="1150"/>
      <c r="AO4" s="1150"/>
      <c r="AP4" s="1150"/>
      <c r="AQ4" s="1150"/>
      <c r="AR4" s="1150"/>
      <c r="AS4" s="1150"/>
      <c r="AT4" s="1150"/>
      <c r="AU4" s="1150"/>
      <c r="AV4" s="1150"/>
      <c r="AW4" s="1150"/>
      <c r="AX4" s="1150"/>
      <c r="AY4" s="1150"/>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9" t="s">
        <v>368</v>
      </c>
      <c r="B5" s="1090"/>
      <c r="C5" s="1090"/>
      <c r="D5" s="1090"/>
      <c r="E5" s="1090"/>
      <c r="F5" s="1090"/>
      <c r="G5" s="1090"/>
      <c r="H5" s="1090"/>
      <c r="I5" s="1090"/>
      <c r="J5" s="1090"/>
      <c r="K5" s="1090"/>
      <c r="L5" s="1090"/>
      <c r="M5" s="1090"/>
      <c r="N5" s="1090"/>
      <c r="O5" s="1090"/>
      <c r="P5" s="1091"/>
      <c r="Q5" s="1095" t="s">
        <v>369</v>
      </c>
      <c r="R5" s="1096"/>
      <c r="S5" s="1096"/>
      <c r="T5" s="1096"/>
      <c r="U5" s="1097"/>
      <c r="V5" s="1095" t="s">
        <v>370</v>
      </c>
      <c r="W5" s="1096"/>
      <c r="X5" s="1096"/>
      <c r="Y5" s="1096"/>
      <c r="Z5" s="1097"/>
      <c r="AA5" s="1095" t="s">
        <v>371</v>
      </c>
      <c r="AB5" s="1096"/>
      <c r="AC5" s="1096"/>
      <c r="AD5" s="1096"/>
      <c r="AE5" s="1096"/>
      <c r="AF5" s="1195" t="s">
        <v>372</v>
      </c>
      <c r="AG5" s="1096"/>
      <c r="AH5" s="1096"/>
      <c r="AI5" s="1096"/>
      <c r="AJ5" s="1111"/>
      <c r="AK5" s="1096" t="s">
        <v>373</v>
      </c>
      <c r="AL5" s="1096"/>
      <c r="AM5" s="1096"/>
      <c r="AN5" s="1096"/>
      <c r="AO5" s="1097"/>
      <c r="AP5" s="1095" t="s">
        <v>374</v>
      </c>
      <c r="AQ5" s="1096"/>
      <c r="AR5" s="1096"/>
      <c r="AS5" s="1096"/>
      <c r="AT5" s="1097"/>
      <c r="AU5" s="1095" t="s">
        <v>375</v>
      </c>
      <c r="AV5" s="1096"/>
      <c r="AW5" s="1096"/>
      <c r="AX5" s="1096"/>
      <c r="AY5" s="1111"/>
      <c r="AZ5" s="256"/>
      <c r="BA5" s="256"/>
      <c r="BB5" s="256"/>
      <c r="BC5" s="256"/>
      <c r="BD5" s="256"/>
      <c r="BE5" s="257"/>
      <c r="BF5" s="257"/>
      <c r="BG5" s="257"/>
      <c r="BH5" s="257"/>
      <c r="BI5" s="257"/>
      <c r="BJ5" s="257"/>
      <c r="BK5" s="257"/>
      <c r="BL5" s="257"/>
      <c r="BM5" s="257"/>
      <c r="BN5" s="257"/>
      <c r="BO5" s="257"/>
      <c r="BP5" s="257"/>
      <c r="BQ5" s="1089" t="s">
        <v>376</v>
      </c>
      <c r="BR5" s="1090"/>
      <c r="BS5" s="1090"/>
      <c r="BT5" s="1090"/>
      <c r="BU5" s="1090"/>
      <c r="BV5" s="1090"/>
      <c r="BW5" s="1090"/>
      <c r="BX5" s="1090"/>
      <c r="BY5" s="1090"/>
      <c r="BZ5" s="1090"/>
      <c r="CA5" s="1090"/>
      <c r="CB5" s="1090"/>
      <c r="CC5" s="1090"/>
      <c r="CD5" s="1090"/>
      <c r="CE5" s="1090"/>
      <c r="CF5" s="1090"/>
      <c r="CG5" s="1091"/>
      <c r="CH5" s="1095" t="s">
        <v>377</v>
      </c>
      <c r="CI5" s="1096"/>
      <c r="CJ5" s="1096"/>
      <c r="CK5" s="1096"/>
      <c r="CL5" s="1097"/>
      <c r="CM5" s="1095" t="s">
        <v>378</v>
      </c>
      <c r="CN5" s="1096"/>
      <c r="CO5" s="1096"/>
      <c r="CP5" s="1096"/>
      <c r="CQ5" s="1097"/>
      <c r="CR5" s="1095" t="s">
        <v>379</v>
      </c>
      <c r="CS5" s="1096"/>
      <c r="CT5" s="1096"/>
      <c r="CU5" s="1096"/>
      <c r="CV5" s="1097"/>
      <c r="CW5" s="1095" t="s">
        <v>380</v>
      </c>
      <c r="CX5" s="1096"/>
      <c r="CY5" s="1096"/>
      <c r="CZ5" s="1096"/>
      <c r="DA5" s="1097"/>
      <c r="DB5" s="1095" t="s">
        <v>381</v>
      </c>
      <c r="DC5" s="1096"/>
      <c r="DD5" s="1096"/>
      <c r="DE5" s="1096"/>
      <c r="DF5" s="1097"/>
      <c r="DG5" s="1182" t="s">
        <v>382</v>
      </c>
      <c r="DH5" s="1183"/>
      <c r="DI5" s="1183"/>
      <c r="DJ5" s="1183"/>
      <c r="DK5" s="1184"/>
      <c r="DL5" s="1182" t="s">
        <v>383</v>
      </c>
      <c r="DM5" s="1183"/>
      <c r="DN5" s="1183"/>
      <c r="DO5" s="1183"/>
      <c r="DP5" s="1184"/>
      <c r="DQ5" s="1095" t="s">
        <v>384</v>
      </c>
      <c r="DR5" s="1096"/>
      <c r="DS5" s="1096"/>
      <c r="DT5" s="1096"/>
      <c r="DU5" s="1097"/>
      <c r="DV5" s="1095" t="s">
        <v>375</v>
      </c>
      <c r="DW5" s="1096"/>
      <c r="DX5" s="1096"/>
      <c r="DY5" s="1096"/>
      <c r="DZ5" s="1111"/>
      <c r="EA5" s="254"/>
    </row>
    <row r="6" spans="1:131" s="255"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196"/>
      <c r="AG6" s="1099"/>
      <c r="AH6" s="1099"/>
      <c r="AI6" s="1099"/>
      <c r="AJ6" s="1112"/>
      <c r="AK6" s="1099"/>
      <c r="AL6" s="1099"/>
      <c r="AM6" s="1099"/>
      <c r="AN6" s="1099"/>
      <c r="AO6" s="1100"/>
      <c r="AP6" s="1098"/>
      <c r="AQ6" s="1099"/>
      <c r="AR6" s="1099"/>
      <c r="AS6" s="1099"/>
      <c r="AT6" s="1100"/>
      <c r="AU6" s="1098"/>
      <c r="AV6" s="1099"/>
      <c r="AW6" s="1099"/>
      <c r="AX6" s="1099"/>
      <c r="AY6" s="1112"/>
      <c r="AZ6" s="252"/>
      <c r="BA6" s="252"/>
      <c r="BB6" s="252"/>
      <c r="BC6" s="252"/>
      <c r="BD6" s="252"/>
      <c r="BE6" s="253"/>
      <c r="BF6" s="253"/>
      <c r="BG6" s="253"/>
      <c r="BH6" s="253"/>
      <c r="BI6" s="253"/>
      <c r="BJ6" s="253"/>
      <c r="BK6" s="253"/>
      <c r="BL6" s="253"/>
      <c r="BM6" s="253"/>
      <c r="BN6" s="253"/>
      <c r="BO6" s="253"/>
      <c r="BP6" s="253"/>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85"/>
      <c r="DH6" s="1186"/>
      <c r="DI6" s="1186"/>
      <c r="DJ6" s="1186"/>
      <c r="DK6" s="1187"/>
      <c r="DL6" s="1185"/>
      <c r="DM6" s="1186"/>
      <c r="DN6" s="1186"/>
      <c r="DO6" s="1186"/>
      <c r="DP6" s="1187"/>
      <c r="DQ6" s="1098"/>
      <c r="DR6" s="1099"/>
      <c r="DS6" s="1099"/>
      <c r="DT6" s="1099"/>
      <c r="DU6" s="1100"/>
      <c r="DV6" s="1098"/>
      <c r="DW6" s="1099"/>
      <c r="DX6" s="1099"/>
      <c r="DY6" s="1099"/>
      <c r="DZ6" s="1112"/>
      <c r="EA6" s="254"/>
    </row>
    <row r="7" spans="1:131" s="255" customFormat="1" ht="26.25" customHeight="1" thickTop="1" x14ac:dyDescent="0.15">
      <c r="A7" s="258">
        <v>1</v>
      </c>
      <c r="B7" s="1079" t="s">
        <v>385</v>
      </c>
      <c r="C7" s="1080"/>
      <c r="D7" s="1080"/>
      <c r="E7" s="1080"/>
      <c r="F7" s="1080"/>
      <c r="G7" s="1080"/>
      <c r="H7" s="1080"/>
      <c r="I7" s="1080"/>
      <c r="J7" s="1080"/>
      <c r="K7" s="1080"/>
      <c r="L7" s="1080"/>
      <c r="M7" s="1080"/>
      <c r="N7" s="1080"/>
      <c r="O7" s="1080"/>
      <c r="P7" s="1081"/>
      <c r="Q7" s="1082">
        <v>10137</v>
      </c>
      <c r="R7" s="1076"/>
      <c r="S7" s="1076"/>
      <c r="T7" s="1076"/>
      <c r="U7" s="1076"/>
      <c r="V7" s="1076">
        <v>9585</v>
      </c>
      <c r="W7" s="1076"/>
      <c r="X7" s="1076"/>
      <c r="Y7" s="1076"/>
      <c r="Z7" s="1076"/>
      <c r="AA7" s="1076">
        <v>552</v>
      </c>
      <c r="AB7" s="1076"/>
      <c r="AC7" s="1076"/>
      <c r="AD7" s="1076"/>
      <c r="AE7" s="1188"/>
      <c r="AF7" s="1189">
        <v>502</v>
      </c>
      <c r="AG7" s="1190"/>
      <c r="AH7" s="1190"/>
      <c r="AI7" s="1190"/>
      <c r="AJ7" s="1191"/>
      <c r="AK7" s="1178">
        <v>852</v>
      </c>
      <c r="AL7" s="1179"/>
      <c r="AM7" s="1179"/>
      <c r="AN7" s="1179"/>
      <c r="AO7" s="1179"/>
      <c r="AP7" s="1179">
        <v>7144</v>
      </c>
      <c r="AQ7" s="1179"/>
      <c r="AR7" s="1179"/>
      <c r="AS7" s="1179"/>
      <c r="AT7" s="1179"/>
      <c r="AU7" s="1180"/>
      <c r="AV7" s="1180"/>
      <c r="AW7" s="1180"/>
      <c r="AX7" s="1180"/>
      <c r="AY7" s="1181"/>
      <c r="AZ7" s="252"/>
      <c r="BA7" s="252"/>
      <c r="BB7" s="252"/>
      <c r="BC7" s="252"/>
      <c r="BD7" s="252"/>
      <c r="BE7" s="253"/>
      <c r="BF7" s="253"/>
      <c r="BG7" s="253"/>
      <c r="BH7" s="253"/>
      <c r="BI7" s="253"/>
      <c r="BJ7" s="253"/>
      <c r="BK7" s="253"/>
      <c r="BL7" s="253"/>
      <c r="BM7" s="253"/>
      <c r="BN7" s="253"/>
      <c r="BO7" s="253"/>
      <c r="BP7" s="253"/>
      <c r="BQ7" s="259">
        <v>1</v>
      </c>
      <c r="BR7" s="260"/>
      <c r="BS7" s="1079" t="s">
        <v>578</v>
      </c>
      <c r="BT7" s="1080"/>
      <c r="BU7" s="1080"/>
      <c r="BV7" s="1080"/>
      <c r="BW7" s="1080"/>
      <c r="BX7" s="1080"/>
      <c r="BY7" s="1080"/>
      <c r="BZ7" s="1080"/>
      <c r="CA7" s="1080"/>
      <c r="CB7" s="1080"/>
      <c r="CC7" s="1080"/>
      <c r="CD7" s="1080"/>
      <c r="CE7" s="1080"/>
      <c r="CF7" s="1080"/>
      <c r="CG7" s="1081"/>
      <c r="CH7" s="1175">
        <v>-2</v>
      </c>
      <c r="CI7" s="1176"/>
      <c r="CJ7" s="1176"/>
      <c r="CK7" s="1176"/>
      <c r="CL7" s="1177"/>
      <c r="CM7" s="1175">
        <v>68</v>
      </c>
      <c r="CN7" s="1176"/>
      <c r="CO7" s="1176"/>
      <c r="CP7" s="1176"/>
      <c r="CQ7" s="1177"/>
      <c r="CR7" s="1175">
        <v>51</v>
      </c>
      <c r="CS7" s="1176"/>
      <c r="CT7" s="1176"/>
      <c r="CU7" s="1176"/>
      <c r="CV7" s="1177"/>
      <c r="CW7" s="1175" t="s">
        <v>506</v>
      </c>
      <c r="CX7" s="1176"/>
      <c r="CY7" s="1176"/>
      <c r="CZ7" s="1176"/>
      <c r="DA7" s="1177"/>
      <c r="DB7" s="1175" t="s">
        <v>506</v>
      </c>
      <c r="DC7" s="1176"/>
      <c r="DD7" s="1176"/>
      <c r="DE7" s="1176"/>
      <c r="DF7" s="1177"/>
      <c r="DG7" s="1175" t="s">
        <v>506</v>
      </c>
      <c r="DH7" s="1176"/>
      <c r="DI7" s="1176"/>
      <c r="DJ7" s="1176"/>
      <c r="DK7" s="1177"/>
      <c r="DL7" s="1175" t="s">
        <v>506</v>
      </c>
      <c r="DM7" s="1176"/>
      <c r="DN7" s="1176"/>
      <c r="DO7" s="1176"/>
      <c r="DP7" s="1177"/>
      <c r="DQ7" s="1175" t="s">
        <v>506</v>
      </c>
      <c r="DR7" s="1176"/>
      <c r="DS7" s="1176"/>
      <c r="DT7" s="1176"/>
      <c r="DU7" s="1177"/>
      <c r="DV7" s="1197"/>
      <c r="DW7" s="1198"/>
      <c r="DX7" s="1198"/>
      <c r="DY7" s="1198"/>
      <c r="DZ7" s="1199"/>
      <c r="EA7" s="254"/>
    </row>
    <row r="8" spans="1:131" s="255" customFormat="1" ht="26.25" customHeight="1" x14ac:dyDescent="0.15">
      <c r="A8" s="261">
        <v>2</v>
      </c>
      <c r="B8" s="1071"/>
      <c r="C8" s="1072"/>
      <c r="D8" s="1072"/>
      <c r="E8" s="1072"/>
      <c r="F8" s="1072"/>
      <c r="G8" s="1072"/>
      <c r="H8" s="1072"/>
      <c r="I8" s="1072"/>
      <c r="J8" s="1072"/>
      <c r="K8" s="1072"/>
      <c r="L8" s="1072"/>
      <c r="M8" s="1072"/>
      <c r="N8" s="1072"/>
      <c r="O8" s="1072"/>
      <c r="P8" s="1073"/>
      <c r="Q8" s="1074"/>
      <c r="R8" s="1075"/>
      <c r="S8" s="1075"/>
      <c r="T8" s="1075"/>
      <c r="U8" s="1075"/>
      <c r="V8" s="1075"/>
      <c r="W8" s="1075"/>
      <c r="X8" s="1075"/>
      <c r="Y8" s="1075"/>
      <c r="Z8" s="1075"/>
      <c r="AA8" s="1075"/>
      <c r="AB8" s="1075"/>
      <c r="AC8" s="1075"/>
      <c r="AD8" s="1075"/>
      <c r="AE8" s="1134"/>
      <c r="AF8" s="1113"/>
      <c r="AG8" s="1114"/>
      <c r="AH8" s="1114"/>
      <c r="AI8" s="1114"/>
      <c r="AJ8" s="1115"/>
      <c r="AK8" s="1173"/>
      <c r="AL8" s="1174"/>
      <c r="AM8" s="1174"/>
      <c r="AN8" s="1174"/>
      <c r="AO8" s="1174"/>
      <c r="AP8" s="1174"/>
      <c r="AQ8" s="1174"/>
      <c r="AR8" s="1174"/>
      <c r="AS8" s="1174"/>
      <c r="AT8" s="1174"/>
      <c r="AU8" s="1171"/>
      <c r="AV8" s="1171"/>
      <c r="AW8" s="1171"/>
      <c r="AX8" s="1171"/>
      <c r="AY8" s="1172"/>
      <c r="AZ8" s="252"/>
      <c r="BA8" s="252"/>
      <c r="BB8" s="252"/>
      <c r="BC8" s="252"/>
      <c r="BD8" s="252"/>
      <c r="BE8" s="253"/>
      <c r="BF8" s="253"/>
      <c r="BG8" s="253"/>
      <c r="BH8" s="253"/>
      <c r="BI8" s="253"/>
      <c r="BJ8" s="253"/>
      <c r="BK8" s="253"/>
      <c r="BL8" s="253"/>
      <c r="BM8" s="253"/>
      <c r="BN8" s="253"/>
      <c r="BO8" s="253"/>
      <c r="BP8" s="253"/>
      <c r="BQ8" s="262">
        <v>2</v>
      </c>
      <c r="BR8" s="263"/>
      <c r="BS8" s="1108"/>
      <c r="BT8" s="1109"/>
      <c r="BU8" s="1109"/>
      <c r="BV8" s="1109"/>
      <c r="BW8" s="1109"/>
      <c r="BX8" s="1109"/>
      <c r="BY8" s="1109"/>
      <c r="BZ8" s="1109"/>
      <c r="CA8" s="1109"/>
      <c r="CB8" s="1109"/>
      <c r="CC8" s="1109"/>
      <c r="CD8" s="1109"/>
      <c r="CE8" s="1109"/>
      <c r="CF8" s="1109"/>
      <c r="CG8" s="1110"/>
      <c r="CH8" s="1083"/>
      <c r="CI8" s="1084"/>
      <c r="CJ8" s="1084"/>
      <c r="CK8" s="1084"/>
      <c r="CL8" s="1085"/>
      <c r="CM8" s="1083"/>
      <c r="CN8" s="1084"/>
      <c r="CO8" s="1084"/>
      <c r="CP8" s="1084"/>
      <c r="CQ8" s="1085"/>
      <c r="CR8" s="1083"/>
      <c r="CS8" s="1084"/>
      <c r="CT8" s="1084"/>
      <c r="CU8" s="1084"/>
      <c r="CV8" s="1085"/>
      <c r="CW8" s="1083"/>
      <c r="CX8" s="1084"/>
      <c r="CY8" s="1084"/>
      <c r="CZ8" s="1084"/>
      <c r="DA8" s="1085"/>
      <c r="DB8" s="1083"/>
      <c r="DC8" s="1084"/>
      <c r="DD8" s="1084"/>
      <c r="DE8" s="1084"/>
      <c r="DF8" s="1085"/>
      <c r="DG8" s="1083"/>
      <c r="DH8" s="1084"/>
      <c r="DI8" s="1084"/>
      <c r="DJ8" s="1084"/>
      <c r="DK8" s="1085"/>
      <c r="DL8" s="1083"/>
      <c r="DM8" s="1084"/>
      <c r="DN8" s="1084"/>
      <c r="DO8" s="1084"/>
      <c r="DP8" s="1085"/>
      <c r="DQ8" s="1083"/>
      <c r="DR8" s="1084"/>
      <c r="DS8" s="1084"/>
      <c r="DT8" s="1084"/>
      <c r="DU8" s="1085"/>
      <c r="DV8" s="1086"/>
      <c r="DW8" s="1087"/>
      <c r="DX8" s="1087"/>
      <c r="DY8" s="1087"/>
      <c r="DZ8" s="1088"/>
      <c r="EA8" s="254"/>
    </row>
    <row r="9" spans="1:131" s="255" customFormat="1" ht="26.25" customHeight="1" x14ac:dyDescent="0.15">
      <c r="A9" s="261">
        <v>3</v>
      </c>
      <c r="B9" s="1071"/>
      <c r="C9" s="1072"/>
      <c r="D9" s="1072"/>
      <c r="E9" s="1072"/>
      <c r="F9" s="1072"/>
      <c r="G9" s="1072"/>
      <c r="H9" s="1072"/>
      <c r="I9" s="1072"/>
      <c r="J9" s="1072"/>
      <c r="K9" s="1072"/>
      <c r="L9" s="1072"/>
      <c r="M9" s="1072"/>
      <c r="N9" s="1072"/>
      <c r="O9" s="1072"/>
      <c r="P9" s="1073"/>
      <c r="Q9" s="1074"/>
      <c r="R9" s="1075"/>
      <c r="S9" s="1075"/>
      <c r="T9" s="1075"/>
      <c r="U9" s="1075"/>
      <c r="V9" s="1075"/>
      <c r="W9" s="1075"/>
      <c r="X9" s="1075"/>
      <c r="Y9" s="1075"/>
      <c r="Z9" s="1075"/>
      <c r="AA9" s="1075"/>
      <c r="AB9" s="1075"/>
      <c r="AC9" s="1075"/>
      <c r="AD9" s="1075"/>
      <c r="AE9" s="1134"/>
      <c r="AF9" s="1113"/>
      <c r="AG9" s="1114"/>
      <c r="AH9" s="1114"/>
      <c r="AI9" s="1114"/>
      <c r="AJ9" s="1115"/>
      <c r="AK9" s="1173"/>
      <c r="AL9" s="1174"/>
      <c r="AM9" s="1174"/>
      <c r="AN9" s="1174"/>
      <c r="AO9" s="1174"/>
      <c r="AP9" s="1174"/>
      <c r="AQ9" s="1174"/>
      <c r="AR9" s="1174"/>
      <c r="AS9" s="1174"/>
      <c r="AT9" s="1174"/>
      <c r="AU9" s="1171"/>
      <c r="AV9" s="1171"/>
      <c r="AW9" s="1171"/>
      <c r="AX9" s="1171"/>
      <c r="AY9" s="1172"/>
      <c r="AZ9" s="252"/>
      <c r="BA9" s="252"/>
      <c r="BB9" s="252"/>
      <c r="BC9" s="252"/>
      <c r="BD9" s="252"/>
      <c r="BE9" s="253"/>
      <c r="BF9" s="253"/>
      <c r="BG9" s="253"/>
      <c r="BH9" s="253"/>
      <c r="BI9" s="253"/>
      <c r="BJ9" s="253"/>
      <c r="BK9" s="253"/>
      <c r="BL9" s="253"/>
      <c r="BM9" s="253"/>
      <c r="BN9" s="253"/>
      <c r="BO9" s="253"/>
      <c r="BP9" s="253"/>
      <c r="BQ9" s="262">
        <v>3</v>
      </c>
      <c r="BR9" s="263"/>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4"/>
    </row>
    <row r="10" spans="1:131" s="255" customFormat="1" ht="26.25" customHeight="1" x14ac:dyDescent="0.15">
      <c r="A10" s="261">
        <v>4</v>
      </c>
      <c r="B10" s="1071"/>
      <c r="C10" s="1072"/>
      <c r="D10" s="1072"/>
      <c r="E10" s="1072"/>
      <c r="F10" s="1072"/>
      <c r="G10" s="1072"/>
      <c r="H10" s="1072"/>
      <c r="I10" s="1072"/>
      <c r="J10" s="1072"/>
      <c r="K10" s="1072"/>
      <c r="L10" s="1072"/>
      <c r="M10" s="1072"/>
      <c r="N10" s="1072"/>
      <c r="O10" s="1072"/>
      <c r="P10" s="1073"/>
      <c r="Q10" s="1074"/>
      <c r="R10" s="1075"/>
      <c r="S10" s="1075"/>
      <c r="T10" s="1075"/>
      <c r="U10" s="1075"/>
      <c r="V10" s="1075"/>
      <c r="W10" s="1075"/>
      <c r="X10" s="1075"/>
      <c r="Y10" s="1075"/>
      <c r="Z10" s="1075"/>
      <c r="AA10" s="1075"/>
      <c r="AB10" s="1075"/>
      <c r="AC10" s="1075"/>
      <c r="AD10" s="1075"/>
      <c r="AE10" s="1134"/>
      <c r="AF10" s="1113"/>
      <c r="AG10" s="1114"/>
      <c r="AH10" s="1114"/>
      <c r="AI10" s="1114"/>
      <c r="AJ10" s="1115"/>
      <c r="AK10" s="1173"/>
      <c r="AL10" s="1174"/>
      <c r="AM10" s="1174"/>
      <c r="AN10" s="1174"/>
      <c r="AO10" s="1174"/>
      <c r="AP10" s="1174"/>
      <c r="AQ10" s="1174"/>
      <c r="AR10" s="1174"/>
      <c r="AS10" s="1174"/>
      <c r="AT10" s="1174"/>
      <c r="AU10" s="1171"/>
      <c r="AV10" s="1171"/>
      <c r="AW10" s="1171"/>
      <c r="AX10" s="1171"/>
      <c r="AY10" s="1172"/>
      <c r="AZ10" s="252"/>
      <c r="BA10" s="252"/>
      <c r="BB10" s="252"/>
      <c r="BC10" s="252"/>
      <c r="BD10" s="252"/>
      <c r="BE10" s="253"/>
      <c r="BF10" s="253"/>
      <c r="BG10" s="253"/>
      <c r="BH10" s="253"/>
      <c r="BI10" s="253"/>
      <c r="BJ10" s="253"/>
      <c r="BK10" s="253"/>
      <c r="BL10" s="253"/>
      <c r="BM10" s="253"/>
      <c r="BN10" s="253"/>
      <c r="BO10" s="253"/>
      <c r="BP10" s="253"/>
      <c r="BQ10" s="262">
        <v>4</v>
      </c>
      <c r="BR10" s="263"/>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4"/>
    </row>
    <row r="11" spans="1:131" s="255" customFormat="1" ht="26.25" customHeight="1" x14ac:dyDescent="0.15">
      <c r="A11" s="261">
        <v>5</v>
      </c>
      <c r="B11" s="1071"/>
      <c r="C11" s="1072"/>
      <c r="D11" s="1072"/>
      <c r="E11" s="1072"/>
      <c r="F11" s="1072"/>
      <c r="G11" s="1072"/>
      <c r="H11" s="1072"/>
      <c r="I11" s="1072"/>
      <c r="J11" s="1072"/>
      <c r="K11" s="1072"/>
      <c r="L11" s="1072"/>
      <c r="M11" s="1072"/>
      <c r="N11" s="1072"/>
      <c r="O11" s="1072"/>
      <c r="P11" s="1073"/>
      <c r="Q11" s="1074"/>
      <c r="R11" s="1075"/>
      <c r="S11" s="1075"/>
      <c r="T11" s="1075"/>
      <c r="U11" s="1075"/>
      <c r="V11" s="1075"/>
      <c r="W11" s="1075"/>
      <c r="X11" s="1075"/>
      <c r="Y11" s="1075"/>
      <c r="Z11" s="1075"/>
      <c r="AA11" s="1075"/>
      <c r="AB11" s="1075"/>
      <c r="AC11" s="1075"/>
      <c r="AD11" s="1075"/>
      <c r="AE11" s="1134"/>
      <c r="AF11" s="1113"/>
      <c r="AG11" s="1114"/>
      <c r="AH11" s="1114"/>
      <c r="AI11" s="1114"/>
      <c r="AJ11" s="1115"/>
      <c r="AK11" s="1173"/>
      <c r="AL11" s="1174"/>
      <c r="AM11" s="1174"/>
      <c r="AN11" s="1174"/>
      <c r="AO11" s="1174"/>
      <c r="AP11" s="1174"/>
      <c r="AQ11" s="1174"/>
      <c r="AR11" s="1174"/>
      <c r="AS11" s="1174"/>
      <c r="AT11" s="1174"/>
      <c r="AU11" s="1171"/>
      <c r="AV11" s="1171"/>
      <c r="AW11" s="1171"/>
      <c r="AX11" s="1171"/>
      <c r="AY11" s="1172"/>
      <c r="AZ11" s="252"/>
      <c r="BA11" s="252"/>
      <c r="BB11" s="252"/>
      <c r="BC11" s="252"/>
      <c r="BD11" s="252"/>
      <c r="BE11" s="253"/>
      <c r="BF11" s="253"/>
      <c r="BG11" s="253"/>
      <c r="BH11" s="253"/>
      <c r="BI11" s="253"/>
      <c r="BJ11" s="253"/>
      <c r="BK11" s="253"/>
      <c r="BL11" s="253"/>
      <c r="BM11" s="253"/>
      <c r="BN11" s="253"/>
      <c r="BO11" s="253"/>
      <c r="BP11" s="253"/>
      <c r="BQ11" s="262">
        <v>5</v>
      </c>
      <c r="BR11" s="263"/>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4"/>
    </row>
    <row r="12" spans="1:131" s="255" customFormat="1" ht="26.25" customHeight="1" x14ac:dyDescent="0.15">
      <c r="A12" s="261">
        <v>6</v>
      </c>
      <c r="B12" s="1071"/>
      <c r="C12" s="1072"/>
      <c r="D12" s="1072"/>
      <c r="E12" s="1072"/>
      <c r="F12" s="1072"/>
      <c r="G12" s="1072"/>
      <c r="H12" s="1072"/>
      <c r="I12" s="1072"/>
      <c r="J12" s="1072"/>
      <c r="K12" s="1072"/>
      <c r="L12" s="1072"/>
      <c r="M12" s="1072"/>
      <c r="N12" s="1072"/>
      <c r="O12" s="1072"/>
      <c r="P12" s="1073"/>
      <c r="Q12" s="1074"/>
      <c r="R12" s="1075"/>
      <c r="S12" s="1075"/>
      <c r="T12" s="1075"/>
      <c r="U12" s="1075"/>
      <c r="V12" s="1075"/>
      <c r="W12" s="1075"/>
      <c r="X12" s="1075"/>
      <c r="Y12" s="1075"/>
      <c r="Z12" s="1075"/>
      <c r="AA12" s="1075"/>
      <c r="AB12" s="1075"/>
      <c r="AC12" s="1075"/>
      <c r="AD12" s="1075"/>
      <c r="AE12" s="1134"/>
      <c r="AF12" s="1113"/>
      <c r="AG12" s="1114"/>
      <c r="AH12" s="1114"/>
      <c r="AI12" s="1114"/>
      <c r="AJ12" s="1115"/>
      <c r="AK12" s="1173"/>
      <c r="AL12" s="1174"/>
      <c r="AM12" s="1174"/>
      <c r="AN12" s="1174"/>
      <c r="AO12" s="1174"/>
      <c r="AP12" s="1174"/>
      <c r="AQ12" s="1174"/>
      <c r="AR12" s="1174"/>
      <c r="AS12" s="1174"/>
      <c r="AT12" s="1174"/>
      <c r="AU12" s="1171"/>
      <c r="AV12" s="1171"/>
      <c r="AW12" s="1171"/>
      <c r="AX12" s="1171"/>
      <c r="AY12" s="1172"/>
      <c r="AZ12" s="252"/>
      <c r="BA12" s="252"/>
      <c r="BB12" s="252"/>
      <c r="BC12" s="252"/>
      <c r="BD12" s="252"/>
      <c r="BE12" s="253"/>
      <c r="BF12" s="253"/>
      <c r="BG12" s="253"/>
      <c r="BH12" s="253"/>
      <c r="BI12" s="253"/>
      <c r="BJ12" s="253"/>
      <c r="BK12" s="253"/>
      <c r="BL12" s="253"/>
      <c r="BM12" s="253"/>
      <c r="BN12" s="253"/>
      <c r="BO12" s="253"/>
      <c r="BP12" s="253"/>
      <c r="BQ12" s="262">
        <v>6</v>
      </c>
      <c r="BR12" s="263"/>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4"/>
    </row>
    <row r="13" spans="1:131" s="255" customFormat="1" ht="26.25" customHeight="1" x14ac:dyDescent="0.15">
      <c r="A13" s="261">
        <v>7</v>
      </c>
      <c r="B13" s="1071"/>
      <c r="C13" s="1072"/>
      <c r="D13" s="1072"/>
      <c r="E13" s="1072"/>
      <c r="F13" s="1072"/>
      <c r="G13" s="1072"/>
      <c r="H13" s="1072"/>
      <c r="I13" s="1072"/>
      <c r="J13" s="1072"/>
      <c r="K13" s="1072"/>
      <c r="L13" s="1072"/>
      <c r="M13" s="1072"/>
      <c r="N13" s="1072"/>
      <c r="O13" s="1072"/>
      <c r="P13" s="1073"/>
      <c r="Q13" s="1074"/>
      <c r="R13" s="1075"/>
      <c r="S13" s="1075"/>
      <c r="T13" s="1075"/>
      <c r="U13" s="1075"/>
      <c r="V13" s="1075"/>
      <c r="W13" s="1075"/>
      <c r="X13" s="1075"/>
      <c r="Y13" s="1075"/>
      <c r="Z13" s="1075"/>
      <c r="AA13" s="1075"/>
      <c r="AB13" s="1075"/>
      <c r="AC13" s="1075"/>
      <c r="AD13" s="1075"/>
      <c r="AE13" s="1134"/>
      <c r="AF13" s="1113"/>
      <c r="AG13" s="1114"/>
      <c r="AH13" s="1114"/>
      <c r="AI13" s="1114"/>
      <c r="AJ13" s="1115"/>
      <c r="AK13" s="1173"/>
      <c r="AL13" s="1174"/>
      <c r="AM13" s="1174"/>
      <c r="AN13" s="1174"/>
      <c r="AO13" s="1174"/>
      <c r="AP13" s="1174"/>
      <c r="AQ13" s="1174"/>
      <c r="AR13" s="1174"/>
      <c r="AS13" s="1174"/>
      <c r="AT13" s="1174"/>
      <c r="AU13" s="1171"/>
      <c r="AV13" s="1171"/>
      <c r="AW13" s="1171"/>
      <c r="AX13" s="1171"/>
      <c r="AY13" s="1172"/>
      <c r="AZ13" s="252"/>
      <c r="BA13" s="252"/>
      <c r="BB13" s="252"/>
      <c r="BC13" s="252"/>
      <c r="BD13" s="252"/>
      <c r="BE13" s="253"/>
      <c r="BF13" s="253"/>
      <c r="BG13" s="253"/>
      <c r="BH13" s="253"/>
      <c r="BI13" s="253"/>
      <c r="BJ13" s="253"/>
      <c r="BK13" s="253"/>
      <c r="BL13" s="253"/>
      <c r="BM13" s="253"/>
      <c r="BN13" s="253"/>
      <c r="BO13" s="253"/>
      <c r="BP13" s="253"/>
      <c r="BQ13" s="262">
        <v>7</v>
      </c>
      <c r="BR13" s="263"/>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4"/>
    </row>
    <row r="14" spans="1:131" s="255" customFormat="1" ht="26.25" customHeight="1" x14ac:dyDescent="0.15">
      <c r="A14" s="261">
        <v>8</v>
      </c>
      <c r="B14" s="1071"/>
      <c r="C14" s="1072"/>
      <c r="D14" s="1072"/>
      <c r="E14" s="1072"/>
      <c r="F14" s="1072"/>
      <c r="G14" s="1072"/>
      <c r="H14" s="1072"/>
      <c r="I14" s="1072"/>
      <c r="J14" s="1072"/>
      <c r="K14" s="1072"/>
      <c r="L14" s="1072"/>
      <c r="M14" s="1072"/>
      <c r="N14" s="1072"/>
      <c r="O14" s="1072"/>
      <c r="P14" s="1073"/>
      <c r="Q14" s="1074"/>
      <c r="R14" s="1075"/>
      <c r="S14" s="1075"/>
      <c r="T14" s="1075"/>
      <c r="U14" s="1075"/>
      <c r="V14" s="1075"/>
      <c r="W14" s="1075"/>
      <c r="X14" s="1075"/>
      <c r="Y14" s="1075"/>
      <c r="Z14" s="1075"/>
      <c r="AA14" s="1075"/>
      <c r="AB14" s="1075"/>
      <c r="AC14" s="1075"/>
      <c r="AD14" s="1075"/>
      <c r="AE14" s="1134"/>
      <c r="AF14" s="1113"/>
      <c r="AG14" s="1114"/>
      <c r="AH14" s="1114"/>
      <c r="AI14" s="1114"/>
      <c r="AJ14" s="1115"/>
      <c r="AK14" s="1173"/>
      <c r="AL14" s="1174"/>
      <c r="AM14" s="1174"/>
      <c r="AN14" s="1174"/>
      <c r="AO14" s="1174"/>
      <c r="AP14" s="1174"/>
      <c r="AQ14" s="1174"/>
      <c r="AR14" s="1174"/>
      <c r="AS14" s="1174"/>
      <c r="AT14" s="1174"/>
      <c r="AU14" s="1171"/>
      <c r="AV14" s="1171"/>
      <c r="AW14" s="1171"/>
      <c r="AX14" s="1171"/>
      <c r="AY14" s="1172"/>
      <c r="AZ14" s="252"/>
      <c r="BA14" s="252"/>
      <c r="BB14" s="252"/>
      <c r="BC14" s="252"/>
      <c r="BD14" s="252"/>
      <c r="BE14" s="253"/>
      <c r="BF14" s="253"/>
      <c r="BG14" s="253"/>
      <c r="BH14" s="253"/>
      <c r="BI14" s="253"/>
      <c r="BJ14" s="253"/>
      <c r="BK14" s="253"/>
      <c r="BL14" s="253"/>
      <c r="BM14" s="253"/>
      <c r="BN14" s="253"/>
      <c r="BO14" s="253"/>
      <c r="BP14" s="253"/>
      <c r="BQ14" s="262">
        <v>8</v>
      </c>
      <c r="BR14" s="263"/>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4"/>
    </row>
    <row r="15" spans="1:131" s="255" customFormat="1" ht="26.25" customHeight="1" x14ac:dyDescent="0.15">
      <c r="A15" s="261">
        <v>9</v>
      </c>
      <c r="B15" s="1071"/>
      <c r="C15" s="1072"/>
      <c r="D15" s="1072"/>
      <c r="E15" s="1072"/>
      <c r="F15" s="1072"/>
      <c r="G15" s="1072"/>
      <c r="H15" s="1072"/>
      <c r="I15" s="1072"/>
      <c r="J15" s="1072"/>
      <c r="K15" s="1072"/>
      <c r="L15" s="1072"/>
      <c r="M15" s="1072"/>
      <c r="N15" s="1072"/>
      <c r="O15" s="1072"/>
      <c r="P15" s="1073"/>
      <c r="Q15" s="1074"/>
      <c r="R15" s="1075"/>
      <c r="S15" s="1075"/>
      <c r="T15" s="1075"/>
      <c r="U15" s="1075"/>
      <c r="V15" s="1075"/>
      <c r="W15" s="1075"/>
      <c r="X15" s="1075"/>
      <c r="Y15" s="1075"/>
      <c r="Z15" s="1075"/>
      <c r="AA15" s="1075"/>
      <c r="AB15" s="1075"/>
      <c r="AC15" s="1075"/>
      <c r="AD15" s="1075"/>
      <c r="AE15" s="1134"/>
      <c r="AF15" s="1113"/>
      <c r="AG15" s="1114"/>
      <c r="AH15" s="1114"/>
      <c r="AI15" s="1114"/>
      <c r="AJ15" s="1115"/>
      <c r="AK15" s="1173"/>
      <c r="AL15" s="1174"/>
      <c r="AM15" s="1174"/>
      <c r="AN15" s="1174"/>
      <c r="AO15" s="1174"/>
      <c r="AP15" s="1174"/>
      <c r="AQ15" s="1174"/>
      <c r="AR15" s="1174"/>
      <c r="AS15" s="1174"/>
      <c r="AT15" s="1174"/>
      <c r="AU15" s="1171"/>
      <c r="AV15" s="1171"/>
      <c r="AW15" s="1171"/>
      <c r="AX15" s="1171"/>
      <c r="AY15" s="1172"/>
      <c r="AZ15" s="252"/>
      <c r="BA15" s="252"/>
      <c r="BB15" s="252"/>
      <c r="BC15" s="252"/>
      <c r="BD15" s="252"/>
      <c r="BE15" s="253"/>
      <c r="BF15" s="253"/>
      <c r="BG15" s="253"/>
      <c r="BH15" s="253"/>
      <c r="BI15" s="253"/>
      <c r="BJ15" s="253"/>
      <c r="BK15" s="253"/>
      <c r="BL15" s="253"/>
      <c r="BM15" s="253"/>
      <c r="BN15" s="253"/>
      <c r="BO15" s="253"/>
      <c r="BP15" s="253"/>
      <c r="BQ15" s="262">
        <v>9</v>
      </c>
      <c r="BR15" s="263"/>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4"/>
    </row>
    <row r="16" spans="1:131" s="255" customFormat="1" ht="26.25" customHeight="1" x14ac:dyDescent="0.15">
      <c r="A16" s="261">
        <v>10</v>
      </c>
      <c r="B16" s="1071"/>
      <c r="C16" s="1072"/>
      <c r="D16" s="1072"/>
      <c r="E16" s="1072"/>
      <c r="F16" s="1072"/>
      <c r="G16" s="1072"/>
      <c r="H16" s="1072"/>
      <c r="I16" s="1072"/>
      <c r="J16" s="1072"/>
      <c r="K16" s="1072"/>
      <c r="L16" s="1072"/>
      <c r="M16" s="1072"/>
      <c r="N16" s="1072"/>
      <c r="O16" s="1072"/>
      <c r="P16" s="1073"/>
      <c r="Q16" s="1074"/>
      <c r="R16" s="1075"/>
      <c r="S16" s="1075"/>
      <c r="T16" s="1075"/>
      <c r="U16" s="1075"/>
      <c r="V16" s="1075"/>
      <c r="W16" s="1075"/>
      <c r="X16" s="1075"/>
      <c r="Y16" s="1075"/>
      <c r="Z16" s="1075"/>
      <c r="AA16" s="1075"/>
      <c r="AB16" s="1075"/>
      <c r="AC16" s="1075"/>
      <c r="AD16" s="1075"/>
      <c r="AE16" s="1134"/>
      <c r="AF16" s="1113"/>
      <c r="AG16" s="1114"/>
      <c r="AH16" s="1114"/>
      <c r="AI16" s="1114"/>
      <c r="AJ16" s="1115"/>
      <c r="AK16" s="1173"/>
      <c r="AL16" s="1174"/>
      <c r="AM16" s="1174"/>
      <c r="AN16" s="1174"/>
      <c r="AO16" s="1174"/>
      <c r="AP16" s="1174"/>
      <c r="AQ16" s="1174"/>
      <c r="AR16" s="1174"/>
      <c r="AS16" s="1174"/>
      <c r="AT16" s="1174"/>
      <c r="AU16" s="1171"/>
      <c r="AV16" s="1171"/>
      <c r="AW16" s="1171"/>
      <c r="AX16" s="1171"/>
      <c r="AY16" s="1172"/>
      <c r="AZ16" s="252"/>
      <c r="BA16" s="252"/>
      <c r="BB16" s="252"/>
      <c r="BC16" s="252"/>
      <c r="BD16" s="252"/>
      <c r="BE16" s="253"/>
      <c r="BF16" s="253"/>
      <c r="BG16" s="253"/>
      <c r="BH16" s="253"/>
      <c r="BI16" s="253"/>
      <c r="BJ16" s="253"/>
      <c r="BK16" s="253"/>
      <c r="BL16" s="253"/>
      <c r="BM16" s="253"/>
      <c r="BN16" s="253"/>
      <c r="BO16" s="253"/>
      <c r="BP16" s="253"/>
      <c r="BQ16" s="262">
        <v>10</v>
      </c>
      <c r="BR16" s="263"/>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4"/>
    </row>
    <row r="17" spans="1:131" s="255" customFormat="1" ht="26.25" customHeight="1" x14ac:dyDescent="0.15">
      <c r="A17" s="261">
        <v>11</v>
      </c>
      <c r="B17" s="1071"/>
      <c r="C17" s="1072"/>
      <c r="D17" s="1072"/>
      <c r="E17" s="1072"/>
      <c r="F17" s="1072"/>
      <c r="G17" s="1072"/>
      <c r="H17" s="1072"/>
      <c r="I17" s="1072"/>
      <c r="J17" s="1072"/>
      <c r="K17" s="1072"/>
      <c r="L17" s="1072"/>
      <c r="M17" s="1072"/>
      <c r="N17" s="1072"/>
      <c r="O17" s="1072"/>
      <c r="P17" s="1073"/>
      <c r="Q17" s="1074"/>
      <c r="R17" s="1075"/>
      <c r="S17" s="1075"/>
      <c r="T17" s="1075"/>
      <c r="U17" s="1075"/>
      <c r="V17" s="1075"/>
      <c r="W17" s="1075"/>
      <c r="X17" s="1075"/>
      <c r="Y17" s="1075"/>
      <c r="Z17" s="1075"/>
      <c r="AA17" s="1075"/>
      <c r="AB17" s="1075"/>
      <c r="AC17" s="1075"/>
      <c r="AD17" s="1075"/>
      <c r="AE17" s="1134"/>
      <c r="AF17" s="1113"/>
      <c r="AG17" s="1114"/>
      <c r="AH17" s="1114"/>
      <c r="AI17" s="1114"/>
      <c r="AJ17" s="1115"/>
      <c r="AK17" s="1173"/>
      <c r="AL17" s="1174"/>
      <c r="AM17" s="1174"/>
      <c r="AN17" s="1174"/>
      <c r="AO17" s="1174"/>
      <c r="AP17" s="1174"/>
      <c r="AQ17" s="1174"/>
      <c r="AR17" s="1174"/>
      <c r="AS17" s="1174"/>
      <c r="AT17" s="1174"/>
      <c r="AU17" s="1171"/>
      <c r="AV17" s="1171"/>
      <c r="AW17" s="1171"/>
      <c r="AX17" s="1171"/>
      <c r="AY17" s="1172"/>
      <c r="AZ17" s="252"/>
      <c r="BA17" s="252"/>
      <c r="BB17" s="252"/>
      <c r="BC17" s="252"/>
      <c r="BD17" s="252"/>
      <c r="BE17" s="253"/>
      <c r="BF17" s="253"/>
      <c r="BG17" s="253"/>
      <c r="BH17" s="253"/>
      <c r="BI17" s="253"/>
      <c r="BJ17" s="253"/>
      <c r="BK17" s="253"/>
      <c r="BL17" s="253"/>
      <c r="BM17" s="253"/>
      <c r="BN17" s="253"/>
      <c r="BO17" s="253"/>
      <c r="BP17" s="253"/>
      <c r="BQ17" s="262">
        <v>11</v>
      </c>
      <c r="BR17" s="263"/>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4"/>
    </row>
    <row r="18" spans="1:131" s="255" customFormat="1" ht="26.25" customHeight="1" x14ac:dyDescent="0.15">
      <c r="A18" s="261">
        <v>12</v>
      </c>
      <c r="B18" s="1071"/>
      <c r="C18" s="1072"/>
      <c r="D18" s="1072"/>
      <c r="E18" s="1072"/>
      <c r="F18" s="1072"/>
      <c r="G18" s="1072"/>
      <c r="H18" s="1072"/>
      <c r="I18" s="1072"/>
      <c r="J18" s="1072"/>
      <c r="K18" s="1072"/>
      <c r="L18" s="1072"/>
      <c r="M18" s="1072"/>
      <c r="N18" s="1072"/>
      <c r="O18" s="1072"/>
      <c r="P18" s="1073"/>
      <c r="Q18" s="1074"/>
      <c r="R18" s="1075"/>
      <c r="S18" s="1075"/>
      <c r="T18" s="1075"/>
      <c r="U18" s="1075"/>
      <c r="V18" s="1075"/>
      <c r="W18" s="1075"/>
      <c r="X18" s="1075"/>
      <c r="Y18" s="1075"/>
      <c r="Z18" s="1075"/>
      <c r="AA18" s="1075"/>
      <c r="AB18" s="1075"/>
      <c r="AC18" s="1075"/>
      <c r="AD18" s="1075"/>
      <c r="AE18" s="1134"/>
      <c r="AF18" s="1113"/>
      <c r="AG18" s="1114"/>
      <c r="AH18" s="1114"/>
      <c r="AI18" s="1114"/>
      <c r="AJ18" s="1115"/>
      <c r="AK18" s="1173"/>
      <c r="AL18" s="1174"/>
      <c r="AM18" s="1174"/>
      <c r="AN18" s="1174"/>
      <c r="AO18" s="1174"/>
      <c r="AP18" s="1174"/>
      <c r="AQ18" s="1174"/>
      <c r="AR18" s="1174"/>
      <c r="AS18" s="1174"/>
      <c r="AT18" s="1174"/>
      <c r="AU18" s="1171"/>
      <c r="AV18" s="1171"/>
      <c r="AW18" s="1171"/>
      <c r="AX18" s="1171"/>
      <c r="AY18" s="1172"/>
      <c r="AZ18" s="252"/>
      <c r="BA18" s="252"/>
      <c r="BB18" s="252"/>
      <c r="BC18" s="252"/>
      <c r="BD18" s="252"/>
      <c r="BE18" s="253"/>
      <c r="BF18" s="253"/>
      <c r="BG18" s="253"/>
      <c r="BH18" s="253"/>
      <c r="BI18" s="253"/>
      <c r="BJ18" s="253"/>
      <c r="BK18" s="253"/>
      <c r="BL18" s="253"/>
      <c r="BM18" s="253"/>
      <c r="BN18" s="253"/>
      <c r="BO18" s="253"/>
      <c r="BP18" s="253"/>
      <c r="BQ18" s="262">
        <v>12</v>
      </c>
      <c r="BR18" s="263"/>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4"/>
    </row>
    <row r="19" spans="1:131" s="255" customFormat="1" ht="26.25" customHeight="1" x14ac:dyDescent="0.15">
      <c r="A19" s="261">
        <v>13</v>
      </c>
      <c r="B19" s="1071"/>
      <c r="C19" s="1072"/>
      <c r="D19" s="1072"/>
      <c r="E19" s="1072"/>
      <c r="F19" s="1072"/>
      <c r="G19" s="1072"/>
      <c r="H19" s="1072"/>
      <c r="I19" s="1072"/>
      <c r="J19" s="1072"/>
      <c r="K19" s="1072"/>
      <c r="L19" s="1072"/>
      <c r="M19" s="1072"/>
      <c r="N19" s="1072"/>
      <c r="O19" s="1072"/>
      <c r="P19" s="1073"/>
      <c r="Q19" s="1074"/>
      <c r="R19" s="1075"/>
      <c r="S19" s="1075"/>
      <c r="T19" s="1075"/>
      <c r="U19" s="1075"/>
      <c r="V19" s="1075"/>
      <c r="W19" s="1075"/>
      <c r="X19" s="1075"/>
      <c r="Y19" s="1075"/>
      <c r="Z19" s="1075"/>
      <c r="AA19" s="1075"/>
      <c r="AB19" s="1075"/>
      <c r="AC19" s="1075"/>
      <c r="AD19" s="1075"/>
      <c r="AE19" s="1134"/>
      <c r="AF19" s="1113"/>
      <c r="AG19" s="1114"/>
      <c r="AH19" s="1114"/>
      <c r="AI19" s="1114"/>
      <c r="AJ19" s="1115"/>
      <c r="AK19" s="1173"/>
      <c r="AL19" s="1174"/>
      <c r="AM19" s="1174"/>
      <c r="AN19" s="1174"/>
      <c r="AO19" s="1174"/>
      <c r="AP19" s="1174"/>
      <c r="AQ19" s="1174"/>
      <c r="AR19" s="1174"/>
      <c r="AS19" s="1174"/>
      <c r="AT19" s="1174"/>
      <c r="AU19" s="1171"/>
      <c r="AV19" s="1171"/>
      <c r="AW19" s="1171"/>
      <c r="AX19" s="1171"/>
      <c r="AY19" s="1172"/>
      <c r="AZ19" s="252"/>
      <c r="BA19" s="252"/>
      <c r="BB19" s="252"/>
      <c r="BC19" s="252"/>
      <c r="BD19" s="252"/>
      <c r="BE19" s="253"/>
      <c r="BF19" s="253"/>
      <c r="BG19" s="253"/>
      <c r="BH19" s="253"/>
      <c r="BI19" s="253"/>
      <c r="BJ19" s="253"/>
      <c r="BK19" s="253"/>
      <c r="BL19" s="253"/>
      <c r="BM19" s="253"/>
      <c r="BN19" s="253"/>
      <c r="BO19" s="253"/>
      <c r="BP19" s="253"/>
      <c r="BQ19" s="262">
        <v>13</v>
      </c>
      <c r="BR19" s="263"/>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4"/>
    </row>
    <row r="20" spans="1:131" s="255" customFormat="1" ht="26.25" customHeight="1" x14ac:dyDescent="0.15">
      <c r="A20" s="261">
        <v>14</v>
      </c>
      <c r="B20" s="1071"/>
      <c r="C20" s="1072"/>
      <c r="D20" s="1072"/>
      <c r="E20" s="1072"/>
      <c r="F20" s="1072"/>
      <c r="G20" s="1072"/>
      <c r="H20" s="1072"/>
      <c r="I20" s="1072"/>
      <c r="J20" s="1072"/>
      <c r="K20" s="1072"/>
      <c r="L20" s="1072"/>
      <c r="M20" s="1072"/>
      <c r="N20" s="1072"/>
      <c r="O20" s="1072"/>
      <c r="P20" s="1073"/>
      <c r="Q20" s="1074"/>
      <c r="R20" s="1075"/>
      <c r="S20" s="1075"/>
      <c r="T20" s="1075"/>
      <c r="U20" s="1075"/>
      <c r="V20" s="1075"/>
      <c r="W20" s="1075"/>
      <c r="X20" s="1075"/>
      <c r="Y20" s="1075"/>
      <c r="Z20" s="1075"/>
      <c r="AA20" s="1075"/>
      <c r="AB20" s="1075"/>
      <c r="AC20" s="1075"/>
      <c r="AD20" s="1075"/>
      <c r="AE20" s="1134"/>
      <c r="AF20" s="1113"/>
      <c r="AG20" s="1114"/>
      <c r="AH20" s="1114"/>
      <c r="AI20" s="1114"/>
      <c r="AJ20" s="1115"/>
      <c r="AK20" s="1173"/>
      <c r="AL20" s="1174"/>
      <c r="AM20" s="1174"/>
      <c r="AN20" s="1174"/>
      <c r="AO20" s="1174"/>
      <c r="AP20" s="1174"/>
      <c r="AQ20" s="1174"/>
      <c r="AR20" s="1174"/>
      <c r="AS20" s="1174"/>
      <c r="AT20" s="1174"/>
      <c r="AU20" s="1171"/>
      <c r="AV20" s="1171"/>
      <c r="AW20" s="1171"/>
      <c r="AX20" s="1171"/>
      <c r="AY20" s="1172"/>
      <c r="AZ20" s="252"/>
      <c r="BA20" s="252"/>
      <c r="BB20" s="252"/>
      <c r="BC20" s="252"/>
      <c r="BD20" s="252"/>
      <c r="BE20" s="253"/>
      <c r="BF20" s="253"/>
      <c r="BG20" s="253"/>
      <c r="BH20" s="253"/>
      <c r="BI20" s="253"/>
      <c r="BJ20" s="253"/>
      <c r="BK20" s="253"/>
      <c r="BL20" s="253"/>
      <c r="BM20" s="253"/>
      <c r="BN20" s="253"/>
      <c r="BO20" s="253"/>
      <c r="BP20" s="253"/>
      <c r="BQ20" s="262">
        <v>14</v>
      </c>
      <c r="BR20" s="263"/>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4"/>
    </row>
    <row r="21" spans="1:131" s="255" customFormat="1" ht="26.25" customHeight="1" thickBot="1" x14ac:dyDescent="0.2">
      <c r="A21" s="261">
        <v>15</v>
      </c>
      <c r="B21" s="1071"/>
      <c r="C21" s="1072"/>
      <c r="D21" s="1072"/>
      <c r="E21" s="1072"/>
      <c r="F21" s="1072"/>
      <c r="G21" s="1072"/>
      <c r="H21" s="1072"/>
      <c r="I21" s="1072"/>
      <c r="J21" s="1072"/>
      <c r="K21" s="1072"/>
      <c r="L21" s="1072"/>
      <c r="M21" s="1072"/>
      <c r="N21" s="1072"/>
      <c r="O21" s="1072"/>
      <c r="P21" s="1073"/>
      <c r="Q21" s="1074"/>
      <c r="R21" s="1075"/>
      <c r="S21" s="1075"/>
      <c r="T21" s="1075"/>
      <c r="U21" s="1075"/>
      <c r="V21" s="1075"/>
      <c r="W21" s="1075"/>
      <c r="X21" s="1075"/>
      <c r="Y21" s="1075"/>
      <c r="Z21" s="1075"/>
      <c r="AA21" s="1075"/>
      <c r="AB21" s="1075"/>
      <c r="AC21" s="1075"/>
      <c r="AD21" s="1075"/>
      <c r="AE21" s="1134"/>
      <c r="AF21" s="1113"/>
      <c r="AG21" s="1114"/>
      <c r="AH21" s="1114"/>
      <c r="AI21" s="1114"/>
      <c r="AJ21" s="1115"/>
      <c r="AK21" s="1173"/>
      <c r="AL21" s="1174"/>
      <c r="AM21" s="1174"/>
      <c r="AN21" s="1174"/>
      <c r="AO21" s="1174"/>
      <c r="AP21" s="1174"/>
      <c r="AQ21" s="1174"/>
      <c r="AR21" s="1174"/>
      <c r="AS21" s="1174"/>
      <c r="AT21" s="1174"/>
      <c r="AU21" s="1171"/>
      <c r="AV21" s="1171"/>
      <c r="AW21" s="1171"/>
      <c r="AX21" s="1171"/>
      <c r="AY21" s="1172"/>
      <c r="AZ21" s="252"/>
      <c r="BA21" s="252"/>
      <c r="BB21" s="252"/>
      <c r="BC21" s="252"/>
      <c r="BD21" s="252"/>
      <c r="BE21" s="253"/>
      <c r="BF21" s="253"/>
      <c r="BG21" s="253"/>
      <c r="BH21" s="253"/>
      <c r="BI21" s="253"/>
      <c r="BJ21" s="253"/>
      <c r="BK21" s="253"/>
      <c r="BL21" s="253"/>
      <c r="BM21" s="253"/>
      <c r="BN21" s="253"/>
      <c r="BO21" s="253"/>
      <c r="BP21" s="253"/>
      <c r="BQ21" s="262">
        <v>15</v>
      </c>
      <c r="BR21" s="263"/>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4"/>
    </row>
    <row r="22" spans="1:131" s="255" customFormat="1" ht="26.25" customHeight="1" x14ac:dyDescent="0.15">
      <c r="A22" s="261">
        <v>16</v>
      </c>
      <c r="B22" s="1071"/>
      <c r="C22" s="1072"/>
      <c r="D22" s="1072"/>
      <c r="E22" s="1072"/>
      <c r="F22" s="1072"/>
      <c r="G22" s="1072"/>
      <c r="H22" s="1072"/>
      <c r="I22" s="1072"/>
      <c r="J22" s="1072"/>
      <c r="K22" s="1072"/>
      <c r="L22" s="1072"/>
      <c r="M22" s="1072"/>
      <c r="N22" s="1072"/>
      <c r="O22" s="1072"/>
      <c r="P22" s="1073"/>
      <c r="Q22" s="1168"/>
      <c r="R22" s="1169"/>
      <c r="S22" s="1169"/>
      <c r="T22" s="1169"/>
      <c r="U22" s="1169"/>
      <c r="V22" s="1169"/>
      <c r="W22" s="1169"/>
      <c r="X22" s="1169"/>
      <c r="Y22" s="1169"/>
      <c r="Z22" s="1169"/>
      <c r="AA22" s="1169"/>
      <c r="AB22" s="1169"/>
      <c r="AC22" s="1169"/>
      <c r="AD22" s="1169"/>
      <c r="AE22" s="1170"/>
      <c r="AF22" s="1113"/>
      <c r="AG22" s="1114"/>
      <c r="AH22" s="1114"/>
      <c r="AI22" s="1114"/>
      <c r="AJ22" s="1115"/>
      <c r="AK22" s="1164"/>
      <c r="AL22" s="1165"/>
      <c r="AM22" s="1165"/>
      <c r="AN22" s="1165"/>
      <c r="AO22" s="1165"/>
      <c r="AP22" s="1165"/>
      <c r="AQ22" s="1165"/>
      <c r="AR22" s="1165"/>
      <c r="AS22" s="1165"/>
      <c r="AT22" s="1165"/>
      <c r="AU22" s="1166"/>
      <c r="AV22" s="1166"/>
      <c r="AW22" s="1166"/>
      <c r="AX22" s="1166"/>
      <c r="AY22" s="1167"/>
      <c r="AZ22" s="1129" t="s">
        <v>386</v>
      </c>
      <c r="BA22" s="1129"/>
      <c r="BB22" s="1129"/>
      <c r="BC22" s="1129"/>
      <c r="BD22" s="1130"/>
      <c r="BE22" s="253"/>
      <c r="BF22" s="253"/>
      <c r="BG22" s="253"/>
      <c r="BH22" s="253"/>
      <c r="BI22" s="253"/>
      <c r="BJ22" s="253"/>
      <c r="BK22" s="253"/>
      <c r="BL22" s="253"/>
      <c r="BM22" s="253"/>
      <c r="BN22" s="253"/>
      <c r="BO22" s="253"/>
      <c r="BP22" s="253"/>
      <c r="BQ22" s="262">
        <v>16</v>
      </c>
      <c r="BR22" s="263"/>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5">
        <v>10137</v>
      </c>
      <c r="R23" s="1156"/>
      <c r="S23" s="1156"/>
      <c r="T23" s="1156"/>
      <c r="U23" s="1156"/>
      <c r="V23" s="1156">
        <v>9585</v>
      </c>
      <c r="W23" s="1156"/>
      <c r="X23" s="1156"/>
      <c r="Y23" s="1156"/>
      <c r="Z23" s="1156"/>
      <c r="AA23" s="1156">
        <v>552</v>
      </c>
      <c r="AB23" s="1156"/>
      <c r="AC23" s="1156"/>
      <c r="AD23" s="1156"/>
      <c r="AE23" s="1157"/>
      <c r="AF23" s="1158">
        <v>502</v>
      </c>
      <c r="AG23" s="1156"/>
      <c r="AH23" s="1156"/>
      <c r="AI23" s="1156"/>
      <c r="AJ23" s="1159"/>
      <c r="AK23" s="1160"/>
      <c r="AL23" s="1161"/>
      <c r="AM23" s="1161"/>
      <c r="AN23" s="1161"/>
      <c r="AO23" s="1161"/>
      <c r="AP23" s="1156">
        <v>7144</v>
      </c>
      <c r="AQ23" s="1156"/>
      <c r="AR23" s="1156"/>
      <c r="AS23" s="1156"/>
      <c r="AT23" s="1156"/>
      <c r="AU23" s="1162"/>
      <c r="AV23" s="1162"/>
      <c r="AW23" s="1162"/>
      <c r="AX23" s="1162"/>
      <c r="AY23" s="1163"/>
      <c r="AZ23" s="1152" t="s">
        <v>389</v>
      </c>
      <c r="BA23" s="1153"/>
      <c r="BB23" s="1153"/>
      <c r="BC23" s="1153"/>
      <c r="BD23" s="1154"/>
      <c r="BE23" s="253"/>
      <c r="BF23" s="253"/>
      <c r="BG23" s="253"/>
      <c r="BH23" s="253"/>
      <c r="BI23" s="253"/>
      <c r="BJ23" s="253"/>
      <c r="BK23" s="253"/>
      <c r="BL23" s="253"/>
      <c r="BM23" s="253"/>
      <c r="BN23" s="253"/>
      <c r="BO23" s="253"/>
      <c r="BP23" s="253"/>
      <c r="BQ23" s="262">
        <v>17</v>
      </c>
      <c r="BR23" s="263"/>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4"/>
    </row>
    <row r="24" spans="1:131" s="255" customFormat="1" ht="26.25" customHeight="1" x14ac:dyDescent="0.15">
      <c r="A24" s="1151" t="s">
        <v>390</v>
      </c>
      <c r="B24" s="1151"/>
      <c r="C24" s="1151"/>
      <c r="D24" s="1151"/>
      <c r="E24" s="1151"/>
      <c r="F24" s="1151"/>
      <c r="G24" s="1151"/>
      <c r="H24" s="1151"/>
      <c r="I24" s="1151"/>
      <c r="J24" s="1151"/>
      <c r="K24" s="1151"/>
      <c r="L24" s="1151"/>
      <c r="M24" s="1151"/>
      <c r="N24" s="1151"/>
      <c r="O24" s="1151"/>
      <c r="P24" s="1151"/>
      <c r="Q24" s="1151"/>
      <c r="R24" s="1151"/>
      <c r="S24" s="1151"/>
      <c r="T24" s="1151"/>
      <c r="U24" s="1151"/>
      <c r="V24" s="1151"/>
      <c r="W24" s="1151"/>
      <c r="X24" s="1151"/>
      <c r="Y24" s="1151"/>
      <c r="Z24" s="1151"/>
      <c r="AA24" s="1151"/>
      <c r="AB24" s="1151"/>
      <c r="AC24" s="1151"/>
      <c r="AD24" s="1151"/>
      <c r="AE24" s="1151"/>
      <c r="AF24" s="1151"/>
      <c r="AG24" s="1151"/>
      <c r="AH24" s="1151"/>
      <c r="AI24" s="1151"/>
      <c r="AJ24" s="1151"/>
      <c r="AK24" s="1151"/>
      <c r="AL24" s="1151"/>
      <c r="AM24" s="1151"/>
      <c r="AN24" s="1151"/>
      <c r="AO24" s="1151"/>
      <c r="AP24" s="1151"/>
      <c r="AQ24" s="1151"/>
      <c r="AR24" s="1151"/>
      <c r="AS24" s="1151"/>
      <c r="AT24" s="1151"/>
      <c r="AU24" s="1151"/>
      <c r="AV24" s="1151"/>
      <c r="AW24" s="1151"/>
      <c r="AX24" s="1151"/>
      <c r="AY24" s="1151"/>
      <c r="AZ24" s="252"/>
      <c r="BA24" s="252"/>
      <c r="BB24" s="252"/>
      <c r="BC24" s="252"/>
      <c r="BD24" s="252"/>
      <c r="BE24" s="253"/>
      <c r="BF24" s="253"/>
      <c r="BG24" s="253"/>
      <c r="BH24" s="253"/>
      <c r="BI24" s="253"/>
      <c r="BJ24" s="253"/>
      <c r="BK24" s="253"/>
      <c r="BL24" s="253"/>
      <c r="BM24" s="253"/>
      <c r="BN24" s="253"/>
      <c r="BO24" s="253"/>
      <c r="BP24" s="253"/>
      <c r="BQ24" s="262">
        <v>18</v>
      </c>
      <c r="BR24" s="263"/>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4"/>
    </row>
    <row r="25" spans="1:131" s="247" customFormat="1" ht="26.25" customHeight="1" thickBot="1" x14ac:dyDescent="0.2">
      <c r="A25" s="1150" t="s">
        <v>391</v>
      </c>
      <c r="B25" s="1150"/>
      <c r="C25" s="1150"/>
      <c r="D25" s="1150"/>
      <c r="E25" s="1150"/>
      <c r="F25" s="1150"/>
      <c r="G25" s="1150"/>
      <c r="H25" s="1150"/>
      <c r="I25" s="1150"/>
      <c r="J25" s="1150"/>
      <c r="K25" s="1150"/>
      <c r="L25" s="1150"/>
      <c r="M25" s="1150"/>
      <c r="N25" s="1150"/>
      <c r="O25" s="1150"/>
      <c r="P25" s="1150"/>
      <c r="Q25" s="1150"/>
      <c r="R25" s="1150"/>
      <c r="S25" s="1150"/>
      <c r="T25" s="1150"/>
      <c r="U25" s="1150"/>
      <c r="V25" s="1150"/>
      <c r="W25" s="1150"/>
      <c r="X25" s="1150"/>
      <c r="Y25" s="1150"/>
      <c r="Z25" s="1150"/>
      <c r="AA25" s="1150"/>
      <c r="AB25" s="1150"/>
      <c r="AC25" s="1150"/>
      <c r="AD25" s="1150"/>
      <c r="AE25" s="1150"/>
      <c r="AF25" s="1150"/>
      <c r="AG25" s="1150"/>
      <c r="AH25" s="1150"/>
      <c r="AI25" s="1150"/>
      <c r="AJ25" s="1150"/>
      <c r="AK25" s="1150"/>
      <c r="AL25" s="1150"/>
      <c r="AM25" s="1150"/>
      <c r="AN25" s="1150"/>
      <c r="AO25" s="1150"/>
      <c r="AP25" s="1150"/>
      <c r="AQ25" s="1150"/>
      <c r="AR25" s="1150"/>
      <c r="AS25" s="1150"/>
      <c r="AT25" s="1150"/>
      <c r="AU25" s="1150"/>
      <c r="AV25" s="1150"/>
      <c r="AW25" s="1150"/>
      <c r="AX25" s="1150"/>
      <c r="AY25" s="1150"/>
      <c r="AZ25" s="1150"/>
      <c r="BA25" s="1150"/>
      <c r="BB25" s="1150"/>
      <c r="BC25" s="1150"/>
      <c r="BD25" s="1150"/>
      <c r="BE25" s="1150"/>
      <c r="BF25" s="1150"/>
      <c r="BG25" s="1150"/>
      <c r="BH25" s="1150"/>
      <c r="BI25" s="1150"/>
      <c r="BJ25" s="252"/>
      <c r="BK25" s="252"/>
      <c r="BL25" s="252"/>
      <c r="BM25" s="252"/>
      <c r="BN25" s="252"/>
      <c r="BO25" s="265"/>
      <c r="BP25" s="265"/>
      <c r="BQ25" s="262">
        <v>19</v>
      </c>
      <c r="BR25" s="263"/>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6"/>
    </row>
    <row r="26" spans="1:131" s="247" customFormat="1" ht="26.25" customHeight="1" x14ac:dyDescent="0.15">
      <c r="A26" s="1089" t="s">
        <v>368</v>
      </c>
      <c r="B26" s="1090"/>
      <c r="C26" s="1090"/>
      <c r="D26" s="1090"/>
      <c r="E26" s="1090"/>
      <c r="F26" s="1090"/>
      <c r="G26" s="1090"/>
      <c r="H26" s="1090"/>
      <c r="I26" s="1090"/>
      <c r="J26" s="1090"/>
      <c r="K26" s="1090"/>
      <c r="L26" s="1090"/>
      <c r="M26" s="1090"/>
      <c r="N26" s="1090"/>
      <c r="O26" s="1090"/>
      <c r="P26" s="1091"/>
      <c r="Q26" s="1095" t="s">
        <v>392</v>
      </c>
      <c r="R26" s="1096"/>
      <c r="S26" s="1096"/>
      <c r="T26" s="1096"/>
      <c r="U26" s="1097"/>
      <c r="V26" s="1095" t="s">
        <v>393</v>
      </c>
      <c r="W26" s="1096"/>
      <c r="X26" s="1096"/>
      <c r="Y26" s="1096"/>
      <c r="Z26" s="1097"/>
      <c r="AA26" s="1095" t="s">
        <v>394</v>
      </c>
      <c r="AB26" s="1096"/>
      <c r="AC26" s="1096"/>
      <c r="AD26" s="1096"/>
      <c r="AE26" s="1096"/>
      <c r="AF26" s="1146" t="s">
        <v>395</v>
      </c>
      <c r="AG26" s="1102"/>
      <c r="AH26" s="1102"/>
      <c r="AI26" s="1102"/>
      <c r="AJ26" s="1147"/>
      <c r="AK26" s="1096" t="s">
        <v>396</v>
      </c>
      <c r="AL26" s="1096"/>
      <c r="AM26" s="1096"/>
      <c r="AN26" s="1096"/>
      <c r="AO26" s="1097"/>
      <c r="AP26" s="1095" t="s">
        <v>397</v>
      </c>
      <c r="AQ26" s="1096"/>
      <c r="AR26" s="1096"/>
      <c r="AS26" s="1096"/>
      <c r="AT26" s="1097"/>
      <c r="AU26" s="1095" t="s">
        <v>398</v>
      </c>
      <c r="AV26" s="1096"/>
      <c r="AW26" s="1096"/>
      <c r="AX26" s="1096"/>
      <c r="AY26" s="1097"/>
      <c r="AZ26" s="1095" t="s">
        <v>399</v>
      </c>
      <c r="BA26" s="1096"/>
      <c r="BB26" s="1096"/>
      <c r="BC26" s="1096"/>
      <c r="BD26" s="1097"/>
      <c r="BE26" s="1095" t="s">
        <v>375</v>
      </c>
      <c r="BF26" s="1096"/>
      <c r="BG26" s="1096"/>
      <c r="BH26" s="1096"/>
      <c r="BI26" s="1111"/>
      <c r="BJ26" s="252"/>
      <c r="BK26" s="252"/>
      <c r="BL26" s="252"/>
      <c r="BM26" s="252"/>
      <c r="BN26" s="252"/>
      <c r="BO26" s="265"/>
      <c r="BP26" s="265"/>
      <c r="BQ26" s="262">
        <v>20</v>
      </c>
      <c r="BR26" s="263"/>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6"/>
    </row>
    <row r="27" spans="1:131" s="247"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48"/>
      <c r="AG27" s="1105"/>
      <c r="AH27" s="1105"/>
      <c r="AI27" s="1105"/>
      <c r="AJ27" s="1149"/>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2"/>
      <c r="BK27" s="252"/>
      <c r="BL27" s="252"/>
      <c r="BM27" s="252"/>
      <c r="BN27" s="252"/>
      <c r="BO27" s="265"/>
      <c r="BP27" s="265"/>
      <c r="BQ27" s="262">
        <v>21</v>
      </c>
      <c r="BR27" s="263"/>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6"/>
    </row>
    <row r="28" spans="1:131" s="247" customFormat="1" ht="26.25" customHeight="1" thickTop="1" x14ac:dyDescent="0.15">
      <c r="A28" s="266">
        <v>1</v>
      </c>
      <c r="B28" s="1079" t="s">
        <v>400</v>
      </c>
      <c r="C28" s="1080"/>
      <c r="D28" s="1080"/>
      <c r="E28" s="1080"/>
      <c r="F28" s="1080"/>
      <c r="G28" s="1080"/>
      <c r="H28" s="1080"/>
      <c r="I28" s="1080"/>
      <c r="J28" s="1080"/>
      <c r="K28" s="1080"/>
      <c r="L28" s="1080"/>
      <c r="M28" s="1080"/>
      <c r="N28" s="1080"/>
      <c r="O28" s="1080"/>
      <c r="P28" s="1081"/>
      <c r="Q28" s="1140">
        <v>1840</v>
      </c>
      <c r="R28" s="1136"/>
      <c r="S28" s="1136"/>
      <c r="T28" s="1136"/>
      <c r="U28" s="1136"/>
      <c r="V28" s="1136">
        <v>1825</v>
      </c>
      <c r="W28" s="1136"/>
      <c r="X28" s="1136"/>
      <c r="Y28" s="1136"/>
      <c r="Z28" s="1136"/>
      <c r="AA28" s="1136">
        <v>15</v>
      </c>
      <c r="AB28" s="1136"/>
      <c r="AC28" s="1136"/>
      <c r="AD28" s="1136"/>
      <c r="AE28" s="1141"/>
      <c r="AF28" s="1142">
        <v>15</v>
      </c>
      <c r="AG28" s="1136"/>
      <c r="AH28" s="1136"/>
      <c r="AI28" s="1136"/>
      <c r="AJ28" s="1143"/>
      <c r="AK28" s="1144">
        <v>154</v>
      </c>
      <c r="AL28" s="1145"/>
      <c r="AM28" s="1145"/>
      <c r="AN28" s="1145"/>
      <c r="AO28" s="1145"/>
      <c r="AP28" s="1136" t="s">
        <v>506</v>
      </c>
      <c r="AQ28" s="1136"/>
      <c r="AR28" s="1136"/>
      <c r="AS28" s="1136"/>
      <c r="AT28" s="1136"/>
      <c r="AU28" s="1136" t="s">
        <v>506</v>
      </c>
      <c r="AV28" s="1136"/>
      <c r="AW28" s="1136"/>
      <c r="AX28" s="1136"/>
      <c r="AY28" s="1136"/>
      <c r="AZ28" s="1137" t="s">
        <v>506</v>
      </c>
      <c r="BA28" s="1137"/>
      <c r="BB28" s="1137"/>
      <c r="BC28" s="1137"/>
      <c r="BD28" s="1137"/>
      <c r="BE28" s="1138"/>
      <c r="BF28" s="1138"/>
      <c r="BG28" s="1138"/>
      <c r="BH28" s="1138"/>
      <c r="BI28" s="1139"/>
      <c r="BJ28" s="252"/>
      <c r="BK28" s="252"/>
      <c r="BL28" s="252"/>
      <c r="BM28" s="252"/>
      <c r="BN28" s="252"/>
      <c r="BO28" s="265"/>
      <c r="BP28" s="265"/>
      <c r="BQ28" s="262">
        <v>22</v>
      </c>
      <c r="BR28" s="263"/>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6"/>
    </row>
    <row r="29" spans="1:131" s="247" customFormat="1" ht="26.25" customHeight="1" x14ac:dyDescent="0.15">
      <c r="A29" s="266">
        <v>2</v>
      </c>
      <c r="B29" s="1071" t="s">
        <v>401</v>
      </c>
      <c r="C29" s="1072"/>
      <c r="D29" s="1072"/>
      <c r="E29" s="1072"/>
      <c r="F29" s="1072"/>
      <c r="G29" s="1072"/>
      <c r="H29" s="1072"/>
      <c r="I29" s="1072"/>
      <c r="J29" s="1072"/>
      <c r="K29" s="1072"/>
      <c r="L29" s="1072"/>
      <c r="M29" s="1072"/>
      <c r="N29" s="1072"/>
      <c r="O29" s="1072"/>
      <c r="P29" s="1073"/>
      <c r="Q29" s="1074">
        <v>1952</v>
      </c>
      <c r="R29" s="1075"/>
      <c r="S29" s="1075"/>
      <c r="T29" s="1075"/>
      <c r="U29" s="1075"/>
      <c r="V29" s="1075">
        <v>1813</v>
      </c>
      <c r="W29" s="1075"/>
      <c r="X29" s="1075"/>
      <c r="Y29" s="1075"/>
      <c r="Z29" s="1075"/>
      <c r="AA29" s="1075">
        <v>139</v>
      </c>
      <c r="AB29" s="1075"/>
      <c r="AC29" s="1075"/>
      <c r="AD29" s="1075"/>
      <c r="AE29" s="1134"/>
      <c r="AF29" s="1113">
        <v>139</v>
      </c>
      <c r="AG29" s="1114"/>
      <c r="AH29" s="1114"/>
      <c r="AI29" s="1114"/>
      <c r="AJ29" s="1115"/>
      <c r="AK29" s="1069">
        <v>244</v>
      </c>
      <c r="AL29" s="1060"/>
      <c r="AM29" s="1060"/>
      <c r="AN29" s="1060"/>
      <c r="AO29" s="1060"/>
      <c r="AP29" s="1135" t="s">
        <v>506</v>
      </c>
      <c r="AQ29" s="1075"/>
      <c r="AR29" s="1075"/>
      <c r="AS29" s="1075"/>
      <c r="AT29" s="1075"/>
      <c r="AU29" s="1075" t="s">
        <v>506</v>
      </c>
      <c r="AV29" s="1075"/>
      <c r="AW29" s="1075"/>
      <c r="AX29" s="1075"/>
      <c r="AY29" s="1075"/>
      <c r="AZ29" s="1133" t="s">
        <v>506</v>
      </c>
      <c r="BA29" s="1133"/>
      <c r="BB29" s="1133"/>
      <c r="BC29" s="1133"/>
      <c r="BD29" s="1133"/>
      <c r="BE29" s="1126"/>
      <c r="BF29" s="1126"/>
      <c r="BG29" s="1126"/>
      <c r="BH29" s="1126"/>
      <c r="BI29" s="1127"/>
      <c r="BJ29" s="252"/>
      <c r="BK29" s="252"/>
      <c r="BL29" s="252"/>
      <c r="BM29" s="252"/>
      <c r="BN29" s="252"/>
      <c r="BO29" s="265"/>
      <c r="BP29" s="265"/>
      <c r="BQ29" s="262">
        <v>23</v>
      </c>
      <c r="BR29" s="263"/>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6"/>
    </row>
    <row r="30" spans="1:131" s="247" customFormat="1" ht="26.25" customHeight="1" x14ac:dyDescent="0.15">
      <c r="A30" s="266">
        <v>3</v>
      </c>
      <c r="B30" s="1071" t="s">
        <v>402</v>
      </c>
      <c r="C30" s="1072"/>
      <c r="D30" s="1072"/>
      <c r="E30" s="1072"/>
      <c r="F30" s="1072"/>
      <c r="G30" s="1072"/>
      <c r="H30" s="1072"/>
      <c r="I30" s="1072"/>
      <c r="J30" s="1072"/>
      <c r="K30" s="1072"/>
      <c r="L30" s="1072"/>
      <c r="M30" s="1072"/>
      <c r="N30" s="1072"/>
      <c r="O30" s="1072"/>
      <c r="P30" s="1073"/>
      <c r="Q30" s="1074">
        <v>178</v>
      </c>
      <c r="R30" s="1075"/>
      <c r="S30" s="1075"/>
      <c r="T30" s="1075"/>
      <c r="U30" s="1075"/>
      <c r="V30" s="1075">
        <v>174</v>
      </c>
      <c r="W30" s="1075"/>
      <c r="X30" s="1075"/>
      <c r="Y30" s="1075"/>
      <c r="Z30" s="1075"/>
      <c r="AA30" s="1075">
        <v>4</v>
      </c>
      <c r="AB30" s="1075"/>
      <c r="AC30" s="1075"/>
      <c r="AD30" s="1075"/>
      <c r="AE30" s="1134"/>
      <c r="AF30" s="1113">
        <v>4</v>
      </c>
      <c r="AG30" s="1114"/>
      <c r="AH30" s="1114"/>
      <c r="AI30" s="1114"/>
      <c r="AJ30" s="1115"/>
      <c r="AK30" s="1069">
        <v>279</v>
      </c>
      <c r="AL30" s="1060"/>
      <c r="AM30" s="1060"/>
      <c r="AN30" s="1060"/>
      <c r="AO30" s="1060"/>
      <c r="AP30" s="1075" t="s">
        <v>506</v>
      </c>
      <c r="AQ30" s="1075"/>
      <c r="AR30" s="1075"/>
      <c r="AS30" s="1075"/>
      <c r="AT30" s="1075"/>
      <c r="AU30" s="1075" t="s">
        <v>506</v>
      </c>
      <c r="AV30" s="1075"/>
      <c r="AW30" s="1075"/>
      <c r="AX30" s="1075"/>
      <c r="AY30" s="1075"/>
      <c r="AZ30" s="1133" t="s">
        <v>506</v>
      </c>
      <c r="BA30" s="1133"/>
      <c r="BB30" s="1133"/>
      <c r="BC30" s="1133"/>
      <c r="BD30" s="1133"/>
      <c r="BE30" s="1126"/>
      <c r="BF30" s="1126"/>
      <c r="BG30" s="1126"/>
      <c r="BH30" s="1126"/>
      <c r="BI30" s="1127"/>
      <c r="BJ30" s="252"/>
      <c r="BK30" s="252"/>
      <c r="BL30" s="252"/>
      <c r="BM30" s="252"/>
      <c r="BN30" s="252"/>
      <c r="BO30" s="265"/>
      <c r="BP30" s="265"/>
      <c r="BQ30" s="262">
        <v>24</v>
      </c>
      <c r="BR30" s="263"/>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6"/>
    </row>
    <row r="31" spans="1:131" s="247" customFormat="1" ht="26.25" customHeight="1" x14ac:dyDescent="0.15">
      <c r="A31" s="266">
        <v>4</v>
      </c>
      <c r="B31" s="1071" t="s">
        <v>403</v>
      </c>
      <c r="C31" s="1072"/>
      <c r="D31" s="1072"/>
      <c r="E31" s="1072"/>
      <c r="F31" s="1072"/>
      <c r="G31" s="1072"/>
      <c r="H31" s="1072"/>
      <c r="I31" s="1072"/>
      <c r="J31" s="1072"/>
      <c r="K31" s="1072"/>
      <c r="L31" s="1072"/>
      <c r="M31" s="1072"/>
      <c r="N31" s="1072"/>
      <c r="O31" s="1072"/>
      <c r="P31" s="1073"/>
      <c r="Q31" s="1074">
        <v>225</v>
      </c>
      <c r="R31" s="1075"/>
      <c r="S31" s="1075"/>
      <c r="T31" s="1075"/>
      <c r="U31" s="1075"/>
      <c r="V31" s="1075">
        <v>185</v>
      </c>
      <c r="W31" s="1075"/>
      <c r="X31" s="1075"/>
      <c r="Y31" s="1075"/>
      <c r="Z31" s="1075"/>
      <c r="AA31" s="1075">
        <v>40</v>
      </c>
      <c r="AB31" s="1075"/>
      <c r="AC31" s="1075"/>
      <c r="AD31" s="1075"/>
      <c r="AE31" s="1134"/>
      <c r="AF31" s="1113">
        <v>585</v>
      </c>
      <c r="AG31" s="1114"/>
      <c r="AH31" s="1114"/>
      <c r="AI31" s="1114"/>
      <c r="AJ31" s="1115"/>
      <c r="AK31" s="1069">
        <v>8</v>
      </c>
      <c r="AL31" s="1060"/>
      <c r="AM31" s="1060"/>
      <c r="AN31" s="1060"/>
      <c r="AO31" s="1060"/>
      <c r="AP31" s="1060">
        <v>56</v>
      </c>
      <c r="AQ31" s="1060"/>
      <c r="AR31" s="1060"/>
      <c r="AS31" s="1060"/>
      <c r="AT31" s="1060"/>
      <c r="AU31" s="1060">
        <v>8</v>
      </c>
      <c r="AV31" s="1060"/>
      <c r="AW31" s="1060"/>
      <c r="AX31" s="1060"/>
      <c r="AY31" s="1060"/>
      <c r="AZ31" s="1133" t="s">
        <v>506</v>
      </c>
      <c r="BA31" s="1133"/>
      <c r="BB31" s="1133"/>
      <c r="BC31" s="1133"/>
      <c r="BD31" s="1133"/>
      <c r="BE31" s="1126" t="s">
        <v>404</v>
      </c>
      <c r="BF31" s="1126"/>
      <c r="BG31" s="1126"/>
      <c r="BH31" s="1126"/>
      <c r="BI31" s="1127"/>
      <c r="BJ31" s="252"/>
      <c r="BK31" s="252"/>
      <c r="BL31" s="252"/>
      <c r="BM31" s="252"/>
      <c r="BN31" s="252"/>
      <c r="BO31" s="265"/>
      <c r="BP31" s="265"/>
      <c r="BQ31" s="262">
        <v>25</v>
      </c>
      <c r="BR31" s="263"/>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6"/>
    </row>
    <row r="32" spans="1:131" s="247" customFormat="1" ht="26.25" customHeight="1" x14ac:dyDescent="0.15">
      <c r="A32" s="266">
        <v>5</v>
      </c>
      <c r="B32" s="1071" t="s">
        <v>405</v>
      </c>
      <c r="C32" s="1072"/>
      <c r="D32" s="1072"/>
      <c r="E32" s="1072"/>
      <c r="F32" s="1072"/>
      <c r="G32" s="1072"/>
      <c r="H32" s="1072"/>
      <c r="I32" s="1072"/>
      <c r="J32" s="1072"/>
      <c r="K32" s="1072"/>
      <c r="L32" s="1072"/>
      <c r="M32" s="1072"/>
      <c r="N32" s="1072"/>
      <c r="O32" s="1072"/>
      <c r="P32" s="1073"/>
      <c r="Q32" s="1074">
        <v>211</v>
      </c>
      <c r="R32" s="1075"/>
      <c r="S32" s="1075"/>
      <c r="T32" s="1075"/>
      <c r="U32" s="1075"/>
      <c r="V32" s="1075">
        <v>207</v>
      </c>
      <c r="W32" s="1075"/>
      <c r="X32" s="1075"/>
      <c r="Y32" s="1075"/>
      <c r="Z32" s="1075"/>
      <c r="AA32" s="1075">
        <v>4</v>
      </c>
      <c r="AB32" s="1075"/>
      <c r="AC32" s="1075"/>
      <c r="AD32" s="1075"/>
      <c r="AE32" s="1134"/>
      <c r="AF32" s="1113">
        <v>4</v>
      </c>
      <c r="AG32" s="1114"/>
      <c r="AH32" s="1114"/>
      <c r="AI32" s="1114"/>
      <c r="AJ32" s="1115"/>
      <c r="AK32" s="1069">
        <v>133</v>
      </c>
      <c r="AL32" s="1060"/>
      <c r="AM32" s="1060"/>
      <c r="AN32" s="1060"/>
      <c r="AO32" s="1060"/>
      <c r="AP32" s="1060">
        <v>1505</v>
      </c>
      <c r="AQ32" s="1060"/>
      <c r="AR32" s="1060"/>
      <c r="AS32" s="1060"/>
      <c r="AT32" s="1060"/>
      <c r="AU32" s="1060">
        <v>1449</v>
      </c>
      <c r="AV32" s="1060"/>
      <c r="AW32" s="1060"/>
      <c r="AX32" s="1060"/>
      <c r="AY32" s="1060"/>
      <c r="AZ32" s="1133" t="s">
        <v>506</v>
      </c>
      <c r="BA32" s="1133"/>
      <c r="BB32" s="1133"/>
      <c r="BC32" s="1133"/>
      <c r="BD32" s="1133"/>
      <c r="BE32" s="1126" t="s">
        <v>406</v>
      </c>
      <c r="BF32" s="1126"/>
      <c r="BG32" s="1126"/>
      <c r="BH32" s="1126"/>
      <c r="BI32" s="1127"/>
      <c r="BJ32" s="252"/>
      <c r="BK32" s="252"/>
      <c r="BL32" s="252"/>
      <c r="BM32" s="252"/>
      <c r="BN32" s="252"/>
      <c r="BO32" s="265"/>
      <c r="BP32" s="265"/>
      <c r="BQ32" s="262">
        <v>26</v>
      </c>
      <c r="BR32" s="263"/>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6"/>
    </row>
    <row r="33" spans="1:131" s="247" customFormat="1" ht="26.25" customHeight="1" x14ac:dyDescent="0.15">
      <c r="A33" s="266">
        <v>6</v>
      </c>
      <c r="B33" s="1071"/>
      <c r="C33" s="1072"/>
      <c r="D33" s="1072"/>
      <c r="E33" s="1072"/>
      <c r="F33" s="1072"/>
      <c r="G33" s="1072"/>
      <c r="H33" s="1072"/>
      <c r="I33" s="1072"/>
      <c r="J33" s="1072"/>
      <c r="K33" s="1072"/>
      <c r="L33" s="1072"/>
      <c r="M33" s="1072"/>
      <c r="N33" s="1072"/>
      <c r="O33" s="1072"/>
      <c r="P33" s="1073"/>
      <c r="Q33" s="1074"/>
      <c r="R33" s="1075"/>
      <c r="S33" s="1075"/>
      <c r="T33" s="1075"/>
      <c r="U33" s="1075"/>
      <c r="V33" s="1075"/>
      <c r="W33" s="1075"/>
      <c r="X33" s="1075"/>
      <c r="Y33" s="1075"/>
      <c r="Z33" s="1075"/>
      <c r="AA33" s="1075"/>
      <c r="AB33" s="1075"/>
      <c r="AC33" s="1075"/>
      <c r="AD33" s="1075"/>
      <c r="AE33" s="1134"/>
      <c r="AF33" s="1113"/>
      <c r="AG33" s="1114"/>
      <c r="AH33" s="1114"/>
      <c r="AI33" s="1114"/>
      <c r="AJ33" s="1115"/>
      <c r="AK33" s="1069"/>
      <c r="AL33" s="1060"/>
      <c r="AM33" s="1060"/>
      <c r="AN33" s="1060"/>
      <c r="AO33" s="1060"/>
      <c r="AP33" s="1060"/>
      <c r="AQ33" s="1060"/>
      <c r="AR33" s="1060"/>
      <c r="AS33" s="1060"/>
      <c r="AT33" s="1060"/>
      <c r="AU33" s="1060"/>
      <c r="AV33" s="1060"/>
      <c r="AW33" s="1060"/>
      <c r="AX33" s="1060"/>
      <c r="AY33" s="1060"/>
      <c r="AZ33" s="1133"/>
      <c r="BA33" s="1133"/>
      <c r="BB33" s="1133"/>
      <c r="BC33" s="1133"/>
      <c r="BD33" s="1133"/>
      <c r="BE33" s="1126"/>
      <c r="BF33" s="1126"/>
      <c r="BG33" s="1126"/>
      <c r="BH33" s="1126"/>
      <c r="BI33" s="1127"/>
      <c r="BJ33" s="252"/>
      <c r="BK33" s="252"/>
      <c r="BL33" s="252"/>
      <c r="BM33" s="252"/>
      <c r="BN33" s="252"/>
      <c r="BO33" s="265"/>
      <c r="BP33" s="265"/>
      <c r="BQ33" s="262">
        <v>27</v>
      </c>
      <c r="BR33" s="263"/>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6"/>
    </row>
    <row r="34" spans="1:131" s="247" customFormat="1" ht="26.25" customHeight="1" x14ac:dyDescent="0.15">
      <c r="A34" s="266">
        <v>7</v>
      </c>
      <c r="B34" s="1071"/>
      <c r="C34" s="1072"/>
      <c r="D34" s="1072"/>
      <c r="E34" s="1072"/>
      <c r="F34" s="1072"/>
      <c r="G34" s="1072"/>
      <c r="H34" s="1072"/>
      <c r="I34" s="1072"/>
      <c r="J34" s="1072"/>
      <c r="K34" s="1072"/>
      <c r="L34" s="1072"/>
      <c r="M34" s="1072"/>
      <c r="N34" s="1072"/>
      <c r="O34" s="1072"/>
      <c r="P34" s="1073"/>
      <c r="Q34" s="1074"/>
      <c r="R34" s="1075"/>
      <c r="S34" s="1075"/>
      <c r="T34" s="1075"/>
      <c r="U34" s="1075"/>
      <c r="V34" s="1075"/>
      <c r="W34" s="1075"/>
      <c r="X34" s="1075"/>
      <c r="Y34" s="1075"/>
      <c r="Z34" s="1075"/>
      <c r="AA34" s="1075"/>
      <c r="AB34" s="1075"/>
      <c r="AC34" s="1075"/>
      <c r="AD34" s="1075"/>
      <c r="AE34" s="1134"/>
      <c r="AF34" s="1113"/>
      <c r="AG34" s="1114"/>
      <c r="AH34" s="1114"/>
      <c r="AI34" s="1114"/>
      <c r="AJ34" s="1115"/>
      <c r="AK34" s="1069"/>
      <c r="AL34" s="1060"/>
      <c r="AM34" s="1060"/>
      <c r="AN34" s="1060"/>
      <c r="AO34" s="1060"/>
      <c r="AP34" s="1060"/>
      <c r="AQ34" s="1060"/>
      <c r="AR34" s="1060"/>
      <c r="AS34" s="1060"/>
      <c r="AT34" s="1060"/>
      <c r="AU34" s="1060"/>
      <c r="AV34" s="1060"/>
      <c r="AW34" s="1060"/>
      <c r="AX34" s="1060"/>
      <c r="AY34" s="1060"/>
      <c r="AZ34" s="1133"/>
      <c r="BA34" s="1133"/>
      <c r="BB34" s="1133"/>
      <c r="BC34" s="1133"/>
      <c r="BD34" s="1133"/>
      <c r="BE34" s="1126"/>
      <c r="BF34" s="1126"/>
      <c r="BG34" s="1126"/>
      <c r="BH34" s="1126"/>
      <c r="BI34" s="1127"/>
      <c r="BJ34" s="252"/>
      <c r="BK34" s="252"/>
      <c r="BL34" s="252"/>
      <c r="BM34" s="252"/>
      <c r="BN34" s="252"/>
      <c r="BO34" s="265"/>
      <c r="BP34" s="265"/>
      <c r="BQ34" s="262">
        <v>28</v>
      </c>
      <c r="BR34" s="263"/>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6"/>
    </row>
    <row r="35" spans="1:131" s="247" customFormat="1" ht="26.25" customHeight="1" x14ac:dyDescent="0.15">
      <c r="A35" s="266">
        <v>8</v>
      </c>
      <c r="B35" s="1071"/>
      <c r="C35" s="1072"/>
      <c r="D35" s="1072"/>
      <c r="E35" s="1072"/>
      <c r="F35" s="1072"/>
      <c r="G35" s="1072"/>
      <c r="H35" s="1072"/>
      <c r="I35" s="1072"/>
      <c r="J35" s="1072"/>
      <c r="K35" s="1072"/>
      <c r="L35" s="1072"/>
      <c r="M35" s="1072"/>
      <c r="N35" s="1072"/>
      <c r="O35" s="1072"/>
      <c r="P35" s="1073"/>
      <c r="Q35" s="1074"/>
      <c r="R35" s="1075"/>
      <c r="S35" s="1075"/>
      <c r="T35" s="1075"/>
      <c r="U35" s="1075"/>
      <c r="V35" s="1075"/>
      <c r="W35" s="1075"/>
      <c r="X35" s="1075"/>
      <c r="Y35" s="1075"/>
      <c r="Z35" s="1075"/>
      <c r="AA35" s="1075"/>
      <c r="AB35" s="1075"/>
      <c r="AC35" s="1075"/>
      <c r="AD35" s="1075"/>
      <c r="AE35" s="1134"/>
      <c r="AF35" s="1113"/>
      <c r="AG35" s="1114"/>
      <c r="AH35" s="1114"/>
      <c r="AI35" s="1114"/>
      <c r="AJ35" s="1115"/>
      <c r="AK35" s="1069"/>
      <c r="AL35" s="1060"/>
      <c r="AM35" s="1060"/>
      <c r="AN35" s="1060"/>
      <c r="AO35" s="1060"/>
      <c r="AP35" s="1060"/>
      <c r="AQ35" s="1060"/>
      <c r="AR35" s="1060"/>
      <c r="AS35" s="1060"/>
      <c r="AT35" s="1060"/>
      <c r="AU35" s="1060"/>
      <c r="AV35" s="1060"/>
      <c r="AW35" s="1060"/>
      <c r="AX35" s="1060"/>
      <c r="AY35" s="1060"/>
      <c r="AZ35" s="1133"/>
      <c r="BA35" s="1133"/>
      <c r="BB35" s="1133"/>
      <c r="BC35" s="1133"/>
      <c r="BD35" s="1133"/>
      <c r="BE35" s="1126"/>
      <c r="BF35" s="1126"/>
      <c r="BG35" s="1126"/>
      <c r="BH35" s="1126"/>
      <c r="BI35" s="1127"/>
      <c r="BJ35" s="252"/>
      <c r="BK35" s="252"/>
      <c r="BL35" s="252"/>
      <c r="BM35" s="252"/>
      <c r="BN35" s="252"/>
      <c r="BO35" s="265"/>
      <c r="BP35" s="265"/>
      <c r="BQ35" s="262">
        <v>29</v>
      </c>
      <c r="BR35" s="263"/>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6"/>
    </row>
    <row r="36" spans="1:131" s="247" customFormat="1" ht="26.25" customHeight="1" x14ac:dyDescent="0.15">
      <c r="A36" s="266">
        <v>9</v>
      </c>
      <c r="B36" s="1071"/>
      <c r="C36" s="1072"/>
      <c r="D36" s="1072"/>
      <c r="E36" s="1072"/>
      <c r="F36" s="1072"/>
      <c r="G36" s="1072"/>
      <c r="H36" s="1072"/>
      <c r="I36" s="1072"/>
      <c r="J36" s="1072"/>
      <c r="K36" s="1072"/>
      <c r="L36" s="1072"/>
      <c r="M36" s="1072"/>
      <c r="N36" s="1072"/>
      <c r="O36" s="1072"/>
      <c r="P36" s="1073"/>
      <c r="Q36" s="1074"/>
      <c r="R36" s="1075"/>
      <c r="S36" s="1075"/>
      <c r="T36" s="1075"/>
      <c r="U36" s="1075"/>
      <c r="V36" s="1075"/>
      <c r="W36" s="1075"/>
      <c r="X36" s="1075"/>
      <c r="Y36" s="1075"/>
      <c r="Z36" s="1075"/>
      <c r="AA36" s="1075"/>
      <c r="AB36" s="1075"/>
      <c r="AC36" s="1075"/>
      <c r="AD36" s="1075"/>
      <c r="AE36" s="1134"/>
      <c r="AF36" s="1113"/>
      <c r="AG36" s="1114"/>
      <c r="AH36" s="1114"/>
      <c r="AI36" s="1114"/>
      <c r="AJ36" s="1115"/>
      <c r="AK36" s="1069"/>
      <c r="AL36" s="1060"/>
      <c r="AM36" s="1060"/>
      <c r="AN36" s="1060"/>
      <c r="AO36" s="1060"/>
      <c r="AP36" s="1060"/>
      <c r="AQ36" s="1060"/>
      <c r="AR36" s="1060"/>
      <c r="AS36" s="1060"/>
      <c r="AT36" s="1060"/>
      <c r="AU36" s="1060"/>
      <c r="AV36" s="1060"/>
      <c r="AW36" s="1060"/>
      <c r="AX36" s="1060"/>
      <c r="AY36" s="1060"/>
      <c r="AZ36" s="1133"/>
      <c r="BA36" s="1133"/>
      <c r="BB36" s="1133"/>
      <c r="BC36" s="1133"/>
      <c r="BD36" s="1133"/>
      <c r="BE36" s="1126"/>
      <c r="BF36" s="1126"/>
      <c r="BG36" s="1126"/>
      <c r="BH36" s="1126"/>
      <c r="BI36" s="1127"/>
      <c r="BJ36" s="252"/>
      <c r="BK36" s="252"/>
      <c r="BL36" s="252"/>
      <c r="BM36" s="252"/>
      <c r="BN36" s="252"/>
      <c r="BO36" s="265"/>
      <c r="BP36" s="265"/>
      <c r="BQ36" s="262">
        <v>30</v>
      </c>
      <c r="BR36" s="263"/>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6"/>
    </row>
    <row r="37" spans="1:131" s="247" customFormat="1" ht="26.25" customHeight="1" x14ac:dyDescent="0.15">
      <c r="A37" s="266">
        <v>10</v>
      </c>
      <c r="B37" s="1071"/>
      <c r="C37" s="1072"/>
      <c r="D37" s="1072"/>
      <c r="E37" s="1072"/>
      <c r="F37" s="1072"/>
      <c r="G37" s="1072"/>
      <c r="H37" s="1072"/>
      <c r="I37" s="1072"/>
      <c r="J37" s="1072"/>
      <c r="K37" s="1072"/>
      <c r="L37" s="1072"/>
      <c r="M37" s="1072"/>
      <c r="N37" s="1072"/>
      <c r="O37" s="1072"/>
      <c r="P37" s="1073"/>
      <c r="Q37" s="1074"/>
      <c r="R37" s="1075"/>
      <c r="S37" s="1075"/>
      <c r="T37" s="1075"/>
      <c r="U37" s="1075"/>
      <c r="V37" s="1075"/>
      <c r="W37" s="1075"/>
      <c r="X37" s="1075"/>
      <c r="Y37" s="1075"/>
      <c r="Z37" s="1075"/>
      <c r="AA37" s="1075"/>
      <c r="AB37" s="1075"/>
      <c r="AC37" s="1075"/>
      <c r="AD37" s="1075"/>
      <c r="AE37" s="1134"/>
      <c r="AF37" s="1113"/>
      <c r="AG37" s="1114"/>
      <c r="AH37" s="1114"/>
      <c r="AI37" s="1114"/>
      <c r="AJ37" s="1115"/>
      <c r="AK37" s="1069"/>
      <c r="AL37" s="1060"/>
      <c r="AM37" s="1060"/>
      <c r="AN37" s="1060"/>
      <c r="AO37" s="1060"/>
      <c r="AP37" s="1060"/>
      <c r="AQ37" s="1060"/>
      <c r="AR37" s="1060"/>
      <c r="AS37" s="1060"/>
      <c r="AT37" s="1060"/>
      <c r="AU37" s="1060"/>
      <c r="AV37" s="1060"/>
      <c r="AW37" s="1060"/>
      <c r="AX37" s="1060"/>
      <c r="AY37" s="1060"/>
      <c r="AZ37" s="1133"/>
      <c r="BA37" s="1133"/>
      <c r="BB37" s="1133"/>
      <c r="BC37" s="1133"/>
      <c r="BD37" s="1133"/>
      <c r="BE37" s="1126"/>
      <c r="BF37" s="1126"/>
      <c r="BG37" s="1126"/>
      <c r="BH37" s="1126"/>
      <c r="BI37" s="1127"/>
      <c r="BJ37" s="252"/>
      <c r="BK37" s="252"/>
      <c r="BL37" s="252"/>
      <c r="BM37" s="252"/>
      <c r="BN37" s="252"/>
      <c r="BO37" s="265"/>
      <c r="BP37" s="265"/>
      <c r="BQ37" s="262">
        <v>31</v>
      </c>
      <c r="BR37" s="263"/>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6"/>
    </row>
    <row r="38" spans="1:131" s="247" customFormat="1" ht="26.25" customHeight="1" x14ac:dyDescent="0.15">
      <c r="A38" s="266">
        <v>11</v>
      </c>
      <c r="B38" s="1071"/>
      <c r="C38" s="1072"/>
      <c r="D38" s="1072"/>
      <c r="E38" s="1072"/>
      <c r="F38" s="1072"/>
      <c r="G38" s="1072"/>
      <c r="H38" s="1072"/>
      <c r="I38" s="1072"/>
      <c r="J38" s="1072"/>
      <c r="K38" s="1072"/>
      <c r="L38" s="1072"/>
      <c r="M38" s="1072"/>
      <c r="N38" s="1072"/>
      <c r="O38" s="1072"/>
      <c r="P38" s="1073"/>
      <c r="Q38" s="1074"/>
      <c r="R38" s="1075"/>
      <c r="S38" s="1075"/>
      <c r="T38" s="1075"/>
      <c r="U38" s="1075"/>
      <c r="V38" s="1075"/>
      <c r="W38" s="1075"/>
      <c r="X38" s="1075"/>
      <c r="Y38" s="1075"/>
      <c r="Z38" s="1075"/>
      <c r="AA38" s="1075"/>
      <c r="AB38" s="1075"/>
      <c r="AC38" s="1075"/>
      <c r="AD38" s="1075"/>
      <c r="AE38" s="1134"/>
      <c r="AF38" s="1113"/>
      <c r="AG38" s="1114"/>
      <c r="AH38" s="1114"/>
      <c r="AI38" s="1114"/>
      <c r="AJ38" s="1115"/>
      <c r="AK38" s="1069"/>
      <c r="AL38" s="1060"/>
      <c r="AM38" s="1060"/>
      <c r="AN38" s="1060"/>
      <c r="AO38" s="1060"/>
      <c r="AP38" s="1060"/>
      <c r="AQ38" s="1060"/>
      <c r="AR38" s="1060"/>
      <c r="AS38" s="1060"/>
      <c r="AT38" s="1060"/>
      <c r="AU38" s="1060"/>
      <c r="AV38" s="1060"/>
      <c r="AW38" s="1060"/>
      <c r="AX38" s="1060"/>
      <c r="AY38" s="1060"/>
      <c r="AZ38" s="1133"/>
      <c r="BA38" s="1133"/>
      <c r="BB38" s="1133"/>
      <c r="BC38" s="1133"/>
      <c r="BD38" s="1133"/>
      <c r="BE38" s="1126"/>
      <c r="BF38" s="1126"/>
      <c r="BG38" s="1126"/>
      <c r="BH38" s="1126"/>
      <c r="BI38" s="1127"/>
      <c r="BJ38" s="252"/>
      <c r="BK38" s="252"/>
      <c r="BL38" s="252"/>
      <c r="BM38" s="252"/>
      <c r="BN38" s="252"/>
      <c r="BO38" s="265"/>
      <c r="BP38" s="265"/>
      <c r="BQ38" s="262">
        <v>32</v>
      </c>
      <c r="BR38" s="263"/>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6"/>
    </row>
    <row r="39" spans="1:131" s="247" customFormat="1" ht="26.25" customHeight="1" x14ac:dyDescent="0.15">
      <c r="A39" s="266">
        <v>12</v>
      </c>
      <c r="B39" s="1071"/>
      <c r="C39" s="1072"/>
      <c r="D39" s="1072"/>
      <c r="E39" s="1072"/>
      <c r="F39" s="1072"/>
      <c r="G39" s="1072"/>
      <c r="H39" s="1072"/>
      <c r="I39" s="1072"/>
      <c r="J39" s="1072"/>
      <c r="K39" s="1072"/>
      <c r="L39" s="1072"/>
      <c r="M39" s="1072"/>
      <c r="N39" s="1072"/>
      <c r="O39" s="1072"/>
      <c r="P39" s="1073"/>
      <c r="Q39" s="1074"/>
      <c r="R39" s="1075"/>
      <c r="S39" s="1075"/>
      <c r="T39" s="1075"/>
      <c r="U39" s="1075"/>
      <c r="V39" s="1075"/>
      <c r="W39" s="1075"/>
      <c r="X39" s="1075"/>
      <c r="Y39" s="1075"/>
      <c r="Z39" s="1075"/>
      <c r="AA39" s="1075"/>
      <c r="AB39" s="1075"/>
      <c r="AC39" s="1075"/>
      <c r="AD39" s="1075"/>
      <c r="AE39" s="1134"/>
      <c r="AF39" s="1113"/>
      <c r="AG39" s="1114"/>
      <c r="AH39" s="1114"/>
      <c r="AI39" s="1114"/>
      <c r="AJ39" s="1115"/>
      <c r="AK39" s="1069"/>
      <c r="AL39" s="1060"/>
      <c r="AM39" s="1060"/>
      <c r="AN39" s="1060"/>
      <c r="AO39" s="1060"/>
      <c r="AP39" s="1060"/>
      <c r="AQ39" s="1060"/>
      <c r="AR39" s="1060"/>
      <c r="AS39" s="1060"/>
      <c r="AT39" s="1060"/>
      <c r="AU39" s="1060"/>
      <c r="AV39" s="1060"/>
      <c r="AW39" s="1060"/>
      <c r="AX39" s="1060"/>
      <c r="AY39" s="1060"/>
      <c r="AZ39" s="1133"/>
      <c r="BA39" s="1133"/>
      <c r="BB39" s="1133"/>
      <c r="BC39" s="1133"/>
      <c r="BD39" s="1133"/>
      <c r="BE39" s="1126"/>
      <c r="BF39" s="1126"/>
      <c r="BG39" s="1126"/>
      <c r="BH39" s="1126"/>
      <c r="BI39" s="1127"/>
      <c r="BJ39" s="252"/>
      <c r="BK39" s="252"/>
      <c r="BL39" s="252"/>
      <c r="BM39" s="252"/>
      <c r="BN39" s="252"/>
      <c r="BO39" s="265"/>
      <c r="BP39" s="265"/>
      <c r="BQ39" s="262">
        <v>33</v>
      </c>
      <c r="BR39" s="263"/>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6"/>
    </row>
    <row r="40" spans="1:131" s="247" customFormat="1" ht="26.25" customHeight="1" x14ac:dyDescent="0.15">
      <c r="A40" s="261">
        <v>13</v>
      </c>
      <c r="B40" s="1071"/>
      <c r="C40" s="1072"/>
      <c r="D40" s="1072"/>
      <c r="E40" s="1072"/>
      <c r="F40" s="1072"/>
      <c r="G40" s="1072"/>
      <c r="H40" s="1072"/>
      <c r="I40" s="1072"/>
      <c r="J40" s="1072"/>
      <c r="K40" s="1072"/>
      <c r="L40" s="1072"/>
      <c r="M40" s="1072"/>
      <c r="N40" s="1072"/>
      <c r="O40" s="1072"/>
      <c r="P40" s="1073"/>
      <c r="Q40" s="1074"/>
      <c r="R40" s="1075"/>
      <c r="S40" s="1075"/>
      <c r="T40" s="1075"/>
      <c r="U40" s="1075"/>
      <c r="V40" s="1075"/>
      <c r="W40" s="1075"/>
      <c r="X40" s="1075"/>
      <c r="Y40" s="1075"/>
      <c r="Z40" s="1075"/>
      <c r="AA40" s="1075"/>
      <c r="AB40" s="1075"/>
      <c r="AC40" s="1075"/>
      <c r="AD40" s="1075"/>
      <c r="AE40" s="1134"/>
      <c r="AF40" s="1113"/>
      <c r="AG40" s="1114"/>
      <c r="AH40" s="1114"/>
      <c r="AI40" s="1114"/>
      <c r="AJ40" s="1115"/>
      <c r="AK40" s="1069"/>
      <c r="AL40" s="1060"/>
      <c r="AM40" s="1060"/>
      <c r="AN40" s="1060"/>
      <c r="AO40" s="1060"/>
      <c r="AP40" s="1060"/>
      <c r="AQ40" s="1060"/>
      <c r="AR40" s="1060"/>
      <c r="AS40" s="1060"/>
      <c r="AT40" s="1060"/>
      <c r="AU40" s="1060"/>
      <c r="AV40" s="1060"/>
      <c r="AW40" s="1060"/>
      <c r="AX40" s="1060"/>
      <c r="AY40" s="1060"/>
      <c r="AZ40" s="1133"/>
      <c r="BA40" s="1133"/>
      <c r="BB40" s="1133"/>
      <c r="BC40" s="1133"/>
      <c r="BD40" s="1133"/>
      <c r="BE40" s="1126"/>
      <c r="BF40" s="1126"/>
      <c r="BG40" s="1126"/>
      <c r="BH40" s="1126"/>
      <c r="BI40" s="1127"/>
      <c r="BJ40" s="252"/>
      <c r="BK40" s="252"/>
      <c r="BL40" s="252"/>
      <c r="BM40" s="252"/>
      <c r="BN40" s="252"/>
      <c r="BO40" s="265"/>
      <c r="BP40" s="265"/>
      <c r="BQ40" s="262">
        <v>34</v>
      </c>
      <c r="BR40" s="263"/>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6"/>
    </row>
    <row r="41" spans="1:131" s="247" customFormat="1" ht="26.25" customHeight="1" x14ac:dyDescent="0.15">
      <c r="A41" s="261">
        <v>14</v>
      </c>
      <c r="B41" s="1071"/>
      <c r="C41" s="1072"/>
      <c r="D41" s="1072"/>
      <c r="E41" s="1072"/>
      <c r="F41" s="1072"/>
      <c r="G41" s="1072"/>
      <c r="H41" s="1072"/>
      <c r="I41" s="1072"/>
      <c r="J41" s="1072"/>
      <c r="K41" s="1072"/>
      <c r="L41" s="1072"/>
      <c r="M41" s="1072"/>
      <c r="N41" s="1072"/>
      <c r="O41" s="1072"/>
      <c r="P41" s="1073"/>
      <c r="Q41" s="1074"/>
      <c r="R41" s="1075"/>
      <c r="S41" s="1075"/>
      <c r="T41" s="1075"/>
      <c r="U41" s="1075"/>
      <c r="V41" s="1075"/>
      <c r="W41" s="1075"/>
      <c r="X41" s="1075"/>
      <c r="Y41" s="1075"/>
      <c r="Z41" s="1075"/>
      <c r="AA41" s="1075"/>
      <c r="AB41" s="1075"/>
      <c r="AC41" s="1075"/>
      <c r="AD41" s="1075"/>
      <c r="AE41" s="1134"/>
      <c r="AF41" s="1113"/>
      <c r="AG41" s="1114"/>
      <c r="AH41" s="1114"/>
      <c r="AI41" s="1114"/>
      <c r="AJ41" s="1115"/>
      <c r="AK41" s="1069"/>
      <c r="AL41" s="1060"/>
      <c r="AM41" s="1060"/>
      <c r="AN41" s="1060"/>
      <c r="AO41" s="1060"/>
      <c r="AP41" s="1060"/>
      <c r="AQ41" s="1060"/>
      <c r="AR41" s="1060"/>
      <c r="AS41" s="1060"/>
      <c r="AT41" s="1060"/>
      <c r="AU41" s="1060"/>
      <c r="AV41" s="1060"/>
      <c r="AW41" s="1060"/>
      <c r="AX41" s="1060"/>
      <c r="AY41" s="1060"/>
      <c r="AZ41" s="1133"/>
      <c r="BA41" s="1133"/>
      <c r="BB41" s="1133"/>
      <c r="BC41" s="1133"/>
      <c r="BD41" s="1133"/>
      <c r="BE41" s="1126"/>
      <c r="BF41" s="1126"/>
      <c r="BG41" s="1126"/>
      <c r="BH41" s="1126"/>
      <c r="BI41" s="1127"/>
      <c r="BJ41" s="252"/>
      <c r="BK41" s="252"/>
      <c r="BL41" s="252"/>
      <c r="BM41" s="252"/>
      <c r="BN41" s="252"/>
      <c r="BO41" s="265"/>
      <c r="BP41" s="265"/>
      <c r="BQ41" s="262">
        <v>35</v>
      </c>
      <c r="BR41" s="263"/>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6"/>
    </row>
    <row r="42" spans="1:131" s="247" customFormat="1" ht="26.25" customHeight="1" x14ac:dyDescent="0.15">
      <c r="A42" s="261">
        <v>15</v>
      </c>
      <c r="B42" s="1071"/>
      <c r="C42" s="1072"/>
      <c r="D42" s="1072"/>
      <c r="E42" s="1072"/>
      <c r="F42" s="1072"/>
      <c r="G42" s="1072"/>
      <c r="H42" s="1072"/>
      <c r="I42" s="1072"/>
      <c r="J42" s="1072"/>
      <c r="K42" s="1072"/>
      <c r="L42" s="1072"/>
      <c r="M42" s="1072"/>
      <c r="N42" s="1072"/>
      <c r="O42" s="1072"/>
      <c r="P42" s="1073"/>
      <c r="Q42" s="1074"/>
      <c r="R42" s="1075"/>
      <c r="S42" s="1075"/>
      <c r="T42" s="1075"/>
      <c r="U42" s="1075"/>
      <c r="V42" s="1075"/>
      <c r="W42" s="1075"/>
      <c r="X42" s="1075"/>
      <c r="Y42" s="1075"/>
      <c r="Z42" s="1075"/>
      <c r="AA42" s="1075"/>
      <c r="AB42" s="1075"/>
      <c r="AC42" s="1075"/>
      <c r="AD42" s="1075"/>
      <c r="AE42" s="1134"/>
      <c r="AF42" s="1113"/>
      <c r="AG42" s="1114"/>
      <c r="AH42" s="1114"/>
      <c r="AI42" s="1114"/>
      <c r="AJ42" s="1115"/>
      <c r="AK42" s="1069"/>
      <c r="AL42" s="1060"/>
      <c r="AM42" s="1060"/>
      <c r="AN42" s="1060"/>
      <c r="AO42" s="1060"/>
      <c r="AP42" s="1060"/>
      <c r="AQ42" s="1060"/>
      <c r="AR42" s="1060"/>
      <c r="AS42" s="1060"/>
      <c r="AT42" s="1060"/>
      <c r="AU42" s="1060"/>
      <c r="AV42" s="1060"/>
      <c r="AW42" s="1060"/>
      <c r="AX42" s="1060"/>
      <c r="AY42" s="1060"/>
      <c r="AZ42" s="1133"/>
      <c r="BA42" s="1133"/>
      <c r="BB42" s="1133"/>
      <c r="BC42" s="1133"/>
      <c r="BD42" s="1133"/>
      <c r="BE42" s="1126"/>
      <c r="BF42" s="1126"/>
      <c r="BG42" s="1126"/>
      <c r="BH42" s="1126"/>
      <c r="BI42" s="1127"/>
      <c r="BJ42" s="252"/>
      <c r="BK42" s="252"/>
      <c r="BL42" s="252"/>
      <c r="BM42" s="252"/>
      <c r="BN42" s="252"/>
      <c r="BO42" s="265"/>
      <c r="BP42" s="265"/>
      <c r="BQ42" s="262">
        <v>36</v>
      </c>
      <c r="BR42" s="263"/>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6"/>
    </row>
    <row r="43" spans="1:131" s="247" customFormat="1" ht="26.25" customHeight="1" x14ac:dyDescent="0.15">
      <c r="A43" s="261">
        <v>16</v>
      </c>
      <c r="B43" s="1071"/>
      <c r="C43" s="1072"/>
      <c r="D43" s="1072"/>
      <c r="E43" s="1072"/>
      <c r="F43" s="1072"/>
      <c r="G43" s="1072"/>
      <c r="H43" s="1072"/>
      <c r="I43" s="1072"/>
      <c r="J43" s="1072"/>
      <c r="K43" s="1072"/>
      <c r="L43" s="1072"/>
      <c r="M43" s="1072"/>
      <c r="N43" s="1072"/>
      <c r="O43" s="1072"/>
      <c r="P43" s="1073"/>
      <c r="Q43" s="1074"/>
      <c r="R43" s="1075"/>
      <c r="S43" s="1075"/>
      <c r="T43" s="1075"/>
      <c r="U43" s="1075"/>
      <c r="V43" s="1075"/>
      <c r="W43" s="1075"/>
      <c r="X43" s="1075"/>
      <c r="Y43" s="1075"/>
      <c r="Z43" s="1075"/>
      <c r="AA43" s="1075"/>
      <c r="AB43" s="1075"/>
      <c r="AC43" s="1075"/>
      <c r="AD43" s="1075"/>
      <c r="AE43" s="1134"/>
      <c r="AF43" s="1113"/>
      <c r="AG43" s="1114"/>
      <c r="AH43" s="1114"/>
      <c r="AI43" s="1114"/>
      <c r="AJ43" s="1115"/>
      <c r="AK43" s="1069"/>
      <c r="AL43" s="1060"/>
      <c r="AM43" s="1060"/>
      <c r="AN43" s="1060"/>
      <c r="AO43" s="1060"/>
      <c r="AP43" s="1060"/>
      <c r="AQ43" s="1060"/>
      <c r="AR43" s="1060"/>
      <c r="AS43" s="1060"/>
      <c r="AT43" s="1060"/>
      <c r="AU43" s="1060"/>
      <c r="AV43" s="1060"/>
      <c r="AW43" s="1060"/>
      <c r="AX43" s="1060"/>
      <c r="AY43" s="1060"/>
      <c r="AZ43" s="1133"/>
      <c r="BA43" s="1133"/>
      <c r="BB43" s="1133"/>
      <c r="BC43" s="1133"/>
      <c r="BD43" s="1133"/>
      <c r="BE43" s="1126"/>
      <c r="BF43" s="1126"/>
      <c r="BG43" s="1126"/>
      <c r="BH43" s="1126"/>
      <c r="BI43" s="1127"/>
      <c r="BJ43" s="252"/>
      <c r="BK43" s="252"/>
      <c r="BL43" s="252"/>
      <c r="BM43" s="252"/>
      <c r="BN43" s="252"/>
      <c r="BO43" s="265"/>
      <c r="BP43" s="265"/>
      <c r="BQ43" s="262">
        <v>37</v>
      </c>
      <c r="BR43" s="263"/>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6"/>
    </row>
    <row r="44" spans="1:131" s="247" customFormat="1" ht="26.25" customHeight="1" x14ac:dyDescent="0.15">
      <c r="A44" s="261">
        <v>17</v>
      </c>
      <c r="B44" s="1071"/>
      <c r="C44" s="1072"/>
      <c r="D44" s="1072"/>
      <c r="E44" s="1072"/>
      <c r="F44" s="1072"/>
      <c r="G44" s="1072"/>
      <c r="H44" s="1072"/>
      <c r="I44" s="1072"/>
      <c r="J44" s="1072"/>
      <c r="K44" s="1072"/>
      <c r="L44" s="1072"/>
      <c r="M44" s="1072"/>
      <c r="N44" s="1072"/>
      <c r="O44" s="1072"/>
      <c r="P44" s="1073"/>
      <c r="Q44" s="1074"/>
      <c r="R44" s="1075"/>
      <c r="S44" s="1075"/>
      <c r="T44" s="1075"/>
      <c r="U44" s="1075"/>
      <c r="V44" s="1075"/>
      <c r="W44" s="1075"/>
      <c r="X44" s="1075"/>
      <c r="Y44" s="1075"/>
      <c r="Z44" s="1075"/>
      <c r="AA44" s="1075"/>
      <c r="AB44" s="1075"/>
      <c r="AC44" s="1075"/>
      <c r="AD44" s="1075"/>
      <c r="AE44" s="1134"/>
      <c r="AF44" s="1113"/>
      <c r="AG44" s="1114"/>
      <c r="AH44" s="1114"/>
      <c r="AI44" s="1114"/>
      <c r="AJ44" s="1115"/>
      <c r="AK44" s="1069"/>
      <c r="AL44" s="1060"/>
      <c r="AM44" s="1060"/>
      <c r="AN44" s="1060"/>
      <c r="AO44" s="1060"/>
      <c r="AP44" s="1060"/>
      <c r="AQ44" s="1060"/>
      <c r="AR44" s="1060"/>
      <c r="AS44" s="1060"/>
      <c r="AT44" s="1060"/>
      <c r="AU44" s="1060"/>
      <c r="AV44" s="1060"/>
      <c r="AW44" s="1060"/>
      <c r="AX44" s="1060"/>
      <c r="AY44" s="1060"/>
      <c r="AZ44" s="1133"/>
      <c r="BA44" s="1133"/>
      <c r="BB44" s="1133"/>
      <c r="BC44" s="1133"/>
      <c r="BD44" s="1133"/>
      <c r="BE44" s="1126"/>
      <c r="BF44" s="1126"/>
      <c r="BG44" s="1126"/>
      <c r="BH44" s="1126"/>
      <c r="BI44" s="1127"/>
      <c r="BJ44" s="252"/>
      <c r="BK44" s="252"/>
      <c r="BL44" s="252"/>
      <c r="BM44" s="252"/>
      <c r="BN44" s="252"/>
      <c r="BO44" s="265"/>
      <c r="BP44" s="265"/>
      <c r="BQ44" s="262">
        <v>38</v>
      </c>
      <c r="BR44" s="263"/>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6"/>
    </row>
    <row r="45" spans="1:131" s="247" customFormat="1" ht="26.25" customHeight="1" x14ac:dyDescent="0.15">
      <c r="A45" s="261">
        <v>18</v>
      </c>
      <c r="B45" s="1071"/>
      <c r="C45" s="1072"/>
      <c r="D45" s="1072"/>
      <c r="E45" s="1072"/>
      <c r="F45" s="1072"/>
      <c r="G45" s="1072"/>
      <c r="H45" s="1072"/>
      <c r="I45" s="1072"/>
      <c r="J45" s="1072"/>
      <c r="K45" s="1072"/>
      <c r="L45" s="1072"/>
      <c r="M45" s="1072"/>
      <c r="N45" s="1072"/>
      <c r="O45" s="1072"/>
      <c r="P45" s="1073"/>
      <c r="Q45" s="1074"/>
      <c r="R45" s="1075"/>
      <c r="S45" s="1075"/>
      <c r="T45" s="1075"/>
      <c r="U45" s="1075"/>
      <c r="V45" s="1075"/>
      <c r="W45" s="1075"/>
      <c r="X45" s="1075"/>
      <c r="Y45" s="1075"/>
      <c r="Z45" s="1075"/>
      <c r="AA45" s="1075"/>
      <c r="AB45" s="1075"/>
      <c r="AC45" s="1075"/>
      <c r="AD45" s="1075"/>
      <c r="AE45" s="1134"/>
      <c r="AF45" s="1113"/>
      <c r="AG45" s="1114"/>
      <c r="AH45" s="1114"/>
      <c r="AI45" s="1114"/>
      <c r="AJ45" s="1115"/>
      <c r="AK45" s="1069"/>
      <c r="AL45" s="1060"/>
      <c r="AM45" s="1060"/>
      <c r="AN45" s="1060"/>
      <c r="AO45" s="1060"/>
      <c r="AP45" s="1060"/>
      <c r="AQ45" s="1060"/>
      <c r="AR45" s="1060"/>
      <c r="AS45" s="1060"/>
      <c r="AT45" s="1060"/>
      <c r="AU45" s="1060"/>
      <c r="AV45" s="1060"/>
      <c r="AW45" s="1060"/>
      <c r="AX45" s="1060"/>
      <c r="AY45" s="1060"/>
      <c r="AZ45" s="1133"/>
      <c r="BA45" s="1133"/>
      <c r="BB45" s="1133"/>
      <c r="BC45" s="1133"/>
      <c r="BD45" s="1133"/>
      <c r="BE45" s="1126"/>
      <c r="BF45" s="1126"/>
      <c r="BG45" s="1126"/>
      <c r="BH45" s="1126"/>
      <c r="BI45" s="1127"/>
      <c r="BJ45" s="252"/>
      <c r="BK45" s="252"/>
      <c r="BL45" s="252"/>
      <c r="BM45" s="252"/>
      <c r="BN45" s="252"/>
      <c r="BO45" s="265"/>
      <c r="BP45" s="265"/>
      <c r="BQ45" s="262">
        <v>39</v>
      </c>
      <c r="BR45" s="263"/>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6"/>
    </row>
    <row r="46" spans="1:131" s="247" customFormat="1" ht="26.25" customHeight="1" x14ac:dyDescent="0.15">
      <c r="A46" s="261">
        <v>19</v>
      </c>
      <c r="B46" s="1071"/>
      <c r="C46" s="1072"/>
      <c r="D46" s="1072"/>
      <c r="E46" s="1072"/>
      <c r="F46" s="1072"/>
      <c r="G46" s="1072"/>
      <c r="H46" s="1072"/>
      <c r="I46" s="1072"/>
      <c r="J46" s="1072"/>
      <c r="K46" s="1072"/>
      <c r="L46" s="1072"/>
      <c r="M46" s="1072"/>
      <c r="N46" s="1072"/>
      <c r="O46" s="1072"/>
      <c r="P46" s="1073"/>
      <c r="Q46" s="1074"/>
      <c r="R46" s="1075"/>
      <c r="S46" s="1075"/>
      <c r="T46" s="1075"/>
      <c r="U46" s="1075"/>
      <c r="V46" s="1075"/>
      <c r="W46" s="1075"/>
      <c r="X46" s="1075"/>
      <c r="Y46" s="1075"/>
      <c r="Z46" s="1075"/>
      <c r="AA46" s="1075"/>
      <c r="AB46" s="1075"/>
      <c r="AC46" s="1075"/>
      <c r="AD46" s="1075"/>
      <c r="AE46" s="1134"/>
      <c r="AF46" s="1113"/>
      <c r="AG46" s="1114"/>
      <c r="AH46" s="1114"/>
      <c r="AI46" s="1114"/>
      <c r="AJ46" s="1115"/>
      <c r="AK46" s="1069"/>
      <c r="AL46" s="1060"/>
      <c r="AM46" s="1060"/>
      <c r="AN46" s="1060"/>
      <c r="AO46" s="1060"/>
      <c r="AP46" s="1060"/>
      <c r="AQ46" s="1060"/>
      <c r="AR46" s="1060"/>
      <c r="AS46" s="1060"/>
      <c r="AT46" s="1060"/>
      <c r="AU46" s="1060"/>
      <c r="AV46" s="1060"/>
      <c r="AW46" s="1060"/>
      <c r="AX46" s="1060"/>
      <c r="AY46" s="1060"/>
      <c r="AZ46" s="1133"/>
      <c r="BA46" s="1133"/>
      <c r="BB46" s="1133"/>
      <c r="BC46" s="1133"/>
      <c r="BD46" s="1133"/>
      <c r="BE46" s="1126"/>
      <c r="BF46" s="1126"/>
      <c r="BG46" s="1126"/>
      <c r="BH46" s="1126"/>
      <c r="BI46" s="1127"/>
      <c r="BJ46" s="252"/>
      <c r="BK46" s="252"/>
      <c r="BL46" s="252"/>
      <c r="BM46" s="252"/>
      <c r="BN46" s="252"/>
      <c r="BO46" s="265"/>
      <c r="BP46" s="265"/>
      <c r="BQ46" s="262">
        <v>40</v>
      </c>
      <c r="BR46" s="263"/>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6"/>
    </row>
    <row r="47" spans="1:131" s="247" customFormat="1" ht="26.25" customHeight="1" x14ac:dyDescent="0.15">
      <c r="A47" s="261">
        <v>20</v>
      </c>
      <c r="B47" s="1071"/>
      <c r="C47" s="1072"/>
      <c r="D47" s="1072"/>
      <c r="E47" s="1072"/>
      <c r="F47" s="1072"/>
      <c r="G47" s="1072"/>
      <c r="H47" s="1072"/>
      <c r="I47" s="1072"/>
      <c r="J47" s="1072"/>
      <c r="K47" s="1072"/>
      <c r="L47" s="1072"/>
      <c r="M47" s="1072"/>
      <c r="N47" s="1072"/>
      <c r="O47" s="1072"/>
      <c r="P47" s="1073"/>
      <c r="Q47" s="1074"/>
      <c r="R47" s="1075"/>
      <c r="S47" s="1075"/>
      <c r="T47" s="1075"/>
      <c r="U47" s="1075"/>
      <c r="V47" s="1075"/>
      <c r="W47" s="1075"/>
      <c r="X47" s="1075"/>
      <c r="Y47" s="1075"/>
      <c r="Z47" s="1075"/>
      <c r="AA47" s="1075"/>
      <c r="AB47" s="1075"/>
      <c r="AC47" s="1075"/>
      <c r="AD47" s="1075"/>
      <c r="AE47" s="1134"/>
      <c r="AF47" s="1113"/>
      <c r="AG47" s="1114"/>
      <c r="AH47" s="1114"/>
      <c r="AI47" s="1114"/>
      <c r="AJ47" s="1115"/>
      <c r="AK47" s="1069"/>
      <c r="AL47" s="1060"/>
      <c r="AM47" s="1060"/>
      <c r="AN47" s="1060"/>
      <c r="AO47" s="1060"/>
      <c r="AP47" s="1060"/>
      <c r="AQ47" s="1060"/>
      <c r="AR47" s="1060"/>
      <c r="AS47" s="1060"/>
      <c r="AT47" s="1060"/>
      <c r="AU47" s="1060"/>
      <c r="AV47" s="1060"/>
      <c r="AW47" s="1060"/>
      <c r="AX47" s="1060"/>
      <c r="AY47" s="1060"/>
      <c r="AZ47" s="1133"/>
      <c r="BA47" s="1133"/>
      <c r="BB47" s="1133"/>
      <c r="BC47" s="1133"/>
      <c r="BD47" s="1133"/>
      <c r="BE47" s="1126"/>
      <c r="BF47" s="1126"/>
      <c r="BG47" s="1126"/>
      <c r="BH47" s="1126"/>
      <c r="BI47" s="1127"/>
      <c r="BJ47" s="252"/>
      <c r="BK47" s="252"/>
      <c r="BL47" s="252"/>
      <c r="BM47" s="252"/>
      <c r="BN47" s="252"/>
      <c r="BO47" s="265"/>
      <c r="BP47" s="265"/>
      <c r="BQ47" s="262">
        <v>41</v>
      </c>
      <c r="BR47" s="263"/>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6"/>
    </row>
    <row r="48" spans="1:131" s="247" customFormat="1" ht="26.25" customHeight="1" x14ac:dyDescent="0.15">
      <c r="A48" s="261">
        <v>21</v>
      </c>
      <c r="B48" s="1071"/>
      <c r="C48" s="1072"/>
      <c r="D48" s="1072"/>
      <c r="E48" s="1072"/>
      <c r="F48" s="1072"/>
      <c r="G48" s="1072"/>
      <c r="H48" s="1072"/>
      <c r="I48" s="1072"/>
      <c r="J48" s="1072"/>
      <c r="K48" s="1072"/>
      <c r="L48" s="1072"/>
      <c r="M48" s="1072"/>
      <c r="N48" s="1072"/>
      <c r="O48" s="1072"/>
      <c r="P48" s="1073"/>
      <c r="Q48" s="1074"/>
      <c r="R48" s="1075"/>
      <c r="S48" s="1075"/>
      <c r="T48" s="1075"/>
      <c r="U48" s="1075"/>
      <c r="V48" s="1075"/>
      <c r="W48" s="1075"/>
      <c r="X48" s="1075"/>
      <c r="Y48" s="1075"/>
      <c r="Z48" s="1075"/>
      <c r="AA48" s="1075"/>
      <c r="AB48" s="1075"/>
      <c r="AC48" s="1075"/>
      <c r="AD48" s="1075"/>
      <c r="AE48" s="1134"/>
      <c r="AF48" s="1113"/>
      <c r="AG48" s="1114"/>
      <c r="AH48" s="1114"/>
      <c r="AI48" s="1114"/>
      <c r="AJ48" s="1115"/>
      <c r="AK48" s="1069"/>
      <c r="AL48" s="1060"/>
      <c r="AM48" s="1060"/>
      <c r="AN48" s="1060"/>
      <c r="AO48" s="1060"/>
      <c r="AP48" s="1060"/>
      <c r="AQ48" s="1060"/>
      <c r="AR48" s="1060"/>
      <c r="AS48" s="1060"/>
      <c r="AT48" s="1060"/>
      <c r="AU48" s="1060"/>
      <c r="AV48" s="1060"/>
      <c r="AW48" s="1060"/>
      <c r="AX48" s="1060"/>
      <c r="AY48" s="1060"/>
      <c r="AZ48" s="1133"/>
      <c r="BA48" s="1133"/>
      <c r="BB48" s="1133"/>
      <c r="BC48" s="1133"/>
      <c r="BD48" s="1133"/>
      <c r="BE48" s="1126"/>
      <c r="BF48" s="1126"/>
      <c r="BG48" s="1126"/>
      <c r="BH48" s="1126"/>
      <c r="BI48" s="1127"/>
      <c r="BJ48" s="252"/>
      <c r="BK48" s="252"/>
      <c r="BL48" s="252"/>
      <c r="BM48" s="252"/>
      <c r="BN48" s="252"/>
      <c r="BO48" s="265"/>
      <c r="BP48" s="265"/>
      <c r="BQ48" s="262">
        <v>42</v>
      </c>
      <c r="BR48" s="263"/>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6"/>
    </row>
    <row r="49" spans="1:131" s="247" customFormat="1" ht="26.25" customHeight="1" x14ac:dyDescent="0.15">
      <c r="A49" s="261">
        <v>22</v>
      </c>
      <c r="B49" s="1071"/>
      <c r="C49" s="1072"/>
      <c r="D49" s="1072"/>
      <c r="E49" s="1072"/>
      <c r="F49" s="1072"/>
      <c r="G49" s="1072"/>
      <c r="H49" s="1072"/>
      <c r="I49" s="1072"/>
      <c r="J49" s="1072"/>
      <c r="K49" s="1072"/>
      <c r="L49" s="1072"/>
      <c r="M49" s="1072"/>
      <c r="N49" s="1072"/>
      <c r="O49" s="1072"/>
      <c r="P49" s="1073"/>
      <c r="Q49" s="1074"/>
      <c r="R49" s="1075"/>
      <c r="S49" s="1075"/>
      <c r="T49" s="1075"/>
      <c r="U49" s="1075"/>
      <c r="V49" s="1075"/>
      <c r="W49" s="1075"/>
      <c r="X49" s="1075"/>
      <c r="Y49" s="1075"/>
      <c r="Z49" s="1075"/>
      <c r="AA49" s="1075"/>
      <c r="AB49" s="1075"/>
      <c r="AC49" s="1075"/>
      <c r="AD49" s="1075"/>
      <c r="AE49" s="1134"/>
      <c r="AF49" s="1113"/>
      <c r="AG49" s="1114"/>
      <c r="AH49" s="1114"/>
      <c r="AI49" s="1114"/>
      <c r="AJ49" s="1115"/>
      <c r="AK49" s="1069"/>
      <c r="AL49" s="1060"/>
      <c r="AM49" s="1060"/>
      <c r="AN49" s="1060"/>
      <c r="AO49" s="1060"/>
      <c r="AP49" s="1060"/>
      <c r="AQ49" s="1060"/>
      <c r="AR49" s="1060"/>
      <c r="AS49" s="1060"/>
      <c r="AT49" s="1060"/>
      <c r="AU49" s="1060"/>
      <c r="AV49" s="1060"/>
      <c r="AW49" s="1060"/>
      <c r="AX49" s="1060"/>
      <c r="AY49" s="1060"/>
      <c r="AZ49" s="1133"/>
      <c r="BA49" s="1133"/>
      <c r="BB49" s="1133"/>
      <c r="BC49" s="1133"/>
      <c r="BD49" s="1133"/>
      <c r="BE49" s="1126"/>
      <c r="BF49" s="1126"/>
      <c r="BG49" s="1126"/>
      <c r="BH49" s="1126"/>
      <c r="BI49" s="1127"/>
      <c r="BJ49" s="252"/>
      <c r="BK49" s="252"/>
      <c r="BL49" s="252"/>
      <c r="BM49" s="252"/>
      <c r="BN49" s="252"/>
      <c r="BO49" s="265"/>
      <c r="BP49" s="265"/>
      <c r="BQ49" s="262">
        <v>43</v>
      </c>
      <c r="BR49" s="263"/>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6"/>
    </row>
    <row r="50" spans="1:131" s="247" customFormat="1" ht="26.25" customHeight="1" x14ac:dyDescent="0.15">
      <c r="A50" s="261">
        <v>23</v>
      </c>
      <c r="B50" s="1071"/>
      <c r="C50" s="1072"/>
      <c r="D50" s="1072"/>
      <c r="E50" s="1072"/>
      <c r="F50" s="1072"/>
      <c r="G50" s="1072"/>
      <c r="H50" s="1072"/>
      <c r="I50" s="1072"/>
      <c r="J50" s="1072"/>
      <c r="K50" s="1072"/>
      <c r="L50" s="1072"/>
      <c r="M50" s="1072"/>
      <c r="N50" s="1072"/>
      <c r="O50" s="1072"/>
      <c r="P50" s="1073"/>
      <c r="Q50" s="1131"/>
      <c r="R50" s="1117"/>
      <c r="S50" s="1117"/>
      <c r="T50" s="1117"/>
      <c r="U50" s="1117"/>
      <c r="V50" s="1117"/>
      <c r="W50" s="1117"/>
      <c r="X50" s="1117"/>
      <c r="Y50" s="1117"/>
      <c r="Z50" s="1117"/>
      <c r="AA50" s="1117"/>
      <c r="AB50" s="1117"/>
      <c r="AC50" s="1117"/>
      <c r="AD50" s="1117"/>
      <c r="AE50" s="1132"/>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2"/>
      <c r="BK50" s="252"/>
      <c r="BL50" s="252"/>
      <c r="BM50" s="252"/>
      <c r="BN50" s="252"/>
      <c r="BO50" s="265"/>
      <c r="BP50" s="265"/>
      <c r="BQ50" s="262">
        <v>44</v>
      </c>
      <c r="BR50" s="263"/>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6"/>
    </row>
    <row r="51" spans="1:131" s="247" customFormat="1" ht="26.25" customHeight="1" x14ac:dyDescent="0.15">
      <c r="A51" s="261">
        <v>24</v>
      </c>
      <c r="B51" s="1071"/>
      <c r="C51" s="1072"/>
      <c r="D51" s="1072"/>
      <c r="E51" s="1072"/>
      <c r="F51" s="1072"/>
      <c r="G51" s="1072"/>
      <c r="H51" s="1072"/>
      <c r="I51" s="1072"/>
      <c r="J51" s="1072"/>
      <c r="K51" s="1072"/>
      <c r="L51" s="1072"/>
      <c r="M51" s="1072"/>
      <c r="N51" s="1072"/>
      <c r="O51" s="1072"/>
      <c r="P51" s="1073"/>
      <c r="Q51" s="1131"/>
      <c r="R51" s="1117"/>
      <c r="S51" s="1117"/>
      <c r="T51" s="1117"/>
      <c r="U51" s="1117"/>
      <c r="V51" s="1117"/>
      <c r="W51" s="1117"/>
      <c r="X51" s="1117"/>
      <c r="Y51" s="1117"/>
      <c r="Z51" s="1117"/>
      <c r="AA51" s="1117"/>
      <c r="AB51" s="1117"/>
      <c r="AC51" s="1117"/>
      <c r="AD51" s="1117"/>
      <c r="AE51" s="1132"/>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2"/>
      <c r="BK51" s="252"/>
      <c r="BL51" s="252"/>
      <c r="BM51" s="252"/>
      <c r="BN51" s="252"/>
      <c r="BO51" s="265"/>
      <c r="BP51" s="265"/>
      <c r="BQ51" s="262">
        <v>45</v>
      </c>
      <c r="BR51" s="263"/>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6"/>
    </row>
    <row r="52" spans="1:131" s="247" customFormat="1" ht="26.25" customHeight="1" x14ac:dyDescent="0.15">
      <c r="A52" s="261">
        <v>25</v>
      </c>
      <c r="B52" s="1071"/>
      <c r="C52" s="1072"/>
      <c r="D52" s="1072"/>
      <c r="E52" s="1072"/>
      <c r="F52" s="1072"/>
      <c r="G52" s="1072"/>
      <c r="H52" s="1072"/>
      <c r="I52" s="1072"/>
      <c r="J52" s="1072"/>
      <c r="K52" s="1072"/>
      <c r="L52" s="1072"/>
      <c r="M52" s="1072"/>
      <c r="N52" s="1072"/>
      <c r="O52" s="1072"/>
      <c r="P52" s="1073"/>
      <c r="Q52" s="1131"/>
      <c r="R52" s="1117"/>
      <c r="S52" s="1117"/>
      <c r="T52" s="1117"/>
      <c r="U52" s="1117"/>
      <c r="V52" s="1117"/>
      <c r="W52" s="1117"/>
      <c r="X52" s="1117"/>
      <c r="Y52" s="1117"/>
      <c r="Z52" s="1117"/>
      <c r="AA52" s="1117"/>
      <c r="AB52" s="1117"/>
      <c r="AC52" s="1117"/>
      <c r="AD52" s="1117"/>
      <c r="AE52" s="1132"/>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2"/>
      <c r="BK52" s="252"/>
      <c r="BL52" s="252"/>
      <c r="BM52" s="252"/>
      <c r="BN52" s="252"/>
      <c r="BO52" s="265"/>
      <c r="BP52" s="265"/>
      <c r="BQ52" s="262">
        <v>46</v>
      </c>
      <c r="BR52" s="263"/>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6"/>
    </row>
    <row r="53" spans="1:131" s="247" customFormat="1" ht="26.25" customHeight="1" x14ac:dyDescent="0.15">
      <c r="A53" s="261">
        <v>26</v>
      </c>
      <c r="B53" s="1071"/>
      <c r="C53" s="1072"/>
      <c r="D53" s="1072"/>
      <c r="E53" s="1072"/>
      <c r="F53" s="1072"/>
      <c r="G53" s="1072"/>
      <c r="H53" s="1072"/>
      <c r="I53" s="1072"/>
      <c r="J53" s="1072"/>
      <c r="K53" s="1072"/>
      <c r="L53" s="1072"/>
      <c r="M53" s="1072"/>
      <c r="N53" s="1072"/>
      <c r="O53" s="1072"/>
      <c r="P53" s="1073"/>
      <c r="Q53" s="1131"/>
      <c r="R53" s="1117"/>
      <c r="S53" s="1117"/>
      <c r="T53" s="1117"/>
      <c r="U53" s="1117"/>
      <c r="V53" s="1117"/>
      <c r="W53" s="1117"/>
      <c r="X53" s="1117"/>
      <c r="Y53" s="1117"/>
      <c r="Z53" s="1117"/>
      <c r="AA53" s="1117"/>
      <c r="AB53" s="1117"/>
      <c r="AC53" s="1117"/>
      <c r="AD53" s="1117"/>
      <c r="AE53" s="1132"/>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2"/>
      <c r="BK53" s="252"/>
      <c r="BL53" s="252"/>
      <c r="BM53" s="252"/>
      <c r="BN53" s="252"/>
      <c r="BO53" s="265"/>
      <c r="BP53" s="265"/>
      <c r="BQ53" s="262">
        <v>47</v>
      </c>
      <c r="BR53" s="263"/>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6"/>
    </row>
    <row r="54" spans="1:131" s="247" customFormat="1" ht="26.25" customHeight="1" x14ac:dyDescent="0.15">
      <c r="A54" s="261">
        <v>27</v>
      </c>
      <c r="B54" s="1071"/>
      <c r="C54" s="1072"/>
      <c r="D54" s="1072"/>
      <c r="E54" s="1072"/>
      <c r="F54" s="1072"/>
      <c r="G54" s="1072"/>
      <c r="H54" s="1072"/>
      <c r="I54" s="1072"/>
      <c r="J54" s="1072"/>
      <c r="K54" s="1072"/>
      <c r="L54" s="1072"/>
      <c r="M54" s="1072"/>
      <c r="N54" s="1072"/>
      <c r="O54" s="1072"/>
      <c r="P54" s="1073"/>
      <c r="Q54" s="1131"/>
      <c r="R54" s="1117"/>
      <c r="S54" s="1117"/>
      <c r="T54" s="1117"/>
      <c r="U54" s="1117"/>
      <c r="V54" s="1117"/>
      <c r="W54" s="1117"/>
      <c r="X54" s="1117"/>
      <c r="Y54" s="1117"/>
      <c r="Z54" s="1117"/>
      <c r="AA54" s="1117"/>
      <c r="AB54" s="1117"/>
      <c r="AC54" s="1117"/>
      <c r="AD54" s="1117"/>
      <c r="AE54" s="1132"/>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2"/>
      <c r="BK54" s="252"/>
      <c r="BL54" s="252"/>
      <c r="BM54" s="252"/>
      <c r="BN54" s="252"/>
      <c r="BO54" s="265"/>
      <c r="BP54" s="265"/>
      <c r="BQ54" s="262">
        <v>48</v>
      </c>
      <c r="BR54" s="263"/>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6"/>
    </row>
    <row r="55" spans="1:131" s="247" customFormat="1" ht="26.25" customHeight="1" x14ac:dyDescent="0.15">
      <c r="A55" s="261">
        <v>28</v>
      </c>
      <c r="B55" s="1071"/>
      <c r="C55" s="1072"/>
      <c r="D55" s="1072"/>
      <c r="E55" s="1072"/>
      <c r="F55" s="1072"/>
      <c r="G55" s="1072"/>
      <c r="H55" s="1072"/>
      <c r="I55" s="1072"/>
      <c r="J55" s="1072"/>
      <c r="K55" s="1072"/>
      <c r="L55" s="1072"/>
      <c r="M55" s="1072"/>
      <c r="N55" s="1072"/>
      <c r="O55" s="1072"/>
      <c r="P55" s="1073"/>
      <c r="Q55" s="1131"/>
      <c r="R55" s="1117"/>
      <c r="S55" s="1117"/>
      <c r="T55" s="1117"/>
      <c r="U55" s="1117"/>
      <c r="V55" s="1117"/>
      <c r="W55" s="1117"/>
      <c r="X55" s="1117"/>
      <c r="Y55" s="1117"/>
      <c r="Z55" s="1117"/>
      <c r="AA55" s="1117"/>
      <c r="AB55" s="1117"/>
      <c r="AC55" s="1117"/>
      <c r="AD55" s="1117"/>
      <c r="AE55" s="1132"/>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2"/>
      <c r="BK55" s="252"/>
      <c r="BL55" s="252"/>
      <c r="BM55" s="252"/>
      <c r="BN55" s="252"/>
      <c r="BO55" s="265"/>
      <c r="BP55" s="265"/>
      <c r="BQ55" s="262">
        <v>49</v>
      </c>
      <c r="BR55" s="263"/>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6"/>
    </row>
    <row r="56" spans="1:131" s="247" customFormat="1" ht="26.25" customHeight="1" x14ac:dyDescent="0.15">
      <c r="A56" s="261">
        <v>29</v>
      </c>
      <c r="B56" s="1071"/>
      <c r="C56" s="1072"/>
      <c r="D56" s="1072"/>
      <c r="E56" s="1072"/>
      <c r="F56" s="1072"/>
      <c r="G56" s="1072"/>
      <c r="H56" s="1072"/>
      <c r="I56" s="1072"/>
      <c r="J56" s="1072"/>
      <c r="K56" s="1072"/>
      <c r="L56" s="1072"/>
      <c r="M56" s="1072"/>
      <c r="N56" s="1072"/>
      <c r="O56" s="1072"/>
      <c r="P56" s="1073"/>
      <c r="Q56" s="1131"/>
      <c r="R56" s="1117"/>
      <c r="S56" s="1117"/>
      <c r="T56" s="1117"/>
      <c r="U56" s="1117"/>
      <c r="V56" s="1117"/>
      <c r="W56" s="1117"/>
      <c r="X56" s="1117"/>
      <c r="Y56" s="1117"/>
      <c r="Z56" s="1117"/>
      <c r="AA56" s="1117"/>
      <c r="AB56" s="1117"/>
      <c r="AC56" s="1117"/>
      <c r="AD56" s="1117"/>
      <c r="AE56" s="1132"/>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2"/>
      <c r="BK56" s="252"/>
      <c r="BL56" s="252"/>
      <c r="BM56" s="252"/>
      <c r="BN56" s="252"/>
      <c r="BO56" s="265"/>
      <c r="BP56" s="265"/>
      <c r="BQ56" s="262">
        <v>50</v>
      </c>
      <c r="BR56" s="263"/>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6"/>
    </row>
    <row r="57" spans="1:131" s="247" customFormat="1" ht="26.25" customHeight="1" x14ac:dyDescent="0.15">
      <c r="A57" s="261">
        <v>30</v>
      </c>
      <c r="B57" s="1071"/>
      <c r="C57" s="1072"/>
      <c r="D57" s="1072"/>
      <c r="E57" s="1072"/>
      <c r="F57" s="1072"/>
      <c r="G57" s="1072"/>
      <c r="H57" s="1072"/>
      <c r="I57" s="1072"/>
      <c r="J57" s="1072"/>
      <c r="K57" s="1072"/>
      <c r="L57" s="1072"/>
      <c r="M57" s="1072"/>
      <c r="N57" s="1072"/>
      <c r="O57" s="1072"/>
      <c r="P57" s="1073"/>
      <c r="Q57" s="1131"/>
      <c r="R57" s="1117"/>
      <c r="S57" s="1117"/>
      <c r="T57" s="1117"/>
      <c r="U57" s="1117"/>
      <c r="V57" s="1117"/>
      <c r="W57" s="1117"/>
      <c r="X57" s="1117"/>
      <c r="Y57" s="1117"/>
      <c r="Z57" s="1117"/>
      <c r="AA57" s="1117"/>
      <c r="AB57" s="1117"/>
      <c r="AC57" s="1117"/>
      <c r="AD57" s="1117"/>
      <c r="AE57" s="1132"/>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2"/>
      <c r="BK57" s="252"/>
      <c r="BL57" s="252"/>
      <c r="BM57" s="252"/>
      <c r="BN57" s="252"/>
      <c r="BO57" s="265"/>
      <c r="BP57" s="265"/>
      <c r="BQ57" s="262">
        <v>51</v>
      </c>
      <c r="BR57" s="263"/>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6"/>
    </row>
    <row r="58" spans="1:131" s="247" customFormat="1" ht="26.25" customHeight="1" x14ac:dyDescent="0.15">
      <c r="A58" s="261">
        <v>31</v>
      </c>
      <c r="B58" s="1071"/>
      <c r="C58" s="1072"/>
      <c r="D58" s="1072"/>
      <c r="E58" s="1072"/>
      <c r="F58" s="1072"/>
      <c r="G58" s="1072"/>
      <c r="H58" s="1072"/>
      <c r="I58" s="1072"/>
      <c r="J58" s="1072"/>
      <c r="K58" s="1072"/>
      <c r="L58" s="1072"/>
      <c r="M58" s="1072"/>
      <c r="N58" s="1072"/>
      <c r="O58" s="1072"/>
      <c r="P58" s="1073"/>
      <c r="Q58" s="1131"/>
      <c r="R58" s="1117"/>
      <c r="S58" s="1117"/>
      <c r="T58" s="1117"/>
      <c r="U58" s="1117"/>
      <c r="V58" s="1117"/>
      <c r="W58" s="1117"/>
      <c r="X58" s="1117"/>
      <c r="Y58" s="1117"/>
      <c r="Z58" s="1117"/>
      <c r="AA58" s="1117"/>
      <c r="AB58" s="1117"/>
      <c r="AC58" s="1117"/>
      <c r="AD58" s="1117"/>
      <c r="AE58" s="1132"/>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2"/>
      <c r="BK58" s="252"/>
      <c r="BL58" s="252"/>
      <c r="BM58" s="252"/>
      <c r="BN58" s="252"/>
      <c r="BO58" s="265"/>
      <c r="BP58" s="265"/>
      <c r="BQ58" s="262">
        <v>52</v>
      </c>
      <c r="BR58" s="263"/>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6"/>
    </row>
    <row r="59" spans="1:131" s="247" customFormat="1" ht="26.25" customHeight="1" x14ac:dyDescent="0.15">
      <c r="A59" s="261">
        <v>32</v>
      </c>
      <c r="B59" s="1071"/>
      <c r="C59" s="1072"/>
      <c r="D59" s="1072"/>
      <c r="E59" s="1072"/>
      <c r="F59" s="1072"/>
      <c r="G59" s="1072"/>
      <c r="H59" s="1072"/>
      <c r="I59" s="1072"/>
      <c r="J59" s="1072"/>
      <c r="K59" s="1072"/>
      <c r="L59" s="1072"/>
      <c r="M59" s="1072"/>
      <c r="N59" s="1072"/>
      <c r="O59" s="1072"/>
      <c r="P59" s="1073"/>
      <c r="Q59" s="1131"/>
      <c r="R59" s="1117"/>
      <c r="S59" s="1117"/>
      <c r="T59" s="1117"/>
      <c r="U59" s="1117"/>
      <c r="V59" s="1117"/>
      <c r="W59" s="1117"/>
      <c r="X59" s="1117"/>
      <c r="Y59" s="1117"/>
      <c r="Z59" s="1117"/>
      <c r="AA59" s="1117"/>
      <c r="AB59" s="1117"/>
      <c r="AC59" s="1117"/>
      <c r="AD59" s="1117"/>
      <c r="AE59" s="1132"/>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2"/>
      <c r="BK59" s="252"/>
      <c r="BL59" s="252"/>
      <c r="BM59" s="252"/>
      <c r="BN59" s="252"/>
      <c r="BO59" s="265"/>
      <c r="BP59" s="265"/>
      <c r="BQ59" s="262">
        <v>53</v>
      </c>
      <c r="BR59" s="263"/>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6"/>
    </row>
    <row r="60" spans="1:131" s="247" customFormat="1" ht="26.25" customHeight="1" x14ac:dyDescent="0.15">
      <c r="A60" s="261">
        <v>33</v>
      </c>
      <c r="B60" s="1071"/>
      <c r="C60" s="1072"/>
      <c r="D60" s="1072"/>
      <c r="E60" s="1072"/>
      <c r="F60" s="1072"/>
      <c r="G60" s="1072"/>
      <c r="H60" s="1072"/>
      <c r="I60" s="1072"/>
      <c r="J60" s="1072"/>
      <c r="K60" s="1072"/>
      <c r="L60" s="1072"/>
      <c r="M60" s="1072"/>
      <c r="N60" s="1072"/>
      <c r="O60" s="1072"/>
      <c r="P60" s="1073"/>
      <c r="Q60" s="1131"/>
      <c r="R60" s="1117"/>
      <c r="S60" s="1117"/>
      <c r="T60" s="1117"/>
      <c r="U60" s="1117"/>
      <c r="V60" s="1117"/>
      <c r="W60" s="1117"/>
      <c r="X60" s="1117"/>
      <c r="Y60" s="1117"/>
      <c r="Z60" s="1117"/>
      <c r="AA60" s="1117"/>
      <c r="AB60" s="1117"/>
      <c r="AC60" s="1117"/>
      <c r="AD60" s="1117"/>
      <c r="AE60" s="1132"/>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2"/>
      <c r="BK60" s="252"/>
      <c r="BL60" s="252"/>
      <c r="BM60" s="252"/>
      <c r="BN60" s="252"/>
      <c r="BO60" s="265"/>
      <c r="BP60" s="265"/>
      <c r="BQ60" s="262">
        <v>54</v>
      </c>
      <c r="BR60" s="263"/>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6"/>
    </row>
    <row r="61" spans="1:131" s="247" customFormat="1" ht="26.25" customHeight="1" thickBot="1" x14ac:dyDescent="0.2">
      <c r="A61" s="261">
        <v>34</v>
      </c>
      <c r="B61" s="1071"/>
      <c r="C61" s="1072"/>
      <c r="D61" s="1072"/>
      <c r="E61" s="1072"/>
      <c r="F61" s="1072"/>
      <c r="G61" s="1072"/>
      <c r="H61" s="1072"/>
      <c r="I61" s="1072"/>
      <c r="J61" s="1072"/>
      <c r="K61" s="1072"/>
      <c r="L61" s="1072"/>
      <c r="M61" s="1072"/>
      <c r="N61" s="1072"/>
      <c r="O61" s="1072"/>
      <c r="P61" s="1073"/>
      <c r="Q61" s="1131"/>
      <c r="R61" s="1117"/>
      <c r="S61" s="1117"/>
      <c r="T61" s="1117"/>
      <c r="U61" s="1117"/>
      <c r="V61" s="1117"/>
      <c r="W61" s="1117"/>
      <c r="X61" s="1117"/>
      <c r="Y61" s="1117"/>
      <c r="Z61" s="1117"/>
      <c r="AA61" s="1117"/>
      <c r="AB61" s="1117"/>
      <c r="AC61" s="1117"/>
      <c r="AD61" s="1117"/>
      <c r="AE61" s="1132"/>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2"/>
      <c r="BK61" s="252"/>
      <c r="BL61" s="252"/>
      <c r="BM61" s="252"/>
      <c r="BN61" s="252"/>
      <c r="BO61" s="265"/>
      <c r="BP61" s="265"/>
      <c r="BQ61" s="262">
        <v>55</v>
      </c>
      <c r="BR61" s="263"/>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6"/>
    </row>
    <row r="62" spans="1:131" s="247" customFormat="1" ht="26.25" customHeight="1" x14ac:dyDescent="0.15">
      <c r="A62" s="261">
        <v>35</v>
      </c>
      <c r="B62" s="1071"/>
      <c r="C62" s="1072"/>
      <c r="D62" s="1072"/>
      <c r="E62" s="1072"/>
      <c r="F62" s="1072"/>
      <c r="G62" s="1072"/>
      <c r="H62" s="1072"/>
      <c r="I62" s="1072"/>
      <c r="J62" s="1072"/>
      <c r="K62" s="1072"/>
      <c r="L62" s="1072"/>
      <c r="M62" s="1072"/>
      <c r="N62" s="1072"/>
      <c r="O62" s="1072"/>
      <c r="P62" s="1073"/>
      <c r="Q62" s="1131"/>
      <c r="R62" s="1117"/>
      <c r="S62" s="1117"/>
      <c r="T62" s="1117"/>
      <c r="U62" s="1117"/>
      <c r="V62" s="1117"/>
      <c r="W62" s="1117"/>
      <c r="X62" s="1117"/>
      <c r="Y62" s="1117"/>
      <c r="Z62" s="1117"/>
      <c r="AA62" s="1117"/>
      <c r="AB62" s="1117"/>
      <c r="AC62" s="1117"/>
      <c r="AD62" s="1117"/>
      <c r="AE62" s="1132"/>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407</v>
      </c>
      <c r="BK62" s="1129"/>
      <c r="BL62" s="1129"/>
      <c r="BM62" s="1129"/>
      <c r="BN62" s="1130"/>
      <c r="BO62" s="265"/>
      <c r="BP62" s="265"/>
      <c r="BQ62" s="262">
        <v>56</v>
      </c>
      <c r="BR62" s="263"/>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6"/>
    </row>
    <row r="63" spans="1:131" s="247" customFormat="1" ht="26.25" customHeight="1" thickBot="1" x14ac:dyDescent="0.2">
      <c r="A63" s="264" t="s">
        <v>387</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2"/>
      <c r="AF63" s="1123">
        <v>747</v>
      </c>
      <c r="AG63" s="1048"/>
      <c r="AH63" s="1048"/>
      <c r="AI63" s="1048"/>
      <c r="AJ63" s="1124"/>
      <c r="AK63" s="1125"/>
      <c r="AL63" s="1052"/>
      <c r="AM63" s="1052"/>
      <c r="AN63" s="1052"/>
      <c r="AO63" s="1052"/>
      <c r="AP63" s="1048">
        <f>SUM(AP28:AT62)</f>
        <v>1561</v>
      </c>
      <c r="AQ63" s="1048"/>
      <c r="AR63" s="1048"/>
      <c r="AS63" s="1048"/>
      <c r="AT63" s="1048"/>
      <c r="AU63" s="1048">
        <f>SUM(AU28:AY62)</f>
        <v>1457</v>
      </c>
      <c r="AV63" s="1048"/>
      <c r="AW63" s="1048"/>
      <c r="AX63" s="1048"/>
      <c r="AY63" s="1048"/>
      <c r="AZ63" s="1119"/>
      <c r="BA63" s="1119"/>
      <c r="BB63" s="1119"/>
      <c r="BC63" s="1119"/>
      <c r="BD63" s="1119"/>
      <c r="BE63" s="1049"/>
      <c r="BF63" s="1049"/>
      <c r="BG63" s="1049"/>
      <c r="BH63" s="1049"/>
      <c r="BI63" s="1050"/>
      <c r="BJ63" s="1120" t="s">
        <v>389</v>
      </c>
      <c r="BK63" s="1040"/>
      <c r="BL63" s="1040"/>
      <c r="BM63" s="1040"/>
      <c r="BN63" s="1121"/>
      <c r="BO63" s="265"/>
      <c r="BP63" s="265"/>
      <c r="BQ63" s="262">
        <v>57</v>
      </c>
      <c r="BR63" s="263"/>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6"/>
    </row>
    <row r="66" spans="1:131" s="247" customFormat="1" ht="26.25" customHeight="1" x14ac:dyDescent="0.15">
      <c r="A66" s="1089" t="s">
        <v>410</v>
      </c>
      <c r="B66" s="1090"/>
      <c r="C66" s="1090"/>
      <c r="D66" s="1090"/>
      <c r="E66" s="1090"/>
      <c r="F66" s="1090"/>
      <c r="G66" s="1090"/>
      <c r="H66" s="1090"/>
      <c r="I66" s="1090"/>
      <c r="J66" s="1090"/>
      <c r="K66" s="1090"/>
      <c r="L66" s="1090"/>
      <c r="M66" s="1090"/>
      <c r="N66" s="1090"/>
      <c r="O66" s="1090"/>
      <c r="P66" s="1091"/>
      <c r="Q66" s="1095" t="s">
        <v>392</v>
      </c>
      <c r="R66" s="1096"/>
      <c r="S66" s="1096"/>
      <c r="T66" s="1096"/>
      <c r="U66" s="1097"/>
      <c r="V66" s="1095" t="s">
        <v>411</v>
      </c>
      <c r="W66" s="1096"/>
      <c r="X66" s="1096"/>
      <c r="Y66" s="1096"/>
      <c r="Z66" s="1097"/>
      <c r="AA66" s="1095" t="s">
        <v>412</v>
      </c>
      <c r="AB66" s="1096"/>
      <c r="AC66" s="1096"/>
      <c r="AD66" s="1096"/>
      <c r="AE66" s="1097"/>
      <c r="AF66" s="1101" t="s">
        <v>413</v>
      </c>
      <c r="AG66" s="1102"/>
      <c r="AH66" s="1102"/>
      <c r="AI66" s="1102"/>
      <c r="AJ66" s="1103"/>
      <c r="AK66" s="1095" t="s">
        <v>414</v>
      </c>
      <c r="AL66" s="1090"/>
      <c r="AM66" s="1090"/>
      <c r="AN66" s="1090"/>
      <c r="AO66" s="1091"/>
      <c r="AP66" s="1095" t="s">
        <v>397</v>
      </c>
      <c r="AQ66" s="1096"/>
      <c r="AR66" s="1096"/>
      <c r="AS66" s="1096"/>
      <c r="AT66" s="1097"/>
      <c r="AU66" s="1095" t="s">
        <v>415</v>
      </c>
      <c r="AV66" s="1096"/>
      <c r="AW66" s="1096"/>
      <c r="AX66" s="1096"/>
      <c r="AY66" s="1097"/>
      <c r="AZ66" s="1095" t="s">
        <v>375</v>
      </c>
      <c r="BA66" s="1096"/>
      <c r="BB66" s="1096"/>
      <c r="BC66" s="1096"/>
      <c r="BD66" s="1111"/>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9" t="s">
        <v>572</v>
      </c>
      <c r="C68" s="1080"/>
      <c r="D68" s="1080"/>
      <c r="E68" s="1080"/>
      <c r="F68" s="1080"/>
      <c r="G68" s="1080"/>
      <c r="H68" s="1080"/>
      <c r="I68" s="1080"/>
      <c r="J68" s="1080"/>
      <c r="K68" s="1080"/>
      <c r="L68" s="1080"/>
      <c r="M68" s="1080"/>
      <c r="N68" s="1080"/>
      <c r="O68" s="1080"/>
      <c r="P68" s="1081"/>
      <c r="Q68" s="1082">
        <v>13006</v>
      </c>
      <c r="R68" s="1076"/>
      <c r="S68" s="1076"/>
      <c r="T68" s="1076"/>
      <c r="U68" s="1076"/>
      <c r="V68" s="1076">
        <v>12626</v>
      </c>
      <c r="W68" s="1076"/>
      <c r="X68" s="1076"/>
      <c r="Y68" s="1076"/>
      <c r="Z68" s="1076"/>
      <c r="AA68" s="1076">
        <v>379</v>
      </c>
      <c r="AB68" s="1076"/>
      <c r="AC68" s="1076"/>
      <c r="AD68" s="1076"/>
      <c r="AE68" s="1076"/>
      <c r="AF68" s="1076">
        <v>379</v>
      </c>
      <c r="AG68" s="1076"/>
      <c r="AH68" s="1076"/>
      <c r="AI68" s="1076"/>
      <c r="AJ68" s="1076"/>
      <c r="AK68" s="1076">
        <v>300</v>
      </c>
      <c r="AL68" s="1076"/>
      <c r="AM68" s="1076"/>
      <c r="AN68" s="1076"/>
      <c r="AO68" s="1076"/>
      <c r="AP68" s="1076" t="s">
        <v>506</v>
      </c>
      <c r="AQ68" s="1076"/>
      <c r="AR68" s="1076"/>
      <c r="AS68" s="1076"/>
      <c r="AT68" s="1076"/>
      <c r="AU68" s="1076" t="s">
        <v>506</v>
      </c>
      <c r="AV68" s="1076"/>
      <c r="AW68" s="1076"/>
      <c r="AX68" s="1076"/>
      <c r="AY68" s="1076"/>
      <c r="AZ68" s="1077"/>
      <c r="BA68" s="1077"/>
      <c r="BB68" s="1077"/>
      <c r="BC68" s="1077"/>
      <c r="BD68" s="1078"/>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71" t="s">
        <v>573</v>
      </c>
      <c r="C69" s="1072"/>
      <c r="D69" s="1072"/>
      <c r="E69" s="1072"/>
      <c r="F69" s="1072"/>
      <c r="G69" s="1072"/>
      <c r="H69" s="1072"/>
      <c r="I69" s="1072"/>
      <c r="J69" s="1072"/>
      <c r="K69" s="1072"/>
      <c r="L69" s="1072"/>
      <c r="M69" s="1072"/>
      <c r="N69" s="1072"/>
      <c r="O69" s="1072"/>
      <c r="P69" s="1073"/>
      <c r="Q69" s="1074">
        <v>1180</v>
      </c>
      <c r="R69" s="1075"/>
      <c r="S69" s="1075"/>
      <c r="T69" s="1075"/>
      <c r="U69" s="1075"/>
      <c r="V69" s="1075">
        <v>1174</v>
      </c>
      <c r="W69" s="1075"/>
      <c r="X69" s="1075"/>
      <c r="Y69" s="1075"/>
      <c r="Z69" s="1075"/>
      <c r="AA69" s="1075">
        <v>6</v>
      </c>
      <c r="AB69" s="1075"/>
      <c r="AC69" s="1075"/>
      <c r="AD69" s="1075"/>
      <c r="AE69" s="1075"/>
      <c r="AF69" s="1075">
        <v>6</v>
      </c>
      <c r="AG69" s="1075"/>
      <c r="AH69" s="1075"/>
      <c r="AI69" s="1075"/>
      <c r="AJ69" s="1075"/>
      <c r="AK69" s="1075">
        <v>15</v>
      </c>
      <c r="AL69" s="1075"/>
      <c r="AM69" s="1075"/>
      <c r="AN69" s="1075"/>
      <c r="AO69" s="1075"/>
      <c r="AP69" s="1075">
        <v>363</v>
      </c>
      <c r="AQ69" s="1075"/>
      <c r="AR69" s="1075"/>
      <c r="AS69" s="1075"/>
      <c r="AT69" s="1075"/>
      <c r="AU69" s="1075">
        <v>72</v>
      </c>
      <c r="AV69" s="1075"/>
      <c r="AW69" s="1075"/>
      <c r="AX69" s="1075"/>
      <c r="AY69" s="1075"/>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71" t="s">
        <v>574</v>
      </c>
      <c r="C70" s="1072"/>
      <c r="D70" s="1072"/>
      <c r="E70" s="1072"/>
      <c r="F70" s="1072"/>
      <c r="G70" s="1072"/>
      <c r="H70" s="1072"/>
      <c r="I70" s="1072"/>
      <c r="J70" s="1072"/>
      <c r="K70" s="1072"/>
      <c r="L70" s="1072"/>
      <c r="M70" s="1072"/>
      <c r="N70" s="1072"/>
      <c r="O70" s="1072"/>
      <c r="P70" s="1073"/>
      <c r="Q70" s="1074">
        <v>549</v>
      </c>
      <c r="R70" s="1075"/>
      <c r="S70" s="1075"/>
      <c r="T70" s="1075"/>
      <c r="U70" s="1075"/>
      <c r="V70" s="1075">
        <v>506</v>
      </c>
      <c r="W70" s="1075"/>
      <c r="X70" s="1075"/>
      <c r="Y70" s="1075"/>
      <c r="Z70" s="1075"/>
      <c r="AA70" s="1075">
        <v>44</v>
      </c>
      <c r="AB70" s="1075"/>
      <c r="AC70" s="1075"/>
      <c r="AD70" s="1075"/>
      <c r="AE70" s="1075"/>
      <c r="AF70" s="1075">
        <v>44</v>
      </c>
      <c r="AG70" s="1075"/>
      <c r="AH70" s="1075"/>
      <c r="AI70" s="1075"/>
      <c r="AJ70" s="1075"/>
      <c r="AK70" s="1075">
        <v>85</v>
      </c>
      <c r="AL70" s="1075"/>
      <c r="AM70" s="1075"/>
      <c r="AN70" s="1075"/>
      <c r="AO70" s="1075"/>
      <c r="AP70" s="1075" t="s">
        <v>506</v>
      </c>
      <c r="AQ70" s="1075"/>
      <c r="AR70" s="1075"/>
      <c r="AS70" s="1075"/>
      <c r="AT70" s="1075"/>
      <c r="AU70" s="1075" t="s">
        <v>506</v>
      </c>
      <c r="AV70" s="1075"/>
      <c r="AW70" s="1075"/>
      <c r="AX70" s="1075"/>
      <c r="AY70" s="1075"/>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71" t="s">
        <v>575</v>
      </c>
      <c r="C71" s="1072"/>
      <c r="D71" s="1072"/>
      <c r="E71" s="1072"/>
      <c r="F71" s="1072"/>
      <c r="G71" s="1072"/>
      <c r="H71" s="1072"/>
      <c r="I71" s="1072"/>
      <c r="J71" s="1072"/>
      <c r="K71" s="1072"/>
      <c r="L71" s="1072"/>
      <c r="M71" s="1072"/>
      <c r="N71" s="1072"/>
      <c r="O71" s="1072"/>
      <c r="P71" s="1073"/>
      <c r="Q71" s="1074">
        <v>140</v>
      </c>
      <c r="R71" s="1075"/>
      <c r="S71" s="1075"/>
      <c r="T71" s="1075"/>
      <c r="U71" s="1075"/>
      <c r="V71" s="1075">
        <v>134</v>
      </c>
      <c r="W71" s="1075"/>
      <c r="X71" s="1075"/>
      <c r="Y71" s="1075"/>
      <c r="Z71" s="1075"/>
      <c r="AA71" s="1075">
        <v>6</v>
      </c>
      <c r="AB71" s="1075"/>
      <c r="AC71" s="1075"/>
      <c r="AD71" s="1075"/>
      <c r="AE71" s="1075"/>
      <c r="AF71" s="1075">
        <v>6</v>
      </c>
      <c r="AG71" s="1075"/>
      <c r="AH71" s="1075"/>
      <c r="AI71" s="1075"/>
      <c r="AJ71" s="1075"/>
      <c r="AK71" s="1075">
        <v>1</v>
      </c>
      <c r="AL71" s="1075"/>
      <c r="AM71" s="1075"/>
      <c r="AN71" s="1075"/>
      <c r="AO71" s="1075"/>
      <c r="AP71" s="1075" t="s">
        <v>506</v>
      </c>
      <c r="AQ71" s="1075"/>
      <c r="AR71" s="1075"/>
      <c r="AS71" s="1075"/>
      <c r="AT71" s="1075"/>
      <c r="AU71" s="1075" t="s">
        <v>506</v>
      </c>
      <c r="AV71" s="1075"/>
      <c r="AW71" s="1075"/>
      <c r="AX71" s="1075"/>
      <c r="AY71" s="1075"/>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71" t="s">
        <v>576</v>
      </c>
      <c r="C72" s="1072"/>
      <c r="D72" s="1072"/>
      <c r="E72" s="1072"/>
      <c r="F72" s="1072"/>
      <c r="G72" s="1072"/>
      <c r="H72" s="1072"/>
      <c r="I72" s="1072"/>
      <c r="J72" s="1072"/>
      <c r="K72" s="1072"/>
      <c r="L72" s="1072"/>
      <c r="M72" s="1072"/>
      <c r="N72" s="1072"/>
      <c r="O72" s="1072"/>
      <c r="P72" s="1073"/>
      <c r="Q72" s="1074">
        <v>1507</v>
      </c>
      <c r="R72" s="1075"/>
      <c r="S72" s="1075"/>
      <c r="T72" s="1075"/>
      <c r="U72" s="1075"/>
      <c r="V72" s="1075">
        <v>1503</v>
      </c>
      <c r="W72" s="1075"/>
      <c r="X72" s="1075"/>
      <c r="Y72" s="1075"/>
      <c r="Z72" s="1075"/>
      <c r="AA72" s="1075">
        <v>4</v>
      </c>
      <c r="AB72" s="1075"/>
      <c r="AC72" s="1075"/>
      <c r="AD72" s="1075"/>
      <c r="AE72" s="1075"/>
      <c r="AF72" s="1075">
        <v>4</v>
      </c>
      <c r="AG72" s="1075"/>
      <c r="AH72" s="1075"/>
      <c r="AI72" s="1075"/>
      <c r="AJ72" s="1075"/>
      <c r="AK72" s="1075">
        <v>1</v>
      </c>
      <c r="AL72" s="1075"/>
      <c r="AM72" s="1075"/>
      <c r="AN72" s="1075"/>
      <c r="AO72" s="1075"/>
      <c r="AP72" s="1075" t="s">
        <v>506</v>
      </c>
      <c r="AQ72" s="1075"/>
      <c r="AR72" s="1075"/>
      <c r="AS72" s="1075"/>
      <c r="AT72" s="1075"/>
      <c r="AU72" s="1075" t="s">
        <v>506</v>
      </c>
      <c r="AV72" s="1075"/>
      <c r="AW72" s="1075"/>
      <c r="AX72" s="1075"/>
      <c r="AY72" s="1075"/>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71" t="s">
        <v>577</v>
      </c>
      <c r="C73" s="1072"/>
      <c r="D73" s="1072"/>
      <c r="E73" s="1072"/>
      <c r="F73" s="1072"/>
      <c r="G73" s="1072"/>
      <c r="H73" s="1072"/>
      <c r="I73" s="1072"/>
      <c r="J73" s="1072"/>
      <c r="K73" s="1072"/>
      <c r="L73" s="1072"/>
      <c r="M73" s="1072"/>
      <c r="N73" s="1072"/>
      <c r="O73" s="1072"/>
      <c r="P73" s="1073"/>
      <c r="Q73" s="1074">
        <v>282568</v>
      </c>
      <c r="R73" s="1075"/>
      <c r="S73" s="1075"/>
      <c r="T73" s="1075"/>
      <c r="U73" s="1075"/>
      <c r="V73" s="1075">
        <v>273461</v>
      </c>
      <c r="W73" s="1075"/>
      <c r="X73" s="1075"/>
      <c r="Y73" s="1075"/>
      <c r="Z73" s="1075"/>
      <c r="AA73" s="1075">
        <v>9107</v>
      </c>
      <c r="AB73" s="1075"/>
      <c r="AC73" s="1075"/>
      <c r="AD73" s="1075"/>
      <c r="AE73" s="1075"/>
      <c r="AF73" s="1075">
        <v>9107</v>
      </c>
      <c r="AG73" s="1075"/>
      <c r="AH73" s="1075"/>
      <c r="AI73" s="1075"/>
      <c r="AJ73" s="1075"/>
      <c r="AK73" s="1075">
        <v>1429</v>
      </c>
      <c r="AL73" s="1075"/>
      <c r="AM73" s="1075"/>
      <c r="AN73" s="1075"/>
      <c r="AO73" s="1075"/>
      <c r="AP73" s="1075" t="s">
        <v>506</v>
      </c>
      <c r="AQ73" s="1075"/>
      <c r="AR73" s="1075"/>
      <c r="AS73" s="1075"/>
      <c r="AT73" s="1075"/>
      <c r="AU73" s="1075" t="s">
        <v>506</v>
      </c>
      <c r="AV73" s="1075"/>
      <c r="AW73" s="1075"/>
      <c r="AX73" s="1075"/>
      <c r="AY73" s="1075"/>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SUM(AF68:AJ73)</f>
        <v>9546</v>
      </c>
      <c r="AG88" s="1048"/>
      <c r="AH88" s="1048"/>
      <c r="AI88" s="1048"/>
      <c r="AJ88" s="1048"/>
      <c r="AK88" s="1052"/>
      <c r="AL88" s="1052"/>
      <c r="AM88" s="1052"/>
      <c r="AN88" s="1052"/>
      <c r="AO88" s="1052"/>
      <c r="AP88" s="1048">
        <f>SUM(AP68:AT73)</f>
        <v>363</v>
      </c>
      <c r="AQ88" s="1048"/>
      <c r="AR88" s="1048"/>
      <c r="AS88" s="1048"/>
      <c r="AT88" s="1048"/>
      <c r="AU88" s="1048">
        <f>SUM(AU68:AY73)</f>
        <v>72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51</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306</v>
      </c>
      <c r="AG109" s="983"/>
      <c r="AH109" s="983"/>
      <c r="AI109" s="983"/>
      <c r="AJ109" s="984"/>
      <c r="AK109" s="985" t="s">
        <v>305</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306</v>
      </c>
      <c r="BW109" s="983"/>
      <c r="BX109" s="983"/>
      <c r="BY109" s="983"/>
      <c r="BZ109" s="984"/>
      <c r="CA109" s="985" t="s">
        <v>305</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306</v>
      </c>
      <c r="DM109" s="983"/>
      <c r="DN109" s="983"/>
      <c r="DO109" s="983"/>
      <c r="DP109" s="984"/>
      <c r="DQ109" s="985" t="s">
        <v>305</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981882</v>
      </c>
      <c r="AB110" s="976"/>
      <c r="AC110" s="976"/>
      <c r="AD110" s="976"/>
      <c r="AE110" s="977"/>
      <c r="AF110" s="978">
        <v>1006869</v>
      </c>
      <c r="AG110" s="976"/>
      <c r="AH110" s="976"/>
      <c r="AI110" s="976"/>
      <c r="AJ110" s="977"/>
      <c r="AK110" s="978">
        <v>912749</v>
      </c>
      <c r="AL110" s="976"/>
      <c r="AM110" s="976"/>
      <c r="AN110" s="976"/>
      <c r="AO110" s="977"/>
      <c r="AP110" s="979">
        <v>24.9</v>
      </c>
      <c r="AQ110" s="980"/>
      <c r="AR110" s="980"/>
      <c r="AS110" s="980"/>
      <c r="AT110" s="981"/>
      <c r="AU110" s="1015" t="s">
        <v>71</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7755505</v>
      </c>
      <c r="BR110" s="923"/>
      <c r="BS110" s="923"/>
      <c r="BT110" s="923"/>
      <c r="BU110" s="923"/>
      <c r="BV110" s="923">
        <v>7539476</v>
      </c>
      <c r="BW110" s="923"/>
      <c r="BX110" s="923"/>
      <c r="BY110" s="923"/>
      <c r="BZ110" s="923"/>
      <c r="CA110" s="923">
        <v>7144188</v>
      </c>
      <c r="CB110" s="923"/>
      <c r="CC110" s="923"/>
      <c r="CD110" s="923"/>
      <c r="CE110" s="923"/>
      <c r="CF110" s="947">
        <v>194.7</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389149</v>
      </c>
      <c r="DH110" s="923"/>
      <c r="DI110" s="923"/>
      <c r="DJ110" s="923"/>
      <c r="DK110" s="923"/>
      <c r="DL110" s="923">
        <v>376373</v>
      </c>
      <c r="DM110" s="923"/>
      <c r="DN110" s="923"/>
      <c r="DO110" s="923"/>
      <c r="DP110" s="923"/>
      <c r="DQ110" s="923">
        <v>415062</v>
      </c>
      <c r="DR110" s="923"/>
      <c r="DS110" s="923"/>
      <c r="DT110" s="923"/>
      <c r="DU110" s="923"/>
      <c r="DV110" s="924">
        <v>11.3</v>
      </c>
      <c r="DW110" s="924"/>
      <c r="DX110" s="924"/>
      <c r="DY110" s="924"/>
      <c r="DZ110" s="925"/>
    </row>
    <row r="111" spans="1:131" s="246" customFormat="1" ht="26.25" customHeight="1" x14ac:dyDescent="0.15">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433</v>
      </c>
      <c r="AB111" s="1004"/>
      <c r="AC111" s="1004"/>
      <c r="AD111" s="1004"/>
      <c r="AE111" s="1005"/>
      <c r="AF111" s="1006" t="s">
        <v>129</v>
      </c>
      <c r="AG111" s="1004"/>
      <c r="AH111" s="1004"/>
      <c r="AI111" s="1004"/>
      <c r="AJ111" s="1005"/>
      <c r="AK111" s="1006" t="s">
        <v>433</v>
      </c>
      <c r="AL111" s="1004"/>
      <c r="AM111" s="1004"/>
      <c r="AN111" s="1004"/>
      <c r="AO111" s="1005"/>
      <c r="AP111" s="1007" t="s">
        <v>129</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v>567679</v>
      </c>
      <c r="BR111" s="895"/>
      <c r="BS111" s="895"/>
      <c r="BT111" s="895"/>
      <c r="BU111" s="895"/>
      <c r="BV111" s="895">
        <v>493905</v>
      </c>
      <c r="BW111" s="895"/>
      <c r="BX111" s="895"/>
      <c r="BY111" s="895"/>
      <c r="BZ111" s="895"/>
      <c r="CA111" s="895">
        <v>471596</v>
      </c>
      <c r="CB111" s="895"/>
      <c r="CC111" s="895"/>
      <c r="CD111" s="895"/>
      <c r="CE111" s="895"/>
      <c r="CF111" s="956">
        <v>12.9</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433</v>
      </c>
      <c r="DH111" s="895"/>
      <c r="DI111" s="895"/>
      <c r="DJ111" s="895"/>
      <c r="DK111" s="895"/>
      <c r="DL111" s="895" t="s">
        <v>129</v>
      </c>
      <c r="DM111" s="895"/>
      <c r="DN111" s="895"/>
      <c r="DO111" s="895"/>
      <c r="DP111" s="895"/>
      <c r="DQ111" s="895" t="s">
        <v>433</v>
      </c>
      <c r="DR111" s="895"/>
      <c r="DS111" s="895"/>
      <c r="DT111" s="895"/>
      <c r="DU111" s="895"/>
      <c r="DV111" s="872" t="s">
        <v>436</v>
      </c>
      <c r="DW111" s="872"/>
      <c r="DX111" s="872"/>
      <c r="DY111" s="872"/>
      <c r="DZ111" s="873"/>
    </row>
    <row r="112" spans="1:131" s="246" customFormat="1" ht="26.25" customHeight="1" x14ac:dyDescent="0.15">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433</v>
      </c>
      <c r="AB112" s="858"/>
      <c r="AC112" s="858"/>
      <c r="AD112" s="858"/>
      <c r="AE112" s="859"/>
      <c r="AF112" s="860" t="s">
        <v>129</v>
      </c>
      <c r="AG112" s="858"/>
      <c r="AH112" s="858"/>
      <c r="AI112" s="858"/>
      <c r="AJ112" s="859"/>
      <c r="AK112" s="860" t="s">
        <v>433</v>
      </c>
      <c r="AL112" s="858"/>
      <c r="AM112" s="858"/>
      <c r="AN112" s="858"/>
      <c r="AO112" s="859"/>
      <c r="AP112" s="905" t="s">
        <v>433</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1673089</v>
      </c>
      <c r="BR112" s="895"/>
      <c r="BS112" s="895"/>
      <c r="BT112" s="895"/>
      <c r="BU112" s="895"/>
      <c r="BV112" s="895">
        <v>1523225</v>
      </c>
      <c r="BW112" s="895"/>
      <c r="BX112" s="895"/>
      <c r="BY112" s="895"/>
      <c r="BZ112" s="895"/>
      <c r="CA112" s="895">
        <v>1456504</v>
      </c>
      <c r="CB112" s="895"/>
      <c r="CC112" s="895"/>
      <c r="CD112" s="895"/>
      <c r="CE112" s="895"/>
      <c r="CF112" s="956">
        <v>39.700000000000003</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436</v>
      </c>
      <c r="DH112" s="895"/>
      <c r="DI112" s="895"/>
      <c r="DJ112" s="895"/>
      <c r="DK112" s="895"/>
      <c r="DL112" s="895" t="s">
        <v>436</v>
      </c>
      <c r="DM112" s="895"/>
      <c r="DN112" s="895"/>
      <c r="DO112" s="895"/>
      <c r="DP112" s="895"/>
      <c r="DQ112" s="895" t="s">
        <v>389</v>
      </c>
      <c r="DR112" s="895"/>
      <c r="DS112" s="895"/>
      <c r="DT112" s="895"/>
      <c r="DU112" s="895"/>
      <c r="DV112" s="872" t="s">
        <v>389</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106392</v>
      </c>
      <c r="AB113" s="1004"/>
      <c r="AC113" s="1004"/>
      <c r="AD113" s="1004"/>
      <c r="AE113" s="1005"/>
      <c r="AF113" s="1006">
        <v>108095</v>
      </c>
      <c r="AG113" s="1004"/>
      <c r="AH113" s="1004"/>
      <c r="AI113" s="1004"/>
      <c r="AJ113" s="1005"/>
      <c r="AK113" s="1006">
        <v>111664</v>
      </c>
      <c r="AL113" s="1004"/>
      <c r="AM113" s="1004"/>
      <c r="AN113" s="1004"/>
      <c r="AO113" s="1005"/>
      <c r="AP113" s="1007">
        <v>3</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62248</v>
      </c>
      <c r="BR113" s="895"/>
      <c r="BS113" s="895"/>
      <c r="BT113" s="895"/>
      <c r="BU113" s="895"/>
      <c r="BV113" s="895">
        <v>58670</v>
      </c>
      <c r="BW113" s="895"/>
      <c r="BX113" s="895"/>
      <c r="BY113" s="895"/>
      <c r="BZ113" s="895"/>
      <c r="CA113" s="895">
        <v>71941</v>
      </c>
      <c r="CB113" s="895"/>
      <c r="CC113" s="895"/>
      <c r="CD113" s="895"/>
      <c r="CE113" s="895"/>
      <c r="CF113" s="956">
        <v>2</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178530</v>
      </c>
      <c r="DH113" s="858"/>
      <c r="DI113" s="858"/>
      <c r="DJ113" s="858"/>
      <c r="DK113" s="859"/>
      <c r="DL113" s="860">
        <v>117532</v>
      </c>
      <c r="DM113" s="858"/>
      <c r="DN113" s="858"/>
      <c r="DO113" s="858"/>
      <c r="DP113" s="859"/>
      <c r="DQ113" s="860">
        <v>56534</v>
      </c>
      <c r="DR113" s="858"/>
      <c r="DS113" s="858"/>
      <c r="DT113" s="858"/>
      <c r="DU113" s="859"/>
      <c r="DV113" s="905">
        <v>1.5</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10181</v>
      </c>
      <c r="AB114" s="858"/>
      <c r="AC114" s="858"/>
      <c r="AD114" s="858"/>
      <c r="AE114" s="859"/>
      <c r="AF114" s="860">
        <v>10061</v>
      </c>
      <c r="AG114" s="858"/>
      <c r="AH114" s="858"/>
      <c r="AI114" s="858"/>
      <c r="AJ114" s="859"/>
      <c r="AK114" s="860">
        <v>11007</v>
      </c>
      <c r="AL114" s="858"/>
      <c r="AM114" s="858"/>
      <c r="AN114" s="858"/>
      <c r="AO114" s="859"/>
      <c r="AP114" s="905">
        <v>0.3</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981080</v>
      </c>
      <c r="BR114" s="895"/>
      <c r="BS114" s="895"/>
      <c r="BT114" s="895"/>
      <c r="BU114" s="895"/>
      <c r="BV114" s="895">
        <v>809268</v>
      </c>
      <c r="BW114" s="895"/>
      <c r="BX114" s="895"/>
      <c r="BY114" s="895"/>
      <c r="BZ114" s="895"/>
      <c r="CA114" s="895">
        <v>710964</v>
      </c>
      <c r="CB114" s="895"/>
      <c r="CC114" s="895"/>
      <c r="CD114" s="895"/>
      <c r="CE114" s="895"/>
      <c r="CF114" s="956">
        <v>19.399999999999999</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433</v>
      </c>
      <c r="DH114" s="858"/>
      <c r="DI114" s="858"/>
      <c r="DJ114" s="858"/>
      <c r="DK114" s="859"/>
      <c r="DL114" s="860" t="s">
        <v>129</v>
      </c>
      <c r="DM114" s="858"/>
      <c r="DN114" s="858"/>
      <c r="DO114" s="858"/>
      <c r="DP114" s="859"/>
      <c r="DQ114" s="860" t="s">
        <v>436</v>
      </c>
      <c r="DR114" s="858"/>
      <c r="DS114" s="858"/>
      <c r="DT114" s="858"/>
      <c r="DU114" s="859"/>
      <c r="DV114" s="905" t="s">
        <v>129</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60997</v>
      </c>
      <c r="AB115" s="1004"/>
      <c r="AC115" s="1004"/>
      <c r="AD115" s="1004"/>
      <c r="AE115" s="1005"/>
      <c r="AF115" s="1006">
        <v>60997</v>
      </c>
      <c r="AG115" s="1004"/>
      <c r="AH115" s="1004"/>
      <c r="AI115" s="1004"/>
      <c r="AJ115" s="1005"/>
      <c r="AK115" s="1006">
        <v>60997</v>
      </c>
      <c r="AL115" s="1004"/>
      <c r="AM115" s="1004"/>
      <c r="AN115" s="1004"/>
      <c r="AO115" s="1005"/>
      <c r="AP115" s="1007">
        <v>1.7</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t="s">
        <v>433</v>
      </c>
      <c r="BR115" s="895"/>
      <c r="BS115" s="895"/>
      <c r="BT115" s="895"/>
      <c r="BU115" s="895"/>
      <c r="BV115" s="895" t="s">
        <v>129</v>
      </c>
      <c r="BW115" s="895"/>
      <c r="BX115" s="895"/>
      <c r="BY115" s="895"/>
      <c r="BZ115" s="895"/>
      <c r="CA115" s="895" t="s">
        <v>389</v>
      </c>
      <c r="CB115" s="895"/>
      <c r="CC115" s="895"/>
      <c r="CD115" s="895"/>
      <c r="CE115" s="895"/>
      <c r="CF115" s="956" t="s">
        <v>433</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389</v>
      </c>
      <c r="DH115" s="858"/>
      <c r="DI115" s="858"/>
      <c r="DJ115" s="858"/>
      <c r="DK115" s="859"/>
      <c r="DL115" s="860" t="s">
        <v>433</v>
      </c>
      <c r="DM115" s="858"/>
      <c r="DN115" s="858"/>
      <c r="DO115" s="858"/>
      <c r="DP115" s="859"/>
      <c r="DQ115" s="860" t="s">
        <v>389</v>
      </c>
      <c r="DR115" s="858"/>
      <c r="DS115" s="858"/>
      <c r="DT115" s="858"/>
      <c r="DU115" s="859"/>
      <c r="DV115" s="905" t="s">
        <v>389</v>
      </c>
      <c r="DW115" s="906"/>
      <c r="DX115" s="906"/>
      <c r="DY115" s="906"/>
      <c r="DZ115" s="907"/>
    </row>
    <row r="116" spans="1:130" s="246" customFormat="1" ht="26.25" customHeight="1" x14ac:dyDescent="0.15">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129</v>
      </c>
      <c r="AB116" s="858"/>
      <c r="AC116" s="858"/>
      <c r="AD116" s="858"/>
      <c r="AE116" s="859"/>
      <c r="AF116" s="860" t="s">
        <v>389</v>
      </c>
      <c r="AG116" s="858"/>
      <c r="AH116" s="858"/>
      <c r="AI116" s="858"/>
      <c r="AJ116" s="859"/>
      <c r="AK116" s="860" t="s">
        <v>129</v>
      </c>
      <c r="AL116" s="858"/>
      <c r="AM116" s="858"/>
      <c r="AN116" s="858"/>
      <c r="AO116" s="859"/>
      <c r="AP116" s="905" t="s">
        <v>389</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433</v>
      </c>
      <c r="BR116" s="895"/>
      <c r="BS116" s="895"/>
      <c r="BT116" s="895"/>
      <c r="BU116" s="895"/>
      <c r="BV116" s="895" t="s">
        <v>436</v>
      </c>
      <c r="BW116" s="895"/>
      <c r="BX116" s="895"/>
      <c r="BY116" s="895"/>
      <c r="BZ116" s="895"/>
      <c r="CA116" s="895" t="s">
        <v>436</v>
      </c>
      <c r="CB116" s="895"/>
      <c r="CC116" s="895"/>
      <c r="CD116" s="895"/>
      <c r="CE116" s="895"/>
      <c r="CF116" s="956" t="s">
        <v>129</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129</v>
      </c>
      <c r="DH116" s="858"/>
      <c r="DI116" s="858"/>
      <c r="DJ116" s="858"/>
      <c r="DK116" s="859"/>
      <c r="DL116" s="860" t="s">
        <v>436</v>
      </c>
      <c r="DM116" s="858"/>
      <c r="DN116" s="858"/>
      <c r="DO116" s="858"/>
      <c r="DP116" s="859"/>
      <c r="DQ116" s="860" t="s">
        <v>436</v>
      </c>
      <c r="DR116" s="858"/>
      <c r="DS116" s="858"/>
      <c r="DT116" s="858"/>
      <c r="DU116" s="859"/>
      <c r="DV116" s="905" t="s">
        <v>129</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1159452</v>
      </c>
      <c r="AB117" s="990"/>
      <c r="AC117" s="990"/>
      <c r="AD117" s="990"/>
      <c r="AE117" s="991"/>
      <c r="AF117" s="992">
        <v>1186022</v>
      </c>
      <c r="AG117" s="990"/>
      <c r="AH117" s="990"/>
      <c r="AI117" s="990"/>
      <c r="AJ117" s="991"/>
      <c r="AK117" s="992">
        <v>1096417</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389</v>
      </c>
      <c r="BR117" s="895"/>
      <c r="BS117" s="895"/>
      <c r="BT117" s="895"/>
      <c r="BU117" s="895"/>
      <c r="BV117" s="895" t="s">
        <v>433</v>
      </c>
      <c r="BW117" s="895"/>
      <c r="BX117" s="895"/>
      <c r="BY117" s="895"/>
      <c r="BZ117" s="895"/>
      <c r="CA117" s="895" t="s">
        <v>433</v>
      </c>
      <c r="CB117" s="895"/>
      <c r="CC117" s="895"/>
      <c r="CD117" s="895"/>
      <c r="CE117" s="895"/>
      <c r="CF117" s="956" t="s">
        <v>436</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433</v>
      </c>
      <c r="DH117" s="858"/>
      <c r="DI117" s="858"/>
      <c r="DJ117" s="858"/>
      <c r="DK117" s="859"/>
      <c r="DL117" s="860" t="s">
        <v>389</v>
      </c>
      <c r="DM117" s="858"/>
      <c r="DN117" s="858"/>
      <c r="DO117" s="858"/>
      <c r="DP117" s="859"/>
      <c r="DQ117" s="860" t="s">
        <v>433</v>
      </c>
      <c r="DR117" s="858"/>
      <c r="DS117" s="858"/>
      <c r="DT117" s="858"/>
      <c r="DU117" s="859"/>
      <c r="DV117" s="905" t="s">
        <v>436</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306</v>
      </c>
      <c r="AG118" s="983"/>
      <c r="AH118" s="983"/>
      <c r="AI118" s="983"/>
      <c r="AJ118" s="984"/>
      <c r="AK118" s="985" t="s">
        <v>305</v>
      </c>
      <c r="AL118" s="983"/>
      <c r="AM118" s="983"/>
      <c r="AN118" s="983"/>
      <c r="AO118" s="984"/>
      <c r="AP118" s="986" t="s">
        <v>426</v>
      </c>
      <c r="AQ118" s="987"/>
      <c r="AR118" s="987"/>
      <c r="AS118" s="987"/>
      <c r="AT118" s="988"/>
      <c r="AU118" s="1017"/>
      <c r="AV118" s="1018"/>
      <c r="AW118" s="1018"/>
      <c r="AX118" s="1018"/>
      <c r="AY118" s="1018"/>
      <c r="AZ118" s="960" t="s">
        <v>456</v>
      </c>
      <c r="BA118" s="961"/>
      <c r="BB118" s="961"/>
      <c r="BC118" s="961"/>
      <c r="BD118" s="961"/>
      <c r="BE118" s="961"/>
      <c r="BF118" s="961"/>
      <c r="BG118" s="961"/>
      <c r="BH118" s="961"/>
      <c r="BI118" s="961"/>
      <c r="BJ118" s="961"/>
      <c r="BK118" s="961"/>
      <c r="BL118" s="961"/>
      <c r="BM118" s="961"/>
      <c r="BN118" s="961"/>
      <c r="BO118" s="961"/>
      <c r="BP118" s="962"/>
      <c r="BQ118" s="963" t="s">
        <v>389</v>
      </c>
      <c r="BR118" s="926"/>
      <c r="BS118" s="926"/>
      <c r="BT118" s="926"/>
      <c r="BU118" s="926"/>
      <c r="BV118" s="926" t="s">
        <v>433</v>
      </c>
      <c r="BW118" s="926"/>
      <c r="BX118" s="926"/>
      <c r="BY118" s="926"/>
      <c r="BZ118" s="926"/>
      <c r="CA118" s="926" t="s">
        <v>433</v>
      </c>
      <c r="CB118" s="926"/>
      <c r="CC118" s="926"/>
      <c r="CD118" s="926"/>
      <c r="CE118" s="926"/>
      <c r="CF118" s="956" t="s">
        <v>433</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433</v>
      </c>
      <c r="DH118" s="858"/>
      <c r="DI118" s="858"/>
      <c r="DJ118" s="858"/>
      <c r="DK118" s="859"/>
      <c r="DL118" s="860" t="s">
        <v>129</v>
      </c>
      <c r="DM118" s="858"/>
      <c r="DN118" s="858"/>
      <c r="DO118" s="858"/>
      <c r="DP118" s="859"/>
      <c r="DQ118" s="860" t="s">
        <v>433</v>
      </c>
      <c r="DR118" s="858"/>
      <c r="DS118" s="858"/>
      <c r="DT118" s="858"/>
      <c r="DU118" s="859"/>
      <c r="DV118" s="905" t="s">
        <v>389</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389</v>
      </c>
      <c r="AB119" s="976"/>
      <c r="AC119" s="976"/>
      <c r="AD119" s="976"/>
      <c r="AE119" s="977"/>
      <c r="AF119" s="978" t="s">
        <v>433</v>
      </c>
      <c r="AG119" s="976"/>
      <c r="AH119" s="976"/>
      <c r="AI119" s="976"/>
      <c r="AJ119" s="977"/>
      <c r="AK119" s="978" t="s">
        <v>129</v>
      </c>
      <c r="AL119" s="976"/>
      <c r="AM119" s="976"/>
      <c r="AN119" s="976"/>
      <c r="AO119" s="977"/>
      <c r="AP119" s="979" t="s">
        <v>389</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458</v>
      </c>
      <c r="BP119" s="959"/>
      <c r="BQ119" s="963">
        <v>11039601</v>
      </c>
      <c r="BR119" s="926"/>
      <c r="BS119" s="926"/>
      <c r="BT119" s="926"/>
      <c r="BU119" s="926"/>
      <c r="BV119" s="926">
        <v>10424544</v>
      </c>
      <c r="BW119" s="926"/>
      <c r="BX119" s="926"/>
      <c r="BY119" s="926"/>
      <c r="BZ119" s="926"/>
      <c r="CA119" s="926">
        <v>9855193</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389</v>
      </c>
      <c r="DH119" s="841"/>
      <c r="DI119" s="841"/>
      <c r="DJ119" s="841"/>
      <c r="DK119" s="842"/>
      <c r="DL119" s="843" t="s">
        <v>389</v>
      </c>
      <c r="DM119" s="841"/>
      <c r="DN119" s="841"/>
      <c r="DO119" s="841"/>
      <c r="DP119" s="842"/>
      <c r="DQ119" s="843" t="s">
        <v>389</v>
      </c>
      <c r="DR119" s="841"/>
      <c r="DS119" s="841"/>
      <c r="DT119" s="841"/>
      <c r="DU119" s="842"/>
      <c r="DV119" s="929" t="s">
        <v>129</v>
      </c>
      <c r="DW119" s="930"/>
      <c r="DX119" s="930"/>
      <c r="DY119" s="930"/>
      <c r="DZ119" s="931"/>
    </row>
    <row r="120" spans="1:130" s="246" customFormat="1" ht="26.25" customHeight="1" x14ac:dyDescent="0.15">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433</v>
      </c>
      <c r="AB120" s="858"/>
      <c r="AC120" s="858"/>
      <c r="AD120" s="858"/>
      <c r="AE120" s="859"/>
      <c r="AF120" s="860" t="s">
        <v>389</v>
      </c>
      <c r="AG120" s="858"/>
      <c r="AH120" s="858"/>
      <c r="AI120" s="858"/>
      <c r="AJ120" s="859"/>
      <c r="AK120" s="860" t="s">
        <v>389</v>
      </c>
      <c r="AL120" s="858"/>
      <c r="AM120" s="858"/>
      <c r="AN120" s="858"/>
      <c r="AO120" s="859"/>
      <c r="AP120" s="905" t="s">
        <v>389</v>
      </c>
      <c r="AQ120" s="906"/>
      <c r="AR120" s="906"/>
      <c r="AS120" s="906"/>
      <c r="AT120" s="907"/>
      <c r="AU120" s="964" t="s">
        <v>460</v>
      </c>
      <c r="AV120" s="965"/>
      <c r="AW120" s="965"/>
      <c r="AX120" s="965"/>
      <c r="AY120" s="966"/>
      <c r="AZ120" s="941" t="s">
        <v>461</v>
      </c>
      <c r="BA120" s="886"/>
      <c r="BB120" s="886"/>
      <c r="BC120" s="886"/>
      <c r="BD120" s="886"/>
      <c r="BE120" s="886"/>
      <c r="BF120" s="886"/>
      <c r="BG120" s="886"/>
      <c r="BH120" s="886"/>
      <c r="BI120" s="886"/>
      <c r="BJ120" s="886"/>
      <c r="BK120" s="886"/>
      <c r="BL120" s="886"/>
      <c r="BM120" s="886"/>
      <c r="BN120" s="886"/>
      <c r="BO120" s="886"/>
      <c r="BP120" s="887"/>
      <c r="BQ120" s="942">
        <v>3892236</v>
      </c>
      <c r="BR120" s="923"/>
      <c r="BS120" s="923"/>
      <c r="BT120" s="923"/>
      <c r="BU120" s="923"/>
      <c r="BV120" s="923">
        <v>4254437</v>
      </c>
      <c r="BW120" s="923"/>
      <c r="BX120" s="923"/>
      <c r="BY120" s="923"/>
      <c r="BZ120" s="923"/>
      <c r="CA120" s="923">
        <v>4274946</v>
      </c>
      <c r="CB120" s="923"/>
      <c r="CC120" s="923"/>
      <c r="CD120" s="923"/>
      <c r="CE120" s="923"/>
      <c r="CF120" s="947">
        <v>116.5</v>
      </c>
      <c r="CG120" s="948"/>
      <c r="CH120" s="948"/>
      <c r="CI120" s="948"/>
      <c r="CJ120" s="948"/>
      <c r="CK120" s="949" t="s">
        <v>462</v>
      </c>
      <c r="CL120" s="933"/>
      <c r="CM120" s="933"/>
      <c r="CN120" s="933"/>
      <c r="CO120" s="934"/>
      <c r="CP120" s="953" t="s">
        <v>405</v>
      </c>
      <c r="CQ120" s="954"/>
      <c r="CR120" s="954"/>
      <c r="CS120" s="954"/>
      <c r="CT120" s="954"/>
      <c r="CU120" s="954"/>
      <c r="CV120" s="954"/>
      <c r="CW120" s="954"/>
      <c r="CX120" s="954"/>
      <c r="CY120" s="954"/>
      <c r="CZ120" s="954"/>
      <c r="DA120" s="954"/>
      <c r="DB120" s="954"/>
      <c r="DC120" s="954"/>
      <c r="DD120" s="954"/>
      <c r="DE120" s="954"/>
      <c r="DF120" s="955"/>
      <c r="DG120" s="942">
        <v>1603693</v>
      </c>
      <c r="DH120" s="923"/>
      <c r="DI120" s="923"/>
      <c r="DJ120" s="923"/>
      <c r="DK120" s="923"/>
      <c r="DL120" s="923">
        <v>1523952</v>
      </c>
      <c r="DM120" s="923"/>
      <c r="DN120" s="923"/>
      <c r="DO120" s="923"/>
      <c r="DP120" s="923"/>
      <c r="DQ120" s="923">
        <v>1448886</v>
      </c>
      <c r="DR120" s="923"/>
      <c r="DS120" s="923"/>
      <c r="DT120" s="923"/>
      <c r="DU120" s="923"/>
      <c r="DV120" s="924">
        <v>39.5</v>
      </c>
      <c r="DW120" s="924"/>
      <c r="DX120" s="924"/>
      <c r="DY120" s="924"/>
      <c r="DZ120" s="925"/>
    </row>
    <row r="121" spans="1:130" s="246" customFormat="1" ht="26.25" customHeight="1" x14ac:dyDescent="0.15">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60997</v>
      </c>
      <c r="AB121" s="858"/>
      <c r="AC121" s="858"/>
      <c r="AD121" s="858"/>
      <c r="AE121" s="859"/>
      <c r="AF121" s="860">
        <v>60997</v>
      </c>
      <c r="AG121" s="858"/>
      <c r="AH121" s="858"/>
      <c r="AI121" s="858"/>
      <c r="AJ121" s="859"/>
      <c r="AK121" s="860">
        <v>60997</v>
      </c>
      <c r="AL121" s="858"/>
      <c r="AM121" s="858"/>
      <c r="AN121" s="858"/>
      <c r="AO121" s="859"/>
      <c r="AP121" s="905">
        <v>1.7</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205873</v>
      </c>
      <c r="BR121" s="895"/>
      <c r="BS121" s="895"/>
      <c r="BT121" s="895"/>
      <c r="BU121" s="895"/>
      <c r="BV121" s="895">
        <v>578062</v>
      </c>
      <c r="BW121" s="895"/>
      <c r="BX121" s="895"/>
      <c r="BY121" s="895"/>
      <c r="BZ121" s="895"/>
      <c r="CA121" s="895">
        <v>566200</v>
      </c>
      <c r="CB121" s="895"/>
      <c r="CC121" s="895"/>
      <c r="CD121" s="895"/>
      <c r="CE121" s="895"/>
      <c r="CF121" s="956">
        <v>15.4</v>
      </c>
      <c r="CG121" s="957"/>
      <c r="CH121" s="957"/>
      <c r="CI121" s="957"/>
      <c r="CJ121" s="957"/>
      <c r="CK121" s="950"/>
      <c r="CL121" s="936"/>
      <c r="CM121" s="936"/>
      <c r="CN121" s="936"/>
      <c r="CO121" s="937"/>
      <c r="CP121" s="916" t="s">
        <v>403</v>
      </c>
      <c r="CQ121" s="917"/>
      <c r="CR121" s="917"/>
      <c r="CS121" s="917"/>
      <c r="CT121" s="917"/>
      <c r="CU121" s="917"/>
      <c r="CV121" s="917"/>
      <c r="CW121" s="917"/>
      <c r="CX121" s="917"/>
      <c r="CY121" s="917"/>
      <c r="CZ121" s="917"/>
      <c r="DA121" s="917"/>
      <c r="DB121" s="917"/>
      <c r="DC121" s="917"/>
      <c r="DD121" s="917"/>
      <c r="DE121" s="917"/>
      <c r="DF121" s="918"/>
      <c r="DG121" s="894">
        <v>14610</v>
      </c>
      <c r="DH121" s="895"/>
      <c r="DI121" s="895"/>
      <c r="DJ121" s="895"/>
      <c r="DK121" s="895"/>
      <c r="DL121" s="895">
        <v>11273</v>
      </c>
      <c r="DM121" s="895"/>
      <c r="DN121" s="895"/>
      <c r="DO121" s="895"/>
      <c r="DP121" s="895"/>
      <c r="DQ121" s="895">
        <v>7618</v>
      </c>
      <c r="DR121" s="895"/>
      <c r="DS121" s="895"/>
      <c r="DT121" s="895"/>
      <c r="DU121" s="895"/>
      <c r="DV121" s="872">
        <v>0.2</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129</v>
      </c>
      <c r="AB122" s="858"/>
      <c r="AC122" s="858"/>
      <c r="AD122" s="858"/>
      <c r="AE122" s="859"/>
      <c r="AF122" s="860" t="s">
        <v>389</v>
      </c>
      <c r="AG122" s="858"/>
      <c r="AH122" s="858"/>
      <c r="AI122" s="858"/>
      <c r="AJ122" s="859"/>
      <c r="AK122" s="860" t="s">
        <v>389</v>
      </c>
      <c r="AL122" s="858"/>
      <c r="AM122" s="858"/>
      <c r="AN122" s="858"/>
      <c r="AO122" s="859"/>
      <c r="AP122" s="905" t="s">
        <v>389</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7196452</v>
      </c>
      <c r="BR122" s="926"/>
      <c r="BS122" s="926"/>
      <c r="BT122" s="926"/>
      <c r="BU122" s="926"/>
      <c r="BV122" s="926">
        <v>6928399</v>
      </c>
      <c r="BW122" s="926"/>
      <c r="BX122" s="926"/>
      <c r="BY122" s="926"/>
      <c r="BZ122" s="926"/>
      <c r="CA122" s="926">
        <v>6650155</v>
      </c>
      <c r="CB122" s="926"/>
      <c r="CC122" s="926"/>
      <c r="CD122" s="926"/>
      <c r="CE122" s="926"/>
      <c r="CF122" s="927">
        <v>181.2</v>
      </c>
      <c r="CG122" s="928"/>
      <c r="CH122" s="928"/>
      <c r="CI122" s="928"/>
      <c r="CJ122" s="928"/>
      <c r="CK122" s="950"/>
      <c r="CL122" s="936"/>
      <c r="CM122" s="936"/>
      <c r="CN122" s="936"/>
      <c r="CO122" s="937"/>
      <c r="CP122" s="916" t="s">
        <v>466</v>
      </c>
      <c r="CQ122" s="917"/>
      <c r="CR122" s="917"/>
      <c r="CS122" s="917"/>
      <c r="CT122" s="917"/>
      <c r="CU122" s="917"/>
      <c r="CV122" s="917"/>
      <c r="CW122" s="917"/>
      <c r="CX122" s="917"/>
      <c r="CY122" s="917"/>
      <c r="CZ122" s="917"/>
      <c r="DA122" s="917"/>
      <c r="DB122" s="917"/>
      <c r="DC122" s="917"/>
      <c r="DD122" s="917"/>
      <c r="DE122" s="917"/>
      <c r="DF122" s="918"/>
      <c r="DG122" s="894" t="s">
        <v>436</v>
      </c>
      <c r="DH122" s="895"/>
      <c r="DI122" s="895"/>
      <c r="DJ122" s="895"/>
      <c r="DK122" s="895"/>
      <c r="DL122" s="895" t="s">
        <v>436</v>
      </c>
      <c r="DM122" s="895"/>
      <c r="DN122" s="895"/>
      <c r="DO122" s="895"/>
      <c r="DP122" s="895"/>
      <c r="DQ122" s="895" t="s">
        <v>436</v>
      </c>
      <c r="DR122" s="895"/>
      <c r="DS122" s="895"/>
      <c r="DT122" s="895"/>
      <c r="DU122" s="895"/>
      <c r="DV122" s="872" t="s">
        <v>436</v>
      </c>
      <c r="DW122" s="872"/>
      <c r="DX122" s="872"/>
      <c r="DY122" s="872"/>
      <c r="DZ122" s="873"/>
    </row>
    <row r="123" spans="1:130" s="246" customFormat="1" ht="26.25" customHeight="1" x14ac:dyDescent="0.15">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436</v>
      </c>
      <c r="AB123" s="858"/>
      <c r="AC123" s="858"/>
      <c r="AD123" s="858"/>
      <c r="AE123" s="859"/>
      <c r="AF123" s="860" t="s">
        <v>129</v>
      </c>
      <c r="AG123" s="858"/>
      <c r="AH123" s="858"/>
      <c r="AI123" s="858"/>
      <c r="AJ123" s="859"/>
      <c r="AK123" s="860" t="s">
        <v>436</v>
      </c>
      <c r="AL123" s="858"/>
      <c r="AM123" s="858"/>
      <c r="AN123" s="858"/>
      <c r="AO123" s="859"/>
      <c r="AP123" s="905" t="s">
        <v>433</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467</v>
      </c>
      <c r="BP123" s="959"/>
      <c r="BQ123" s="913">
        <v>11294561</v>
      </c>
      <c r="BR123" s="914"/>
      <c r="BS123" s="914"/>
      <c r="BT123" s="914"/>
      <c r="BU123" s="914"/>
      <c r="BV123" s="914">
        <v>11760898</v>
      </c>
      <c r="BW123" s="914"/>
      <c r="BX123" s="914"/>
      <c r="BY123" s="914"/>
      <c r="BZ123" s="914"/>
      <c r="CA123" s="914">
        <v>11491301</v>
      </c>
      <c r="CB123" s="914"/>
      <c r="CC123" s="914"/>
      <c r="CD123" s="914"/>
      <c r="CE123" s="914"/>
      <c r="CF123" s="824"/>
      <c r="CG123" s="825"/>
      <c r="CH123" s="825"/>
      <c r="CI123" s="825"/>
      <c r="CJ123" s="915"/>
      <c r="CK123" s="950"/>
      <c r="CL123" s="936"/>
      <c r="CM123" s="936"/>
      <c r="CN123" s="936"/>
      <c r="CO123" s="937"/>
      <c r="CP123" s="916" t="s">
        <v>468</v>
      </c>
      <c r="CQ123" s="917"/>
      <c r="CR123" s="917"/>
      <c r="CS123" s="917"/>
      <c r="CT123" s="917"/>
      <c r="CU123" s="917"/>
      <c r="CV123" s="917"/>
      <c r="CW123" s="917"/>
      <c r="CX123" s="917"/>
      <c r="CY123" s="917"/>
      <c r="CZ123" s="917"/>
      <c r="DA123" s="917"/>
      <c r="DB123" s="917"/>
      <c r="DC123" s="917"/>
      <c r="DD123" s="917"/>
      <c r="DE123" s="917"/>
      <c r="DF123" s="918"/>
      <c r="DG123" s="857" t="s">
        <v>433</v>
      </c>
      <c r="DH123" s="858"/>
      <c r="DI123" s="858"/>
      <c r="DJ123" s="858"/>
      <c r="DK123" s="859"/>
      <c r="DL123" s="860" t="s">
        <v>433</v>
      </c>
      <c r="DM123" s="858"/>
      <c r="DN123" s="858"/>
      <c r="DO123" s="858"/>
      <c r="DP123" s="859"/>
      <c r="DQ123" s="860" t="s">
        <v>433</v>
      </c>
      <c r="DR123" s="858"/>
      <c r="DS123" s="858"/>
      <c r="DT123" s="858"/>
      <c r="DU123" s="859"/>
      <c r="DV123" s="905" t="s">
        <v>433</v>
      </c>
      <c r="DW123" s="906"/>
      <c r="DX123" s="906"/>
      <c r="DY123" s="906"/>
      <c r="DZ123" s="907"/>
    </row>
    <row r="124" spans="1:130" s="246" customFormat="1" ht="26.25" customHeight="1" thickBot="1" x14ac:dyDescent="0.2">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433</v>
      </c>
      <c r="AB124" s="858"/>
      <c r="AC124" s="858"/>
      <c r="AD124" s="858"/>
      <c r="AE124" s="859"/>
      <c r="AF124" s="860" t="s">
        <v>433</v>
      </c>
      <c r="AG124" s="858"/>
      <c r="AH124" s="858"/>
      <c r="AI124" s="858"/>
      <c r="AJ124" s="859"/>
      <c r="AK124" s="860" t="s">
        <v>433</v>
      </c>
      <c r="AL124" s="858"/>
      <c r="AM124" s="858"/>
      <c r="AN124" s="858"/>
      <c r="AO124" s="859"/>
      <c r="AP124" s="905" t="s">
        <v>433</v>
      </c>
      <c r="AQ124" s="906"/>
      <c r="AR124" s="906"/>
      <c r="AS124" s="906"/>
      <c r="AT124" s="907"/>
      <c r="AU124" s="908" t="s">
        <v>469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433</v>
      </c>
      <c r="BR124" s="912"/>
      <c r="BS124" s="912"/>
      <c r="BT124" s="912"/>
      <c r="BU124" s="912"/>
      <c r="BV124" s="912" t="s">
        <v>129</v>
      </c>
      <c r="BW124" s="912"/>
      <c r="BX124" s="912"/>
      <c r="BY124" s="912"/>
      <c r="BZ124" s="912"/>
      <c r="CA124" s="912" t="s">
        <v>433</v>
      </c>
      <c r="CB124" s="912"/>
      <c r="CC124" s="912"/>
      <c r="CD124" s="912"/>
      <c r="CE124" s="912"/>
      <c r="CF124" s="802"/>
      <c r="CG124" s="803"/>
      <c r="CH124" s="803"/>
      <c r="CI124" s="803"/>
      <c r="CJ124" s="943"/>
      <c r="CK124" s="951"/>
      <c r="CL124" s="951"/>
      <c r="CM124" s="951"/>
      <c r="CN124" s="951"/>
      <c r="CO124" s="952"/>
      <c r="CP124" s="916" t="s">
        <v>470</v>
      </c>
      <c r="CQ124" s="917"/>
      <c r="CR124" s="917"/>
      <c r="CS124" s="917"/>
      <c r="CT124" s="917"/>
      <c r="CU124" s="917"/>
      <c r="CV124" s="917"/>
      <c r="CW124" s="917"/>
      <c r="CX124" s="917"/>
      <c r="CY124" s="917"/>
      <c r="CZ124" s="917"/>
      <c r="DA124" s="917"/>
      <c r="DB124" s="917"/>
      <c r="DC124" s="917"/>
      <c r="DD124" s="917"/>
      <c r="DE124" s="917"/>
      <c r="DF124" s="918"/>
      <c r="DG124" s="840" t="s">
        <v>129</v>
      </c>
      <c r="DH124" s="841"/>
      <c r="DI124" s="841"/>
      <c r="DJ124" s="841"/>
      <c r="DK124" s="842"/>
      <c r="DL124" s="843" t="s">
        <v>129</v>
      </c>
      <c r="DM124" s="841"/>
      <c r="DN124" s="841"/>
      <c r="DO124" s="841"/>
      <c r="DP124" s="842"/>
      <c r="DQ124" s="843" t="s">
        <v>389</v>
      </c>
      <c r="DR124" s="841"/>
      <c r="DS124" s="841"/>
      <c r="DT124" s="841"/>
      <c r="DU124" s="842"/>
      <c r="DV124" s="929" t="s">
        <v>389</v>
      </c>
      <c r="DW124" s="930"/>
      <c r="DX124" s="930"/>
      <c r="DY124" s="930"/>
      <c r="DZ124" s="931"/>
    </row>
    <row r="125" spans="1:130" s="246" customFormat="1" ht="26.25" customHeight="1" x14ac:dyDescent="0.15">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389</v>
      </c>
      <c r="AB125" s="858"/>
      <c r="AC125" s="858"/>
      <c r="AD125" s="858"/>
      <c r="AE125" s="859"/>
      <c r="AF125" s="860" t="s">
        <v>129</v>
      </c>
      <c r="AG125" s="858"/>
      <c r="AH125" s="858"/>
      <c r="AI125" s="858"/>
      <c r="AJ125" s="859"/>
      <c r="AK125" s="860" t="s">
        <v>389</v>
      </c>
      <c r="AL125" s="858"/>
      <c r="AM125" s="858"/>
      <c r="AN125" s="858"/>
      <c r="AO125" s="859"/>
      <c r="AP125" s="905" t="s">
        <v>389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471</v>
      </c>
      <c r="CL125" s="933"/>
      <c r="CM125" s="933"/>
      <c r="CN125" s="933"/>
      <c r="CO125" s="934"/>
      <c r="CP125" s="941" t="s">
        <v>472</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389</v>
      </c>
      <c r="DM125" s="923"/>
      <c r="DN125" s="923"/>
      <c r="DO125" s="923"/>
      <c r="DP125" s="923"/>
      <c r="DQ125" s="923" t="s">
        <v>389</v>
      </c>
      <c r="DR125" s="923"/>
      <c r="DS125" s="923"/>
      <c r="DT125" s="923"/>
      <c r="DU125" s="923"/>
      <c r="DV125" s="924" t="s">
        <v>129</v>
      </c>
      <c r="DW125" s="924"/>
      <c r="DX125" s="924"/>
      <c r="DY125" s="924"/>
      <c r="DZ125" s="925"/>
    </row>
    <row r="126" spans="1:130" s="246" customFormat="1" ht="26.25" customHeight="1" thickBot="1" x14ac:dyDescent="0.2">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389</v>
      </c>
      <c r="AB126" s="858"/>
      <c r="AC126" s="858"/>
      <c r="AD126" s="858"/>
      <c r="AE126" s="859"/>
      <c r="AF126" s="860" t="s">
        <v>129</v>
      </c>
      <c r="AG126" s="858"/>
      <c r="AH126" s="858"/>
      <c r="AI126" s="858"/>
      <c r="AJ126" s="859"/>
      <c r="AK126" s="860" t="s">
        <v>389</v>
      </c>
      <c r="AL126" s="858"/>
      <c r="AM126" s="858"/>
      <c r="AN126" s="858"/>
      <c r="AO126" s="859"/>
      <c r="AP126" s="905" t="s">
        <v>389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473</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129</v>
      </c>
      <c r="DM126" s="895"/>
      <c r="DN126" s="895"/>
      <c r="DO126" s="895"/>
      <c r="DP126" s="895"/>
      <c r="DQ126" s="895" t="s">
        <v>129</v>
      </c>
      <c r="DR126" s="895"/>
      <c r="DS126" s="895"/>
      <c r="DT126" s="895"/>
      <c r="DU126" s="895"/>
      <c r="DV126" s="872" t="s">
        <v>129</v>
      </c>
      <c r="DW126" s="872"/>
      <c r="DX126" s="872"/>
      <c r="DY126" s="872"/>
      <c r="DZ126" s="873"/>
    </row>
    <row r="127" spans="1:130" s="246" customFormat="1" ht="26.25" customHeight="1" x14ac:dyDescent="0.15">
      <c r="A127" s="900"/>
      <c r="B127" s="901"/>
      <c r="C127" s="919" t="s">
        <v>474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389</v>
      </c>
      <c r="AB127" s="858"/>
      <c r="AC127" s="858"/>
      <c r="AD127" s="858"/>
      <c r="AE127" s="859"/>
      <c r="AF127" s="860" t="s">
        <v>389</v>
      </c>
      <c r="AG127" s="858"/>
      <c r="AH127" s="858"/>
      <c r="AI127" s="858"/>
      <c r="AJ127" s="859"/>
      <c r="AK127" s="860" t="s">
        <v>129</v>
      </c>
      <c r="AL127" s="858"/>
      <c r="AM127" s="858"/>
      <c r="AN127" s="858"/>
      <c r="AO127" s="859"/>
      <c r="AP127" s="905" t="s">
        <v>389</v>
      </c>
      <c r="AQ127" s="906"/>
      <c r="AR127" s="906"/>
      <c r="AS127" s="906"/>
      <c r="AT127" s="907"/>
      <c r="AU127" s="282"/>
      <c r="AV127" s="282"/>
      <c r="AW127" s="282"/>
      <c r="AX127" s="922" t="s">
        <v>475</v>
      </c>
      <c r="AY127" s="890"/>
      <c r="AZ127" s="890"/>
      <c r="BA127" s="890"/>
      <c r="BB127" s="890"/>
      <c r="BC127" s="890"/>
      <c r="BD127" s="890"/>
      <c r="BE127" s="891"/>
      <c r="BF127" s="889" t="s">
        <v>476</v>
      </c>
      <c r="BG127" s="890"/>
      <c r="BH127" s="890"/>
      <c r="BI127" s="890"/>
      <c r="BJ127" s="890"/>
      <c r="BK127" s="890"/>
      <c r="BL127" s="891"/>
      <c r="BM127" s="889" t="s">
        <v>477</v>
      </c>
      <c r="BN127" s="890"/>
      <c r="BO127" s="890"/>
      <c r="BP127" s="890"/>
      <c r="BQ127" s="890"/>
      <c r="BR127" s="890"/>
      <c r="BS127" s="891"/>
      <c r="BT127" s="889" t="s">
        <v>478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479</v>
      </c>
      <c r="CQ127" s="828"/>
      <c r="CR127" s="828"/>
      <c r="CS127" s="828"/>
      <c r="CT127" s="828"/>
      <c r="CU127" s="828"/>
      <c r="CV127" s="828"/>
      <c r="CW127" s="828"/>
      <c r="CX127" s="828"/>
      <c r="CY127" s="828"/>
      <c r="CZ127" s="828"/>
      <c r="DA127" s="828"/>
      <c r="DB127" s="828"/>
      <c r="DC127" s="828"/>
      <c r="DD127" s="828"/>
      <c r="DE127" s="828"/>
      <c r="DF127" s="829"/>
      <c r="DG127" s="894" t="s">
        <v>389</v>
      </c>
      <c r="DH127" s="895"/>
      <c r="DI127" s="895"/>
      <c r="DJ127" s="895"/>
      <c r="DK127" s="895"/>
      <c r="DL127" s="895" t="s">
        <v>389</v>
      </c>
      <c r="DM127" s="895"/>
      <c r="DN127" s="895"/>
      <c r="DO127" s="895"/>
      <c r="DP127" s="895"/>
      <c r="DQ127" s="895" t="s">
        <v>389</v>
      </c>
      <c r="DR127" s="895"/>
      <c r="DS127" s="895"/>
      <c r="DT127" s="895"/>
      <c r="DU127" s="895"/>
      <c r="DV127" s="872" t="s">
        <v>389</v>
      </c>
      <c r="DW127" s="872"/>
      <c r="DX127" s="872"/>
      <c r="DY127" s="872"/>
      <c r="DZ127" s="873"/>
    </row>
    <row r="128" spans="1:130" s="246" customFormat="1" ht="26.25" customHeight="1" thickBot="1" x14ac:dyDescent="0.2">
      <c r="A128" s="874" t="s">
        <v>480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481</v>
      </c>
      <c r="X128" s="876"/>
      <c r="Y128" s="876"/>
      <c r="Z128" s="877"/>
      <c r="AA128" s="878">
        <v>5114</v>
      </c>
      <c r="AB128" s="879"/>
      <c r="AC128" s="879"/>
      <c r="AD128" s="879"/>
      <c r="AE128" s="880"/>
      <c r="AF128" s="881">
        <v>3114</v>
      </c>
      <c r="AG128" s="879"/>
      <c r="AH128" s="879"/>
      <c r="AI128" s="879"/>
      <c r="AJ128" s="880"/>
      <c r="AK128" s="881" t="s">
        <v>389</v>
      </c>
      <c r="AL128" s="879"/>
      <c r="AM128" s="879"/>
      <c r="AN128" s="879"/>
      <c r="AO128" s="880"/>
      <c r="AP128" s="882"/>
      <c r="AQ128" s="883"/>
      <c r="AR128" s="883"/>
      <c r="AS128" s="883"/>
      <c r="AT128" s="884"/>
      <c r="AU128" s="282"/>
      <c r="AV128" s="282"/>
      <c r="AW128" s="282"/>
      <c r="AX128" s="885" t="s">
        <v>482</v>
      </c>
      <c r="AY128" s="886"/>
      <c r="AZ128" s="886"/>
      <c r="BA128" s="886"/>
      <c r="BB128" s="886"/>
      <c r="BC128" s="886"/>
      <c r="BD128" s="886"/>
      <c r="BE128" s="887"/>
      <c r="BF128" s="864" t="s">
        <v>389</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483</v>
      </c>
      <c r="CQ128" s="806"/>
      <c r="CR128" s="806"/>
      <c r="CS128" s="806"/>
      <c r="CT128" s="806"/>
      <c r="CU128" s="806"/>
      <c r="CV128" s="806"/>
      <c r="CW128" s="806"/>
      <c r="CX128" s="806"/>
      <c r="CY128" s="806"/>
      <c r="CZ128" s="806"/>
      <c r="DA128" s="806"/>
      <c r="DB128" s="806"/>
      <c r="DC128" s="806"/>
      <c r="DD128" s="806"/>
      <c r="DE128" s="806"/>
      <c r="DF128" s="807"/>
      <c r="DG128" s="868" t="s">
        <v>129</v>
      </c>
      <c r="DH128" s="869"/>
      <c r="DI128" s="869"/>
      <c r="DJ128" s="869"/>
      <c r="DK128" s="869"/>
      <c r="DL128" s="869" t="s">
        <v>129</v>
      </c>
      <c r="DM128" s="869"/>
      <c r="DN128" s="869"/>
      <c r="DO128" s="869"/>
      <c r="DP128" s="869"/>
      <c r="DQ128" s="869" t="s">
        <v>129</v>
      </c>
      <c r="DR128" s="869"/>
      <c r="DS128" s="869"/>
      <c r="DT128" s="869"/>
      <c r="DU128" s="869"/>
      <c r="DV128" s="870" t="s">
        <v>129</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484</v>
      </c>
      <c r="X129" s="855"/>
      <c r="Y129" s="855"/>
      <c r="Z129" s="856"/>
      <c r="AA129" s="857">
        <v>4381734</v>
      </c>
      <c r="AB129" s="858"/>
      <c r="AC129" s="858"/>
      <c r="AD129" s="858"/>
      <c r="AE129" s="859"/>
      <c r="AF129" s="860">
        <v>4369088</v>
      </c>
      <c r="AG129" s="858"/>
      <c r="AH129" s="858"/>
      <c r="AI129" s="858"/>
      <c r="AJ129" s="859"/>
      <c r="AK129" s="860">
        <v>4417287</v>
      </c>
      <c r="AL129" s="858"/>
      <c r="AM129" s="858"/>
      <c r="AN129" s="858"/>
      <c r="AO129" s="859"/>
      <c r="AP129" s="861"/>
      <c r="AQ129" s="862"/>
      <c r="AR129" s="862"/>
      <c r="AS129" s="862"/>
      <c r="AT129" s="863"/>
      <c r="AU129" s="284"/>
      <c r="AV129" s="284"/>
      <c r="AW129" s="284"/>
      <c r="AX129" s="827" t="s">
        <v>485</v>
      </c>
      <c r="AY129" s="828"/>
      <c r="AZ129" s="828"/>
      <c r="BA129" s="828"/>
      <c r="BB129" s="828"/>
      <c r="BC129" s="828"/>
      <c r="BD129" s="828"/>
      <c r="BE129" s="829"/>
      <c r="BF129" s="847" t="s">
        <v>389</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487</v>
      </c>
      <c r="X130" s="855"/>
      <c r="Y130" s="855"/>
      <c r="Z130" s="856"/>
      <c r="AA130" s="857">
        <v>710529</v>
      </c>
      <c r="AB130" s="858"/>
      <c r="AC130" s="858"/>
      <c r="AD130" s="858"/>
      <c r="AE130" s="859"/>
      <c r="AF130" s="860">
        <v>748352</v>
      </c>
      <c r="AG130" s="858"/>
      <c r="AH130" s="858"/>
      <c r="AI130" s="858"/>
      <c r="AJ130" s="859"/>
      <c r="AK130" s="860">
        <v>747411</v>
      </c>
      <c r="AL130" s="858"/>
      <c r="AM130" s="858"/>
      <c r="AN130" s="858"/>
      <c r="AO130" s="859"/>
      <c r="AP130" s="861"/>
      <c r="AQ130" s="862"/>
      <c r="AR130" s="862"/>
      <c r="AS130" s="862"/>
      <c r="AT130" s="863"/>
      <c r="AU130" s="284"/>
      <c r="AV130" s="284"/>
      <c r="AW130" s="284"/>
      <c r="AX130" s="827" t="s">
        <v>488</v>
      </c>
      <c r="AY130" s="828"/>
      <c r="AZ130" s="828"/>
      <c r="BA130" s="828"/>
      <c r="BB130" s="828"/>
      <c r="BC130" s="828"/>
      <c r="BD130" s="828"/>
      <c r="BE130" s="829"/>
      <c r="BF130" s="830">
        <v>11.2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489</v>
      </c>
      <c r="X131" s="838"/>
      <c r="Y131" s="838"/>
      <c r="Z131" s="839"/>
      <c r="AA131" s="840">
        <v>3671205</v>
      </c>
      <c r="AB131" s="841"/>
      <c r="AC131" s="841"/>
      <c r="AD131" s="841"/>
      <c r="AE131" s="842"/>
      <c r="AF131" s="843">
        <v>3620736</v>
      </c>
      <c r="AG131" s="841"/>
      <c r="AH131" s="841"/>
      <c r="AI131" s="841"/>
      <c r="AJ131" s="842"/>
      <c r="AK131" s="843">
        <v>3669876</v>
      </c>
      <c r="AL131" s="841"/>
      <c r="AM131" s="841"/>
      <c r="AN131" s="841"/>
      <c r="AO131" s="842"/>
      <c r="AP131" s="844"/>
      <c r="AQ131" s="845"/>
      <c r="AR131" s="845"/>
      <c r="AS131" s="845"/>
      <c r="AT131" s="846"/>
      <c r="AU131" s="284"/>
      <c r="AV131" s="284"/>
      <c r="AW131" s="284"/>
      <c r="AX131" s="805" t="s">
        <v>490</v>
      </c>
      <c r="AY131" s="806"/>
      <c r="AZ131" s="806"/>
      <c r="BA131" s="806"/>
      <c r="BB131" s="806"/>
      <c r="BC131" s="806"/>
      <c r="BD131" s="806"/>
      <c r="BE131" s="807"/>
      <c r="BF131" s="808" t="s">
        <v>129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492</v>
      </c>
      <c r="W132" s="818"/>
      <c r="X132" s="818"/>
      <c r="Y132" s="818"/>
      <c r="Z132" s="819"/>
      <c r="AA132" s="820">
        <v>12.08891903</v>
      </c>
      <c r="AB132" s="821"/>
      <c r="AC132" s="821"/>
      <c r="AD132" s="821"/>
      <c r="AE132" s="822"/>
      <c r="AF132" s="823">
        <v>12.00186923</v>
      </c>
      <c r="AG132" s="821"/>
      <c r="AH132" s="821"/>
      <c r="AI132" s="821"/>
      <c r="AJ132" s="822"/>
      <c r="AK132" s="823">
        <v>9.5100215919999993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493</v>
      </c>
      <c r="W133" s="797"/>
      <c r="X133" s="797"/>
      <c r="Y133" s="797"/>
      <c r="Z133" s="798"/>
      <c r="AA133" s="799">
        <v>10.8</v>
      </c>
      <c r="AB133" s="800"/>
      <c r="AC133" s="800"/>
      <c r="AD133" s="800"/>
      <c r="AE133" s="801"/>
      <c r="AF133" s="799">
        <v>11.7</v>
      </c>
      <c r="AG133" s="800"/>
      <c r="AH133" s="800"/>
      <c r="AI133" s="800"/>
      <c r="AJ133" s="801"/>
      <c r="AK133" s="799">
        <v>11.2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7wA0mygjwcKbx7BN2Gtu5EbceLVbM3tRQi7Tgmp8zV0QW89xZ+wbViID1Hlkl4sKdTjQDsUe8sVuwO1hU1ndOw==" saltValue="F2Ykd/8AlVvtn/aYDpaP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OMB5hazGOlzoTLhU0RgcjHr+7SMgcZmNSNEAjpmmbQcXuWfwZJ4YUiP1mO1t1PMrzafEIBDkeAuChF5h3bk5w==" saltValue="iWmV/basB8dytPRCmy0c/g==" spinCount="100000" sheet="1" objects="1" scenarios="1"/>
  <dataConsolidate/>
  <phoneticPr fontId="2"/>
  <printOptions horizontalCentered="1" verticalCentered="1"/>
  <pageMargins left="0" right="0" top="0" bottom="0" header="0" footer="0"/>
  <pageSetup paperSize="9" scale="44" orientation="landscape"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ziyNmqIexyrLTRVHWKo7o4GeD8Zgts8EyByNU9UJEgFBc0Ova3h7Esr5srk+1vIkobouBXXgxkPK4MCf0o+Ew==" saltValue="OBRNUsIFHbQF17xxkpu5Xg==" spinCount="100000" sheet="1" objects="1" scenarios="1"/>
  <dataConsolidate/>
  <phoneticPr fontId="2"/>
  <printOptions horizontalCentered="1" verticalCentered="1"/>
  <pageMargins left="0" right="0" top="0" bottom="0" header="0" footer="0"/>
  <pageSetup paperSize="9" scale="48"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5"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6"/>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9" t="s">
        <v>502</v>
      </c>
      <c r="AL9" s="1220"/>
      <c r="AM9" s="1220"/>
      <c r="AN9" s="1221"/>
      <c r="AO9" s="312">
        <v>1183519</v>
      </c>
      <c r="AP9" s="312">
        <v>89865</v>
      </c>
      <c r="AQ9" s="313">
        <v>95202</v>
      </c>
      <c r="AR9" s="314">
        <v>-5.6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9" t="s">
        <v>503</v>
      </c>
      <c r="AL10" s="1220"/>
      <c r="AM10" s="1220"/>
      <c r="AN10" s="1221"/>
      <c r="AO10" s="315">
        <v>81741</v>
      </c>
      <c r="AP10" s="315">
        <v>6207</v>
      </c>
      <c r="AQ10" s="316">
        <v>11297</v>
      </c>
      <c r="AR10" s="317">
        <v>-45.1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9" t="s">
        <v>504</v>
      </c>
      <c r="AL11" s="1220"/>
      <c r="AM11" s="1220"/>
      <c r="AN11" s="1221"/>
      <c r="AO11" s="315">
        <v>213462</v>
      </c>
      <c r="AP11" s="315">
        <v>16208</v>
      </c>
      <c r="AQ11" s="316">
        <v>19595</v>
      </c>
      <c r="AR11" s="317">
        <v>-17.3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9" t="s">
        <v>505</v>
      </c>
      <c r="AL12" s="1220"/>
      <c r="AM12" s="1220"/>
      <c r="AN12" s="1221"/>
      <c r="AO12" s="315" t="s">
        <v>506</v>
      </c>
      <c r="AP12" s="315" t="s">
        <v>506</v>
      </c>
      <c r="AQ12" s="316">
        <v>2177</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9" t="s">
        <v>507</v>
      </c>
      <c r="AL13" s="1220"/>
      <c r="AM13" s="1220"/>
      <c r="AN13" s="1221"/>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9" t="s">
        <v>508</v>
      </c>
      <c r="AL14" s="1220"/>
      <c r="AM14" s="1220"/>
      <c r="AN14" s="1221"/>
      <c r="AO14" s="315">
        <v>30774</v>
      </c>
      <c r="AP14" s="315">
        <v>2337</v>
      </c>
      <c r="AQ14" s="316">
        <v>4873</v>
      </c>
      <c r="AR14" s="317">
        <v>-52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9" t="s">
        <v>509</v>
      </c>
      <c r="AL15" s="1220"/>
      <c r="AM15" s="1220"/>
      <c r="AN15" s="1221"/>
      <c r="AO15" s="315">
        <v>9510</v>
      </c>
      <c r="AP15" s="315">
        <v>722</v>
      </c>
      <c r="AQ15" s="316">
        <v>2420</v>
      </c>
      <c r="AR15" s="317">
        <v>-70.2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2" t="s">
        <v>510</v>
      </c>
      <c r="AL16" s="1223"/>
      <c r="AM16" s="1223"/>
      <c r="AN16" s="1224"/>
      <c r="AO16" s="315">
        <v>-164579</v>
      </c>
      <c r="AP16" s="315">
        <v>-12497</v>
      </c>
      <c r="AQ16" s="316">
        <v>-9543</v>
      </c>
      <c r="AR16" s="317">
        <v>31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2" t="s">
        <v>188</v>
      </c>
      <c r="AL17" s="1223"/>
      <c r="AM17" s="1223"/>
      <c r="AN17" s="1224"/>
      <c r="AO17" s="315">
        <v>1354427</v>
      </c>
      <c r="AP17" s="315">
        <v>102842</v>
      </c>
      <c r="AQ17" s="316">
        <v>126021</v>
      </c>
      <c r="AR17" s="317">
        <v>-18.399999999999999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6" t="s">
        <v>515</v>
      </c>
      <c r="AL21" s="1217"/>
      <c r="AM21" s="1217"/>
      <c r="AN21" s="1218"/>
      <c r="AO21" s="327">
        <v>9.57</v>
      </c>
      <c r="AP21" s="328">
        <v>11.29</v>
      </c>
      <c r="AQ21" s="329">
        <v>-1.72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6" t="s">
        <v>516</v>
      </c>
      <c r="AL22" s="1217"/>
      <c r="AM22" s="1217"/>
      <c r="AN22" s="1218"/>
      <c r="AO22" s="332">
        <v>95.4</v>
      </c>
      <c r="AP22" s="333">
        <v>95.5</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5"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6"/>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07" t="s">
        <v>520</v>
      </c>
      <c r="AL32" s="1208"/>
      <c r="AM32" s="1208"/>
      <c r="AN32" s="1209"/>
      <c r="AO32" s="342">
        <v>912749</v>
      </c>
      <c r="AP32" s="342">
        <v>69305</v>
      </c>
      <c r="AQ32" s="343">
        <v>80565</v>
      </c>
      <c r="AR32" s="344">
        <v>-14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07" t="s">
        <v>521</v>
      </c>
      <c r="AL33" s="1208"/>
      <c r="AM33" s="1208"/>
      <c r="AN33" s="1209"/>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07" t="s">
        <v>522</v>
      </c>
      <c r="AL34" s="1208"/>
      <c r="AM34" s="1208"/>
      <c r="AN34" s="1209"/>
      <c r="AO34" s="342" t="s">
        <v>506</v>
      </c>
      <c r="AP34" s="342" t="s">
        <v>506</v>
      </c>
      <c r="AQ34" s="343" t="s">
        <v>506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07" t="s">
        <v>523</v>
      </c>
      <c r="AL35" s="1208"/>
      <c r="AM35" s="1208"/>
      <c r="AN35" s="1209"/>
      <c r="AO35" s="342">
        <v>111664</v>
      </c>
      <c r="AP35" s="342">
        <v>8479</v>
      </c>
      <c r="AQ35" s="343">
        <v>27422</v>
      </c>
      <c r="AR35" s="344">
        <v>-69.099999999999994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07" t="s">
        <v>524</v>
      </c>
      <c r="AL36" s="1208"/>
      <c r="AM36" s="1208"/>
      <c r="AN36" s="1209"/>
      <c r="AO36" s="342">
        <v>11007</v>
      </c>
      <c r="AP36" s="342">
        <v>836</v>
      </c>
      <c r="AQ36" s="343">
        <v>3182</v>
      </c>
      <c r="AR36" s="344">
        <v>-73.7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07" t="s">
        <v>525</v>
      </c>
      <c r="AL37" s="1208"/>
      <c r="AM37" s="1208"/>
      <c r="AN37" s="1209"/>
      <c r="AO37" s="342">
        <v>60997</v>
      </c>
      <c r="AP37" s="342">
        <v>4632</v>
      </c>
      <c r="AQ37" s="343">
        <v>1220</v>
      </c>
      <c r="AR37" s="344">
        <v>279.7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0" t="s">
        <v>526</v>
      </c>
      <c r="AL38" s="1211"/>
      <c r="AM38" s="1211"/>
      <c r="AN38" s="1212"/>
      <c r="AO38" s="345" t="s">
        <v>506</v>
      </c>
      <c r="AP38" s="345" t="s">
        <v>506</v>
      </c>
      <c r="AQ38" s="346">
        <v>15</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0" t="s">
        <v>527</v>
      </c>
      <c r="AL39" s="1211"/>
      <c r="AM39" s="1211"/>
      <c r="AN39" s="1212"/>
      <c r="AO39" s="342" t="s">
        <v>506</v>
      </c>
      <c r="AP39" s="342" t="s">
        <v>506</v>
      </c>
      <c r="AQ39" s="343">
        <v>-3624</v>
      </c>
      <c r="AR39" s="344" t="s">
        <v>506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07" t="s">
        <v>528</v>
      </c>
      <c r="AL40" s="1208"/>
      <c r="AM40" s="1208"/>
      <c r="AN40" s="1209"/>
      <c r="AO40" s="342">
        <v>-747411</v>
      </c>
      <c r="AP40" s="342">
        <v>-56751</v>
      </c>
      <c r="AQ40" s="343">
        <v>-76316</v>
      </c>
      <c r="AR40" s="344">
        <v>-25.6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3" t="s">
        <v>300</v>
      </c>
      <c r="AL41" s="1214"/>
      <c r="AM41" s="1214"/>
      <c r="AN41" s="1215"/>
      <c r="AO41" s="342">
        <v>349006</v>
      </c>
      <c r="AP41" s="342">
        <v>26500</v>
      </c>
      <c r="AQ41" s="343">
        <v>32463</v>
      </c>
      <c r="AR41" s="344">
        <v>-18.399999999999999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0" t="s">
        <v>497</v>
      </c>
      <c r="AN49" s="1202" t="s">
        <v>532</v>
      </c>
      <c r="AO49" s="1203"/>
      <c r="AP49" s="1203"/>
      <c r="AQ49" s="1203"/>
      <c r="AR49" s="120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1"/>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1297692</v>
      </c>
      <c r="AN51" s="364">
        <v>92238</v>
      </c>
      <c r="AO51" s="365">
        <v>-10.199999999999999</v>
      </c>
      <c r="AP51" s="366">
        <v>132212</v>
      </c>
      <c r="AQ51" s="367">
        <v>-3.2</v>
      </c>
      <c r="AR51" s="368">
        <v>-7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558389</v>
      </c>
      <c r="AN52" s="372">
        <v>39689</v>
      </c>
      <c r="AO52" s="373">
        <v>-38.200000000000003</v>
      </c>
      <c r="AP52" s="374">
        <v>67114</v>
      </c>
      <c r="AQ52" s="375">
        <v>12.5</v>
      </c>
      <c r="AR52" s="376">
        <v>-50.7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760217</v>
      </c>
      <c r="AN53" s="364">
        <v>54775</v>
      </c>
      <c r="AO53" s="365">
        <v>-40.6</v>
      </c>
      <c r="AP53" s="366">
        <v>93741</v>
      </c>
      <c r="AQ53" s="367">
        <v>-29.1</v>
      </c>
      <c r="AR53" s="368">
        <v>-11.5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368555</v>
      </c>
      <c r="AN54" s="372">
        <v>26555</v>
      </c>
      <c r="AO54" s="373">
        <v>-33.1</v>
      </c>
      <c r="AP54" s="374">
        <v>46285</v>
      </c>
      <c r="AQ54" s="375">
        <v>-31</v>
      </c>
      <c r="AR54" s="376">
        <v>-2.1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1111068</v>
      </c>
      <c r="AN55" s="364">
        <v>81564</v>
      </c>
      <c r="AO55" s="365">
        <v>48.9</v>
      </c>
      <c r="AP55" s="366">
        <v>107537</v>
      </c>
      <c r="AQ55" s="367">
        <v>14.7</v>
      </c>
      <c r="AR55" s="368">
        <v>34.200000000000003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504276</v>
      </c>
      <c r="AN56" s="372">
        <v>37019</v>
      </c>
      <c r="AO56" s="373">
        <v>39.4</v>
      </c>
      <c r="AP56" s="374">
        <v>57923</v>
      </c>
      <c r="AQ56" s="375">
        <v>25.1</v>
      </c>
      <c r="AR56" s="376">
        <v>14.3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1733776</v>
      </c>
      <c r="AN57" s="364">
        <v>129203</v>
      </c>
      <c r="AO57" s="365">
        <v>58.4</v>
      </c>
      <c r="AP57" s="366">
        <v>113913</v>
      </c>
      <c r="AQ57" s="367">
        <v>5.9</v>
      </c>
      <c r="AR57" s="368">
        <v>52.5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539076</v>
      </c>
      <c r="AN58" s="372">
        <v>40173</v>
      </c>
      <c r="AO58" s="373">
        <v>8.5</v>
      </c>
      <c r="AP58" s="374">
        <v>53160</v>
      </c>
      <c r="AQ58" s="375">
        <v>-8.1999999999999993</v>
      </c>
      <c r="AR58" s="376">
        <v>16.7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1773267</v>
      </c>
      <c r="AN59" s="364">
        <v>134644</v>
      </c>
      <c r="AO59" s="365">
        <v>4.2</v>
      </c>
      <c r="AP59" s="366">
        <v>115050</v>
      </c>
      <c r="AQ59" s="367">
        <v>1</v>
      </c>
      <c r="AR59" s="368">
        <v>3.2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393240</v>
      </c>
      <c r="AN60" s="372">
        <v>29859</v>
      </c>
      <c r="AO60" s="373">
        <v>-25.7</v>
      </c>
      <c r="AP60" s="374">
        <v>53792</v>
      </c>
      <c r="AQ60" s="375">
        <v>1.2</v>
      </c>
      <c r="AR60" s="376">
        <v>-26.9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1335204</v>
      </c>
      <c r="AN61" s="379">
        <v>98485</v>
      </c>
      <c r="AO61" s="380">
        <v>12.1</v>
      </c>
      <c r="AP61" s="381">
        <v>112491</v>
      </c>
      <c r="AQ61" s="382">
        <v>-2.1</v>
      </c>
      <c r="AR61" s="368">
        <v>14.2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472707</v>
      </c>
      <c r="AN62" s="372">
        <v>34659</v>
      </c>
      <c r="AO62" s="373">
        <v>-9.8000000000000007</v>
      </c>
      <c r="AP62" s="374">
        <v>55655</v>
      </c>
      <c r="AQ62" s="375">
        <v>-0.1</v>
      </c>
      <c r="AR62" s="376">
        <v>-9.6999999999999993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0Il9Jrj4VopGX3g8Av8gPa8SayMpIIqEBTQF0GnRs9G9CBUFMhY/zb+w8BA2dOWg6SgIGiHrXATlwSQVAmjNAg==" saltValue="li/G3eaUA25XYNAgJpr3N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gY0OGV+ihCbsz73arpdu92cCUCrURuzCSpxyD+dnEphhpRMhEQKZ5a8Rj9PyW9cuM8ZfiBf0HwXclhUeTkaZA==" saltValue="pQQBsG+quAZc30qVd7h4j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ixnO0WcbqRcL0EAHb14iAE6MOOEyy6H4cE42Roqfb8mD9MLkcQBSThXzxzoNzLJPaV/Xqd6VFMYjL5Fr4cifg==" saltValue="qJqish+zBXzYSMlnJQ3Mp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25" t="s">
        <v>3</v>
      </c>
      <c r="D47" s="1225"/>
      <c r="E47" s="1226"/>
      <c r="F47" s="11">
        <v>34.42</v>
      </c>
      <c r="G47" s="12">
        <v>31.92</v>
      </c>
      <c r="H47" s="12">
        <v>36.54</v>
      </c>
      <c r="I47" s="12">
        <v>39.619999999999997</v>
      </c>
      <c r="J47" s="13">
        <v>40.450000000000003</v>
      </c>
    </row>
    <row r="48" spans="2:10" ht="57.75" customHeight="1" x14ac:dyDescent="0.15">
      <c r="B48" s="14"/>
      <c r="C48" s="1227" t="s">
        <v>4</v>
      </c>
      <c r="D48" s="1227"/>
      <c r="E48" s="1228"/>
      <c r="F48" s="15">
        <v>6.78</v>
      </c>
      <c r="G48" s="16">
        <v>7.9</v>
      </c>
      <c r="H48" s="16">
        <v>7.95</v>
      </c>
      <c r="I48" s="16">
        <v>8.42</v>
      </c>
      <c r="J48" s="17">
        <v>11.36</v>
      </c>
    </row>
    <row r="49" spans="2:10" ht="57.75" customHeight="1" thickBot="1" x14ac:dyDescent="0.2">
      <c r="B49" s="18"/>
      <c r="C49" s="1229" t="s">
        <v>5</v>
      </c>
      <c r="D49" s="1229"/>
      <c r="E49" s="1230"/>
      <c r="F49" s="19" t="s">
        <v>553</v>
      </c>
      <c r="G49" s="20" t="s">
        <v>554</v>
      </c>
      <c r="H49" s="20">
        <v>0.01</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lDqgBN36AjhUxvenZ1OO9XJulkwtG5nI6T8Gi9/MaxqvC8dhcgOcUnDhcLhpehhlv+9VUvt1iV1l3DbDHlVvw==" saltValue="rq8mXlh4Ctk/6iSL6/gN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1200" verticalDpi="12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2020-09-23T06:11:22Z</cp:lastPrinted>
  <dcterms:modified xsi:type="dcterms:W3CDTF">2020-09-23T06:15:50Z</dcterms:modified>
</cp:coreProperties>
</file>