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松田）\42 普通会計決算統計総括\H31\30 【国照会】平成30年度財政状況資料集の作成及び提出について\12 市町村回答\37_喜界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AM37" i="10"/>
  <c r="C37" i="10"/>
  <c r="CO36" i="10"/>
  <c r="AM36" i="10"/>
  <c r="C36" i="10"/>
  <c r="CO35" i="10"/>
  <c r="AM35" i="10"/>
  <c r="C35" i="10"/>
  <c r="AM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BW39" i="10" s="1"/>
  <c r="BW40" i="10" s="1"/>
  <c r="CO34" i="10" l="1"/>
</calcChain>
</file>

<file path=xl/sharedStrings.xml><?xml version="1.0" encoding="utf-8"?>
<sst xmlns="http://schemas.openxmlformats.org/spreadsheetml/2006/main" count="1172" uniqueCount="598">
  <si>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</si>
  <si>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</si>
  <si>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</si>
  <si>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</si>
  <si>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</si>
  <si>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</si>
  <si>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</si>
  <si>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</si>
  <si>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</si>
  <si>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</si>
  <si>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</si>
  <si>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</si>
  <si>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</si>
  <si>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</si>
  <si>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</si>
  <si>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</si>
  <si>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</si>
  <si>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</si>
  <si>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</si>
  <si>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</si>
  <si>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</si>
  <si>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</si>
  <si>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</si>
  <si>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</si>
  <si>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</si>
  <si>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</si>
  <si>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</si>
  <si>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</si>
  <si>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</si>
  <si>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</si>
  <si>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</si>
  <si>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</si>
  <si>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</si>
  <si>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</si>
  <si>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</si>
  <si>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</si>
  <si>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</si>
  <si>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</si>
  <si>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</si>
  <si>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</si>
  <si>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</si>
  <si>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</si>
  <si>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</si>
  <si>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</si>
  <si>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</si>
  <si>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</si>
  <si>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</si>
  <si>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</si>
  <si>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</si>
  <si>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</si>
  <si>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</si>
  <si>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</si>
  <si>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</si>
  <si>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</si>
  <si>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</si>
  <si>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</si>
  <si>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</si>
  <si>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</si>
  <si>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</si>
  <si>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</si>
  <si>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</si>
  <si>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</si>
  <si>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</si>
  <si>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</si>
  <si>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</si>
  <si>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</si>
  <si>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</si>
  <si>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</si>
  <si>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</si>
  <si>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</si>
  <si>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</si>
  <si>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</si>
  <si>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</si>
  <si>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</si>
  <si>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</si>
  <si>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</si>
  <si>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</si>
  <si>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</si>
  <si>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</si>
  <si>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</si>
  <si>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</si>
  <si>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</si>
  <si>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</si>
  <si>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</si>
  <si>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</si>
  <si>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</si>
  <si>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</si>
  <si>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</si>
  <si>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</si>
  <si>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</si>
  <si>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</si>
  <si>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</si>
  <si>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</si>
  <si>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</si>
  <si>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</si>
  <si>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</si>
  <si>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</si>
  <si>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喜界町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</si>
  <si>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</si>
  <si>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</si>
  <si>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</si>
  <si>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</si>
  <si>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</si>
  <si>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</si>
  <si>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</si>
  <si>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</si>
  <si>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</si>
  <si>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</si>
  <si>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</si>
  <si>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</si>
  <si>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</si>
  <si>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</si>
  <si>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</si>
  <si>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</si>
  <si>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</si>
  <si>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</si>
  <si>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</si>
  <si>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</si>
  <si>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</si>
  <si>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</si>
  <si>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</si>
  <si>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</si>
  <si>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</si>
  <si>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</si>
  <si>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</si>
  <si>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</si>
  <si>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</si>
  <si>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</si>
  <si>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</si>
  <si>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</si>
  <si>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</si>
  <si>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</si>
  <si>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</si>
  <si>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</si>
  <si>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</si>
  <si>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</si>
  <si>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</si>
  <si>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</si>
  <si>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</si>
  <si>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</si>
  <si>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</si>
  <si>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</si>
  <si>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</si>
  <si>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</si>
  <si>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</si>
  <si>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</si>
  <si>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</si>
  <si>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</si>
  <si>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</si>
  <si>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</si>
  <si>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</si>
  <si>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</si>
  <si>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</si>
  <si>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</si>
  <si>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</si>
  <si>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</si>
  <si>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</si>
  <si>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</si>
  <si>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</si>
  <si>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</si>
  <si>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</si>
  <si>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</si>
  <si>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</si>
  <si>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</si>
  <si>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</si>
  <si>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</si>
  <si>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</si>
  <si>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</si>
  <si>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</si>
  <si>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</si>
  <si>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</si>
  <si>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</si>
  <si>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</si>
  <si>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</si>
  <si>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</si>
  <si>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</si>
  <si>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</si>
  <si>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</si>
  <si>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</si>
  <si>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</si>
  <si>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</si>
  <si>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</si>
  <si>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</si>
  <si>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</si>
  <si>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</si>
  <si>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</si>
  <si>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</si>
  <si>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</si>
  <si>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</si>
  <si>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</si>
  <si>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</si>
  <si>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</si>
  <si>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</si>
  <si>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</si>
  <si>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</si>
  <si>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</si>
  <si>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</si>
  <si>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</si>
  <si>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</si>
  <si>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</si>
  <si>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</si>
  <si>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</si>
  <si>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</si>
  <si>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</si>
  <si>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</si>
  <si>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</si>
  <si>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</si>
  <si>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</si>
  <si>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</si>
  <si>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</si>
  <si>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</si>
  <si>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</si>
  <si>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</si>
  <si>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</si>
  <si>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</si>
  <si>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</si>
  <si>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鹿児島県喜界町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</si>
  <si>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</si>
  <si>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</si>
  <si>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</si>
  <si>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</si>
  <si>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</si>
  <si>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</si>
  <si>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</si>
  <si>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</si>
  <si>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</si>
  <si>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</si>
  <si>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</si>
  <si>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</si>
  <si>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</si>
  <si>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</si>
  <si>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</si>
  <si>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</si>
  <si>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</si>
  <si>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</si>
  <si>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</si>
  <si>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</si>
  <si>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</si>
  <si>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</si>
  <si>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</si>
  <si>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</si>
  <si>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</si>
  <si>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</si>
  <si>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</si>
  <si>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</si>
  <si>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</si>
  <si>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</si>
  <si>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</si>
  <si>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</si>
  <si>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</si>
  <si>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</si>
  <si>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</si>
  <si>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</si>
  <si>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</si>
  <si>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</si>
  <si>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</si>
  <si>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</si>
  <si>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</si>
  <si>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</si>
  <si>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</si>
  <si>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</si>
  <si>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</si>
  <si>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</si>
  <si>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</si>
  <si>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</si>
  <si>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</si>
  <si>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</si>
  <si>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</si>
  <si>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</si>
  <si>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</si>
  <si>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</si>
  <si>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</si>
  <si>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</si>
  <si>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</si>
  <si>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</si>
  <si>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</si>
  <si>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</si>
  <si>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</si>
  <si>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</si>
  <si>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</si>
  <si>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</si>
  <si>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</si>
  <si>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</si>
  <si>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</si>
  <si>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</si>
  <si>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</si>
  <si>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</si>
  <si>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</si>
  <si>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</si>
  <si>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</si>
  <si>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</si>
  <si>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</si>
  <si>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</si>
  <si>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</si>
  <si>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</si>
  <si>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</si>
  <si>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</si>
  <si>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</si>
  <si>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</si>
  <si>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</si>
  <si>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</si>
  <si>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</si>
  <si>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</si>
  <si>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</si>
  <si>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</si>
  <si>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</si>
  <si>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</si>
  <si>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</si>
  <si>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</si>
  <si>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</si>
  <si>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</si>
  <si>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</si>
  <si>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</si>
  <si>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</si>
  <si>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</si>
  <si>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</si>
  <si>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</si>
  <si>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</si>
  <si>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</si>
  <si>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</si>
  <si>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</si>
  <si>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</si>
  <si>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</si>
  <si>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</si>
  <si>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</si>
  <si>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</si>
  <si>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</si>
  <si>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</si>
  <si>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</si>
  <si>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</si>
  <si>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</si>
  <si>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</si>
  <si>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</si>
  <si>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</si>
  <si>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</si>
  <si>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</si>
  <si>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</si>
  <si>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</si>
  <si>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</si>
  <si>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</si>
  <si>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</si>
  <si>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</si>
  <si>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</si>
  <si>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</si>
  <si>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</si>
  <si>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</si>
  <si>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</si>
  <si>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</si>
  <si>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</si>
  <si>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</si>
  <si>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</si>
  <si>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</si>
  <si>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</si>
  <si>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</si>
  <si>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</si>
  <si>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</si>
  <si>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</si>
  <si>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</si>
  <si>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</si>
  <si>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</si>
  <si>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</si>
  <si>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</si>
  <si>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</si>
  <si>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</si>
  <si>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</si>
  <si>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鹿児島県喜界町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</si>
  <si>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</si>
  <si>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</si>
  <si>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</si>
  <si>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</si>
  <si>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</si>
  <si>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</si>
  <si>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</si>
  <si>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</si>
  <si>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</si>
  <si>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</si>
  <si>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</si>
  <si>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</si>
  <si>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</si>
  <si>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</si>
  <si>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</si>
  <si>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</si>
  <si>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</si>
  <si>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</si>
  <si>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</si>
  <si>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</si>
  <si>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</si>
  <si>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</si>
  <si>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</si>
  <si>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</si>
  <si>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</si>
  <si>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</si>
  <si>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</si>
  <si>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</si>
  <si>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</si>
  <si>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</si>
  <si>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</si>
  <si>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</si>
  <si>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</si>
  <si>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</si>
  <si>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国民健康保険特別会計（国民健康保険事業）</t>
    <phoneticPr fontId="5"/>
  </si>
  <si>
    <t>国民健康保険特別会計（国民健康保険診療所事業）</t>
    <phoneticPr fontId="5"/>
  </si>
  <si>
    <t>介護保険特別会計</t>
    <phoneticPr fontId="5"/>
  </si>
  <si>
    <t>後期高齢者医療特別会計</t>
    <phoneticPr fontId="5"/>
  </si>
  <si>
    <t>老人福祉施設事業特別会計</t>
    <phoneticPr fontId="5"/>
  </si>
  <si>
    <t>簡易水道事業特別会計</t>
    <phoneticPr fontId="5"/>
  </si>
  <si>
    <t>法非適用企業</t>
    <phoneticPr fontId="5"/>
  </si>
  <si>
    <t>農業集落排水事業特別会計</t>
    <phoneticPr fontId="5"/>
  </si>
  <si>
    <t>公共下水道事業特別会計</t>
    <phoneticPr fontId="5"/>
  </si>
  <si>
    <t>屠畜場事業特別会計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</si>
  <si>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</si>
  <si>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</si>
  <si>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</si>
  <si>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</si>
  <si>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</si>
  <si>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</si>
  <si>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</si>
  <si>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</si>
  <si>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</si>
  <si>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</si>
  <si>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</si>
  <si>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</si>
  <si>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</si>
  <si>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</si>
  <si>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</si>
  <si>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</si>
  <si>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</si>
  <si>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</si>
  <si>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</si>
  <si>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</si>
  <si>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</si>
  <si>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</si>
  <si>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</si>
  <si>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</si>
  <si>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</si>
  <si>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</si>
  <si>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</si>
  <si>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</si>
  <si>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</si>
  <si>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</si>
  <si>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</si>
  <si>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</si>
  <si>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</si>
  <si>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</si>
  <si>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</si>
  <si>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</si>
  <si>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</si>
  <si>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</si>
  <si>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</si>
  <si>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</si>
  <si>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</si>
  <si>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</si>
  <si>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</si>
  <si>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</si>
  <si>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</si>
  <si>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</si>
  <si>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</si>
  <si>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</si>
  <si>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</si>
  <si>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</si>
  <si>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</si>
  <si>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</si>
  <si>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</si>
  <si>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</si>
  <si>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</si>
  <si>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</si>
  <si>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</si>
  <si>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</si>
  <si>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</si>
  <si>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</si>
  <si>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</si>
  <si>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</si>
  <si>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</si>
  <si>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</si>
  <si>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</si>
  <si>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</si>
  <si>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</si>
  <si>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</si>
  <si>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</si>
  <si>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</si>
  <si>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</si>
  <si>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</si>
  <si>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</si>
  <si>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</si>
  <si>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</si>
  <si>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</si>
  <si>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</si>
  <si>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</si>
  <si>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</si>
  <si>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</si>
  <si>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</si>
  <si>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</si>
  <si>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</si>
  <si>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</si>
  <si>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</si>
  <si>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</si>
  <si>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</si>
  <si>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</si>
  <si>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</si>
  <si>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</si>
  <si>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</si>
  <si>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</si>
  <si>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</si>
  <si>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</si>
  <si>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</si>
  <si>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</si>
  <si>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</si>
  <si>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</si>
  <si>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</si>
  <si>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</si>
  <si>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</si>
  <si>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</si>
  <si>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</si>
  <si>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</si>
  <si>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</si>
  <si>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</si>
  <si>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</si>
  <si>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</si>
  <si>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</si>
  <si>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</si>
  <si>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</si>
  <si>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</si>
  <si>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</si>
  <si>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</si>
  <si>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</si>
  <si>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</si>
  <si>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</si>
  <si>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</si>
  <si>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</si>
  <si>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</si>
  <si>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</si>
  <si>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</si>
  <si>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</si>
  <si>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</si>
  <si>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</si>
  <si>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</si>
  <si>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</si>
  <si>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</si>
  <si>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</si>
  <si>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</si>
  <si>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</si>
  <si>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</si>
  <si>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</si>
  <si>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</si>
  <si>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</si>
  <si>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</si>
  <si>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</si>
  <si>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</si>
  <si>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</si>
  <si>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</si>
  <si>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</si>
  <si>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</si>
  <si>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</si>
  <si>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1.21</t>
  </si>
  <si>
    <t>一般会計</t>
  </si>
  <si>
    <t>介護保険特別会計</t>
  </si>
  <si>
    <t>国民健康保険特別会計（国民健康保険事業）</t>
  </si>
  <si>
    <t>後期高齢者医療特別会計</t>
  </si>
  <si>
    <t>老人福祉施設事業特別会計</t>
  </si>
  <si>
    <t>国民健康保険特別会計（国民健康保険診療所事業）</t>
  </si>
  <si>
    <t>簡易水道事業特別会計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</si>
  <si>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</si>
  <si>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</si>
  <si>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</si>
  <si>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</si>
  <si>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</si>
  <si>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</si>
  <si>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</si>
  <si>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</si>
  <si>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喜界町公共施設整備基金</t>
    <rPh sb="0" eb="3">
      <t>キカイチョウ</t>
    </rPh>
    <rPh sb="3" eb="5">
      <t>コウキョウ</t>
    </rPh>
    <rPh sb="5" eb="7">
      <t>シセツ</t>
    </rPh>
    <rPh sb="7" eb="9">
      <t>セイビ</t>
    </rPh>
    <rPh sb="9" eb="11">
      <t>キキン</t>
    </rPh>
    <phoneticPr fontId="11"/>
  </si>
  <si>
    <t>喜界町営住宅基金</t>
    <rPh sb="0" eb="2">
      <t>キカイ</t>
    </rPh>
    <rPh sb="2" eb="4">
      <t>チョウエイ</t>
    </rPh>
    <rPh sb="4" eb="6">
      <t>ジュウタク</t>
    </rPh>
    <rPh sb="6" eb="8">
      <t>キキン</t>
    </rPh>
    <phoneticPr fontId="11"/>
  </si>
  <si>
    <t>ふるさと寄附基金</t>
    <rPh sb="4" eb="6">
      <t>キフ</t>
    </rPh>
    <rPh sb="6" eb="8">
      <t>キキン</t>
    </rPh>
    <phoneticPr fontId="11"/>
  </si>
  <si>
    <t>水と土保全基金</t>
    <rPh sb="0" eb="1">
      <t>ミズ</t>
    </rPh>
    <rPh sb="2" eb="3">
      <t>ツチ</t>
    </rPh>
    <rPh sb="3" eb="5">
      <t>ホゼン</t>
    </rPh>
    <rPh sb="5" eb="7">
      <t>キキン</t>
    </rPh>
    <phoneticPr fontId="11"/>
  </si>
  <si>
    <t>鹿児島県市町村総合事務組合</t>
    <rPh sb="0" eb="4">
      <t>カゴシマケン</t>
    </rPh>
    <rPh sb="4" eb="7">
      <t>シチョウソン</t>
    </rPh>
    <rPh sb="7" eb="9">
      <t>ソウゴウ</t>
    </rPh>
    <rPh sb="9" eb="11">
      <t>ジム</t>
    </rPh>
    <rPh sb="11" eb="13">
      <t>クミアイ</t>
    </rPh>
    <phoneticPr fontId="11"/>
  </si>
  <si>
    <t>大島地区消防組合</t>
    <rPh sb="0" eb="2">
      <t>オオシマ</t>
    </rPh>
    <rPh sb="2" eb="4">
      <t>チク</t>
    </rPh>
    <rPh sb="4" eb="6">
      <t>ショウボウ</t>
    </rPh>
    <rPh sb="6" eb="8">
      <t>クミアイ</t>
    </rPh>
    <phoneticPr fontId="11"/>
  </si>
  <si>
    <t>大島農業共済事務組合</t>
    <rPh sb="0" eb="2">
      <t>オオシマ</t>
    </rPh>
    <rPh sb="2" eb="4">
      <t>ノウギョウ</t>
    </rPh>
    <rPh sb="4" eb="6">
      <t>キョウサイ</t>
    </rPh>
    <rPh sb="6" eb="8">
      <t>ジム</t>
    </rPh>
    <rPh sb="8" eb="10">
      <t>クミアイ</t>
    </rPh>
    <phoneticPr fontId="11"/>
  </si>
  <si>
    <t>奄美群島広域事務組合</t>
    <rPh sb="0" eb="2">
      <t>アマミ</t>
    </rPh>
    <rPh sb="2" eb="4">
      <t>グントウ</t>
    </rPh>
    <rPh sb="4" eb="6">
      <t>コウイキ</t>
    </rPh>
    <rPh sb="6" eb="8">
      <t>ジム</t>
    </rPh>
    <rPh sb="8" eb="10">
      <t>クミアイ</t>
    </rPh>
    <phoneticPr fontId="11"/>
  </si>
  <si>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11"/>
  </si>
  <si>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11"/>
  </si>
  <si>
    <t>奄美大島地区介護保険一部事務組合</t>
    <rPh sb="0" eb="4">
      <t>アマミオオシマ</t>
    </rPh>
    <rPh sb="4" eb="6">
      <t>チク</t>
    </rPh>
    <rPh sb="6" eb="8">
      <t>カイゴ</t>
    </rPh>
    <rPh sb="8" eb="10">
      <t>ホケン</t>
    </rPh>
    <rPh sb="10" eb="12">
      <t>イチブ</t>
    </rPh>
    <rPh sb="12" eb="14">
      <t>ジム</t>
    </rPh>
    <rPh sb="14" eb="16">
      <t>クミアイ</t>
    </rPh>
    <phoneticPr fontId="11"/>
  </si>
  <si>
    <t>奄美海運</t>
    <rPh sb="0" eb="2">
      <t>アマミ</t>
    </rPh>
    <rPh sb="2" eb="4">
      <t>カイウン</t>
    </rPh>
    <phoneticPr fontId="2"/>
  </si>
  <si>
    <t>◯</t>
    <phoneticPr fontId="2"/>
  </si>
  <si>
    <t>-</t>
    <phoneticPr fontId="2"/>
  </si>
  <si>
    <t>-</t>
    <phoneticPr fontId="2"/>
  </si>
  <si>
    <t>退職手当準備基金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</si>
  <si>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</si>
  <si>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</si>
  <si>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</si>
  <si>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</si>
  <si>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</si>
  <si>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</si>
  <si>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</si>
  <si>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</si>
  <si>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</si>
  <si>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</si>
  <si>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</si>
  <si>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・新規の起債の発行を抑制してきたため、実質公債費比率が低下し、将来負担比率は算定されない状況となった。
・住民生活に必要な一般廃棄物処理施設、光ファイバーや防災食育センターの整備に伴い、今後公債費が増加して実質公債費比率が上昇する可能性があるが、充当可能基金の積立を行い将来負担比率０％を維持できるように努める。</t>
    <phoneticPr fontId="5"/>
  </si>
  <si>
    <t>・地方債の新規発行を抑制してきた結果、将来負担比率は０％を維持している。一方で、有形固定資産償却率は、類似団体よりも高く、昨年度よりも上昇している。
・老朽化が進み有形固定資産減価償却率の数値が高い港湾・漁港、幼稚園・保育所、体育館・プールについて、公共施設等総合管理計画に基づき、老朽化対策に積極的に取り組んでいく。</t>
    <rPh sb="1" eb="4">
      <t>チホウサイ</t>
    </rPh>
    <rPh sb="5" eb="7">
      <t>シンキ</t>
    </rPh>
    <rPh sb="7" eb="9">
      <t>ハッコウ</t>
    </rPh>
    <rPh sb="10" eb="12">
      <t>ヨクセイ</t>
    </rPh>
    <rPh sb="16" eb="18">
      <t>ケッカ</t>
    </rPh>
    <rPh sb="19" eb="21">
      <t>ショウライ</t>
    </rPh>
    <rPh sb="21" eb="23">
      <t>フタン</t>
    </rPh>
    <rPh sb="23" eb="25">
      <t>ヒリツ</t>
    </rPh>
    <rPh sb="29" eb="31">
      <t>イジ</t>
    </rPh>
    <rPh sb="36" eb="38">
      <t>イッポウ</t>
    </rPh>
    <rPh sb="40" eb="42">
      <t>ユウケイ</t>
    </rPh>
    <rPh sb="42" eb="46">
      <t>コテイシサン</t>
    </rPh>
    <rPh sb="46" eb="49">
      <t>ショウキャクリツ</t>
    </rPh>
    <rPh sb="51" eb="53">
      <t>ルイジ</t>
    </rPh>
    <rPh sb="53" eb="55">
      <t>ダンタイ</t>
    </rPh>
    <rPh sb="58" eb="59">
      <t>タカ</t>
    </rPh>
    <rPh sb="61" eb="64">
      <t>サクネンド</t>
    </rPh>
    <rPh sb="67" eb="69">
      <t>ジョウショウ</t>
    </rPh>
    <rPh sb="105" eb="108">
      <t>ヨウチエン</t>
    </rPh>
    <rPh sb="109" eb="112">
      <t>ホイクショ</t>
    </rPh>
    <rPh sb="113" eb="116">
      <t>タイイクカン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</si>
</sst>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F5BF-435A-A8D8-117D982A2A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284322</c:v>
                </c:pt>
                <c:pt idx="1">
                  <c:v>202286</c:v>
                </c:pt>
                <c:pt idx="2">
                  <c:v>271946</c:v>
                </c:pt>
                <c:pt idx="3">
                  <c:v>126415</c:v>
                </c:pt>
                <c:pt idx="4">
                  <c:v>192712</c:v>
                </c:pt>
              </c:numCache>
            </c:numRef>
          </c:val>
          <c:smooth val="0"/>
          <c:extLst>
            <c:ext xmlns:c16="http://schemas.microsoft.com/office/drawing/2014/chart" uri="{C3380CC4-5D6E-409C-BE32-E72D297353CC}">
              <c16:uniqueId val="{00000001-F5BF-435A-A8D8-117D982A2AB2}"/>
            </c:ext>
          </c:extLst>
        </c:ser>
        <c:dLbls>
          <c:showLegendKey val="0"/>
          <c:showVal val="0"/>
          <c:showCatName val="0"/>
          <c:showSerName val="0"/>
          <c:showPercent val="0"/>
          <c:showBubbleSize val="0"/>
        </c:dLbls>
        <c:marker val="1"/>
        <c:smooth val="0"/>
        <c:axId val="151133128"/>
        <c:axId val="151133512"/>
      </c:lineChart>
      <c:catAx>
        <c:axId val="151133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133512"/>
        <c:crosses val="autoZero"/>
        <c:auto val="1"/>
        <c:lblAlgn val="ctr"/>
        <c:lblOffset val="100"/>
        <c:tickLblSkip val="1"/>
        <c:tickMarkSkip val="1"/>
        <c:noMultiLvlLbl val="0"/>
      </c:catAx>
      <c:valAx>
        <c:axId val="15113351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133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c:v>
                </c:pt>
                <c:pt idx="1">
                  <c:v>2.61</c:v>
                </c:pt>
                <c:pt idx="2">
                  <c:v>3.1</c:v>
                </c:pt>
                <c:pt idx="3">
                  <c:v>1.87</c:v>
                </c:pt>
                <c:pt idx="4">
                  <c:v>9.5399999999999991</c:v>
                </c:pt>
              </c:numCache>
            </c:numRef>
          </c:val>
          <c:extLst>
            <c:ext xmlns:c16="http://schemas.microsoft.com/office/drawing/2014/chart" uri="{C3380CC4-5D6E-409C-BE32-E72D297353CC}">
              <c16:uniqueId val="{00000000-1936-4D3C-8D4E-BBDBB93862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40.03</c:v>
                </c:pt>
                <c:pt idx="1">
                  <c:v>39.880000000000003</c:v>
                </c:pt>
                <c:pt idx="2">
                  <c:v>44.1</c:v>
                </c:pt>
                <c:pt idx="3">
                  <c:v>45.8</c:v>
                </c:pt>
                <c:pt idx="4">
                  <c:v>40.700000000000003</c:v>
                </c:pt>
              </c:numCache>
            </c:numRef>
          </c:val>
          <c:extLst>
            <c:ext xmlns:c16="http://schemas.microsoft.com/office/drawing/2014/chart" uri="{C3380CC4-5D6E-409C-BE32-E72D297353CC}">
              <c16:uniqueId val="{00000001-1936-4D3C-8D4E-BBDBB9386273}"/>
            </c:ext>
          </c:extLst>
        </c:ser>
        <c:dLbls>
          <c:showLegendKey val="0"/>
          <c:showVal val="0"/>
          <c:showCatName val="0"/>
          <c:showSerName val="0"/>
          <c:showPercent val="0"/>
          <c:showBubbleSize val="0"/>
        </c:dLbls>
        <c:gapWidth val="250"/>
        <c:overlap val="100"/>
        <c:axId val="213121592"/>
        <c:axId val="213121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1.94</c:v>
                </c:pt>
                <c:pt idx="1">
                  <c:v>0.22</c:v>
                </c:pt>
                <c:pt idx="2">
                  <c:v>3.89</c:v>
                </c:pt>
                <c:pt idx="3">
                  <c:v>-1.21</c:v>
                </c:pt>
                <c:pt idx="4">
                  <c:v>2.21</c:v>
                </c:pt>
              </c:numCache>
            </c:numRef>
          </c:val>
          <c:smooth val="0"/>
          <c:extLst>
            <c:ext xmlns:c16="http://schemas.microsoft.com/office/drawing/2014/chart" uri="{C3380CC4-5D6E-409C-BE32-E72D297353CC}">
              <c16:uniqueId val="{00000002-1936-4D3C-8D4E-BBDBB9386273}"/>
            </c:ext>
          </c:extLst>
        </c:ser>
        <c:dLbls>
          <c:showLegendKey val="0"/>
          <c:showVal val="0"/>
          <c:showCatName val="0"/>
          <c:showSerName val="0"/>
          <c:showPercent val="0"/>
          <c:showBubbleSize val="0"/>
        </c:dLbls>
        <c:marker val="1"/>
        <c:smooth val="0"/>
        <c:axId val="213121592"/>
        <c:axId val="213121976"/>
      </c:lineChart>
      <c:catAx>
        <c:axId val="213121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121976"/>
        <c:crosses val="autoZero"/>
        <c:auto val="1"/>
        <c:lblAlgn val="ctr"/>
        <c:lblOffset val="100"/>
        <c:tickLblSkip val="1"/>
        <c:tickMarkSkip val="1"/>
        <c:noMultiLvlLbl val="0"/>
      </c:catAx>
      <c:valAx>
        <c:axId val="213121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121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A87-412F-9D1E-44F98C3093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87-412F-9D1E-44F98C3093E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A87-412F-9D1E-44F98C3093E9}"/>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DA87-412F-9D1E-44F98C3093E9}"/>
            </c:ext>
          </c:extLst>
        </c:ser>
        <c:ser>
          <c:idx val="4"/>
          <c:order val="4"/>
          <c:tx>
            <c:strRef>
              <c:f>データシート!$A$31</c:f>
              <c:strCache>
                <c:ptCount val="1"/>
                <c:pt idx="0">
                  <c:v>国民健康保険特別会計（国民健康保険診療所事業）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A87-412F-9D1E-44F98C3093E9}"/>
            </c:ext>
          </c:extLst>
        </c:ser>
        <c:ser>
          <c:idx val="5"/>
          <c:order val="5"/>
          <c:tx>
            <c:strRef>
              <c:f>データシート!$A$32</c:f>
              <c:strCache>
                <c:ptCount val="1"/>
                <c:pt idx="0">
                  <c:v>老人福祉施設事業特別会計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0.41</c:v>
                </c:pt>
                <c:pt idx="2">
                  <c:v>#N/A</c:v>
                </c:pt>
                <c:pt idx="3">
                  <c:v>0.38</c:v>
                </c:pt>
                <c:pt idx="4">
                  <c:v>#N/A</c:v>
                </c:pt>
                <c:pt idx="5">
                  <c:v>0.45</c:v>
                </c:pt>
                <c:pt idx="6">
                  <c:v>#N/A</c:v>
                </c:pt>
                <c:pt idx="7">
                  <c:v>0.33</c:v>
                </c:pt>
                <c:pt idx="8">
                  <c:v>#N/A</c:v>
                </c:pt>
                <c:pt idx="9">
                  <c:v>7.0000000000000007E-2</c:v>
                </c:pt>
              </c:numCache>
            </c:numRef>
          </c:val>
          <c:extLst>
            <c:ext xmlns:c16="http://schemas.microsoft.com/office/drawing/2014/chart" uri="{C3380CC4-5D6E-409C-BE32-E72D297353CC}">
              <c16:uniqueId val="{00000005-DA87-412F-9D1E-44F98C3093E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0.02</c:v>
                </c:pt>
                <c:pt idx="4">
                  <c:v>#N/A</c:v>
                </c:pt>
                <c:pt idx="5">
                  <c:v>0.02</c:v>
                </c:pt>
                <c:pt idx="6">
                  <c:v>#N/A</c:v>
                </c:pt>
                <c:pt idx="7">
                  <c:v>0.05</c:v>
                </c:pt>
                <c:pt idx="8">
                  <c:v>#N/A</c:v>
                </c:pt>
                <c:pt idx="9">
                  <c:v>7.0000000000000007E-2</c:v>
                </c:pt>
              </c:numCache>
            </c:numRef>
          </c:val>
          <c:extLst>
            <c:ext xmlns:c16="http://schemas.microsoft.com/office/drawing/2014/chart" uri="{C3380CC4-5D6E-409C-BE32-E72D297353CC}">
              <c16:uniqueId val="{00000006-DA87-412F-9D1E-44F98C3093E9}"/>
            </c:ext>
          </c:extLst>
        </c:ser>
        <c:ser>
          <c:idx val="7"/>
          <c:order val="7"/>
          <c:tx>
            <c:strRef>
              <c:f>データシート!$A$34</c:f>
              <c:strCache>
                <c:ptCount val="1"/>
                <c:pt idx="0">
                  <c:v>国民健康保険特別会計（国民健康保険事業）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0.03</c:v>
                </c:pt>
                <c:pt idx="2">
                  <c:v>#N/A</c:v>
                </c:pt>
                <c:pt idx="3">
                  <c:v>0.02</c:v>
                </c:pt>
                <c:pt idx="4">
                  <c:v>#N/A</c:v>
                </c:pt>
                <c:pt idx="5">
                  <c:v>0.01</c:v>
                </c:pt>
                <c:pt idx="6">
                  <c:v>#N/A</c:v>
                </c:pt>
                <c:pt idx="7">
                  <c:v>0.03</c:v>
                </c:pt>
                <c:pt idx="8">
                  <c:v>#N/A</c:v>
                </c:pt>
                <c:pt idx="9">
                  <c:v>0.38</c:v>
                </c:pt>
              </c:numCache>
            </c:numRef>
          </c:val>
          <c:extLst>
            <c:ext xmlns:c16="http://schemas.microsoft.com/office/drawing/2014/chart" uri="{C3380CC4-5D6E-409C-BE32-E72D297353CC}">
              <c16:uniqueId val="{00000007-DA87-412F-9D1E-44F98C3093E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7.0000000000000007E-2</c:v>
                </c:pt>
                <c:pt idx="2">
                  <c:v>#N/A</c:v>
                </c:pt>
                <c:pt idx="3">
                  <c:v>0.05</c:v>
                </c:pt>
                <c:pt idx="4">
                  <c:v>#N/A</c:v>
                </c:pt>
                <c:pt idx="5">
                  <c:v>0.39</c:v>
                </c:pt>
                <c:pt idx="6">
                  <c:v>#N/A</c:v>
                </c:pt>
                <c:pt idx="7">
                  <c:v>0.36</c:v>
                </c:pt>
                <c:pt idx="8">
                  <c:v>#N/A</c:v>
                </c:pt>
                <c:pt idx="9">
                  <c:v>1.21</c:v>
                </c:pt>
              </c:numCache>
            </c:numRef>
          </c:val>
          <c:extLst>
            <c:ext xmlns:c16="http://schemas.microsoft.com/office/drawing/2014/chart" uri="{C3380CC4-5D6E-409C-BE32-E72D297353CC}">
              <c16:uniqueId val="{00000008-DA87-412F-9D1E-44F98C3093E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2.5</c:v>
                </c:pt>
                <c:pt idx="2">
                  <c:v>#N/A</c:v>
                </c:pt>
                <c:pt idx="3">
                  <c:v>2.6</c:v>
                </c:pt>
                <c:pt idx="4">
                  <c:v>#N/A</c:v>
                </c:pt>
                <c:pt idx="5">
                  <c:v>3.1</c:v>
                </c:pt>
                <c:pt idx="6">
                  <c:v>#N/A</c:v>
                </c:pt>
                <c:pt idx="7">
                  <c:v>1.87</c:v>
                </c:pt>
                <c:pt idx="8">
                  <c:v>#N/A</c:v>
                </c:pt>
                <c:pt idx="9">
                  <c:v>9.5399999999999991</c:v>
                </c:pt>
              </c:numCache>
            </c:numRef>
          </c:val>
          <c:extLst>
            <c:ext xmlns:c16="http://schemas.microsoft.com/office/drawing/2014/chart" uri="{C3380CC4-5D6E-409C-BE32-E72D297353CC}">
              <c16:uniqueId val="{00000009-DA87-412F-9D1E-44F98C3093E9}"/>
            </c:ext>
          </c:extLst>
        </c:ser>
        <c:dLbls>
          <c:showLegendKey val="0"/>
          <c:showVal val="0"/>
          <c:showCatName val="0"/>
          <c:showSerName val="0"/>
          <c:showPercent val="0"/>
          <c:showBubbleSize val="0"/>
        </c:dLbls>
        <c:gapWidth val="150"/>
        <c:overlap val="100"/>
        <c:axId val="152653888"/>
        <c:axId val="209373360"/>
      </c:barChart>
      <c:catAx>
        <c:axId val="15265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9373360"/>
        <c:crosses val="autoZero"/>
        <c:auto val="1"/>
        <c:lblAlgn val="ctr"/>
        <c:lblOffset val="100"/>
        <c:tickLblSkip val="1"/>
        <c:tickMarkSkip val="1"/>
        <c:noMultiLvlLbl val="0"/>
      </c:catAx>
      <c:valAx>
        <c:axId val="20937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65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634</c:v>
                </c:pt>
                <c:pt idx="5">
                  <c:v>622</c:v>
                </c:pt>
                <c:pt idx="8">
                  <c:v>635</c:v>
                </c:pt>
                <c:pt idx="11">
                  <c:v>691</c:v>
                </c:pt>
                <c:pt idx="14">
                  <c:v>723</c:v>
                </c:pt>
              </c:numCache>
            </c:numRef>
          </c:val>
          <c:extLst>
            <c:ext xmlns:c16="http://schemas.microsoft.com/office/drawing/2014/chart" uri="{C3380CC4-5D6E-409C-BE32-E72D297353CC}">
              <c16:uniqueId val="{00000000-0A17-4B6D-BC59-46E8B749A7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17-4B6D-BC59-46E8B749A7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A17-4B6D-BC59-46E8B749A7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3-0A17-4B6D-BC59-46E8B749A7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271</c:v>
                </c:pt>
                <c:pt idx="3">
                  <c:v>275</c:v>
                </c:pt>
                <c:pt idx="6">
                  <c:v>274</c:v>
                </c:pt>
                <c:pt idx="9">
                  <c:v>287</c:v>
                </c:pt>
                <c:pt idx="12">
                  <c:v>304</c:v>
                </c:pt>
              </c:numCache>
            </c:numRef>
          </c:val>
          <c:extLst>
            <c:ext xmlns:c16="http://schemas.microsoft.com/office/drawing/2014/chart" uri="{C3380CC4-5D6E-409C-BE32-E72D297353CC}">
              <c16:uniqueId val="{00000004-0A17-4B6D-BC59-46E8B749A7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17-4B6D-BC59-46E8B749A7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17-4B6D-BC59-46E8B749A7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686</c:v>
                </c:pt>
                <c:pt idx="3">
                  <c:v>661</c:v>
                </c:pt>
                <c:pt idx="6">
                  <c:v>641</c:v>
                </c:pt>
                <c:pt idx="9">
                  <c:v>698</c:v>
                </c:pt>
                <c:pt idx="12">
                  <c:v>720</c:v>
                </c:pt>
              </c:numCache>
            </c:numRef>
          </c:val>
          <c:extLst>
            <c:ext xmlns:c16="http://schemas.microsoft.com/office/drawing/2014/chart" uri="{C3380CC4-5D6E-409C-BE32-E72D297353CC}">
              <c16:uniqueId val="{00000007-0A17-4B6D-BC59-46E8B749A76D}"/>
            </c:ext>
          </c:extLst>
        </c:ser>
        <c:dLbls>
          <c:showLegendKey val="0"/>
          <c:showVal val="0"/>
          <c:showCatName val="0"/>
          <c:showSerName val="0"/>
          <c:showPercent val="0"/>
          <c:showBubbleSize val="0"/>
        </c:dLbls>
        <c:gapWidth val="100"/>
        <c:overlap val="100"/>
        <c:axId val="213382760"/>
        <c:axId val="213383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330</c:v>
                </c:pt>
                <c:pt idx="2">
                  <c:v>#N/A</c:v>
                </c:pt>
                <c:pt idx="3">
                  <c:v>#N/A</c:v>
                </c:pt>
                <c:pt idx="4">
                  <c:v>314</c:v>
                </c:pt>
                <c:pt idx="5">
                  <c:v>#N/A</c:v>
                </c:pt>
                <c:pt idx="6">
                  <c:v>#N/A</c:v>
                </c:pt>
                <c:pt idx="7">
                  <c:v>280</c:v>
                </c:pt>
                <c:pt idx="8">
                  <c:v>#N/A</c:v>
                </c:pt>
                <c:pt idx="9">
                  <c:v>#N/A</c:v>
                </c:pt>
                <c:pt idx="10">
                  <c:v>294</c:v>
                </c:pt>
                <c:pt idx="11">
                  <c:v>#N/A</c:v>
                </c:pt>
                <c:pt idx="12">
                  <c:v>#N/A</c:v>
                </c:pt>
                <c:pt idx="13">
                  <c:v>301</c:v>
                </c:pt>
                <c:pt idx="14">
                  <c:v>#N/A</c:v>
                </c:pt>
              </c:numCache>
            </c:numRef>
          </c:val>
          <c:smooth val="0"/>
          <c:extLst>
            <c:ext xmlns:c16="http://schemas.microsoft.com/office/drawing/2014/chart" uri="{C3380CC4-5D6E-409C-BE32-E72D297353CC}">
              <c16:uniqueId val="{00000008-0A17-4B6D-BC59-46E8B749A76D}"/>
            </c:ext>
          </c:extLst>
        </c:ser>
        <c:dLbls>
          <c:showLegendKey val="0"/>
          <c:showVal val="0"/>
          <c:showCatName val="0"/>
          <c:showSerName val="0"/>
          <c:showPercent val="0"/>
          <c:showBubbleSize val="0"/>
        </c:dLbls>
        <c:marker val="1"/>
        <c:smooth val="0"/>
        <c:axId val="213382760"/>
        <c:axId val="213383144"/>
      </c:lineChart>
      <c:catAx>
        <c:axId val="213382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383144"/>
        <c:crosses val="autoZero"/>
        <c:auto val="1"/>
        <c:lblAlgn val="ctr"/>
        <c:lblOffset val="100"/>
        <c:tickLblSkip val="1"/>
        <c:tickMarkSkip val="1"/>
        <c:noMultiLvlLbl val="0"/>
      </c:catAx>
      <c:valAx>
        <c:axId val="213383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382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6442</c:v>
                </c:pt>
                <c:pt idx="5">
                  <c:v>6950</c:v>
                </c:pt>
                <c:pt idx="8">
                  <c:v>6943</c:v>
                </c:pt>
                <c:pt idx="11">
                  <c:v>7035</c:v>
                </c:pt>
                <c:pt idx="14">
                  <c:v>7125</c:v>
                </c:pt>
              </c:numCache>
            </c:numRef>
          </c:val>
          <c:extLst>
            <c:ext xmlns:c16="http://schemas.microsoft.com/office/drawing/2014/chart" uri="{C3380CC4-5D6E-409C-BE32-E72D297353CC}">
              <c16:uniqueId val="{00000000-B707-4774-89CD-DD39C0B887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218</c:v>
                </c:pt>
                <c:pt idx="5">
                  <c:v>274</c:v>
                </c:pt>
                <c:pt idx="8">
                  <c:v>258</c:v>
                </c:pt>
                <c:pt idx="11">
                  <c:v>276</c:v>
                </c:pt>
                <c:pt idx="14">
                  <c:v>392</c:v>
                </c:pt>
              </c:numCache>
            </c:numRef>
          </c:val>
          <c:extLst>
            <c:ext xmlns:c16="http://schemas.microsoft.com/office/drawing/2014/chart" uri="{C3380CC4-5D6E-409C-BE32-E72D297353CC}">
              <c16:uniqueId val="{00000001-B707-4774-89CD-DD39C0B887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2633</c:v>
                </c:pt>
                <c:pt idx="5">
                  <c:v>2937</c:v>
                </c:pt>
                <c:pt idx="8">
                  <c:v>3262</c:v>
                </c:pt>
                <c:pt idx="11">
                  <c:v>3435</c:v>
                </c:pt>
                <c:pt idx="14">
                  <c:v>3206</c:v>
                </c:pt>
              </c:numCache>
            </c:numRef>
          </c:val>
          <c:extLst>
            <c:ext xmlns:c16="http://schemas.microsoft.com/office/drawing/2014/chart" uri="{C3380CC4-5D6E-409C-BE32-E72D297353CC}">
              <c16:uniqueId val="{00000002-B707-4774-89CD-DD39C0B887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07-4774-89CD-DD39C0B887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07-4774-89CD-DD39C0B887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303</c:v>
                </c:pt>
                <c:pt idx="3">
                  <c:v>221</c:v>
                </c:pt>
                <c:pt idx="6">
                  <c:v>213</c:v>
                </c:pt>
                <c:pt idx="9">
                  <c:v>225</c:v>
                </c:pt>
                <c:pt idx="12">
                  <c:v>221</c:v>
                </c:pt>
              </c:numCache>
            </c:numRef>
          </c:val>
          <c:extLst>
            <c:ext xmlns:c16="http://schemas.microsoft.com/office/drawing/2014/chart" uri="{C3380CC4-5D6E-409C-BE32-E72D297353CC}">
              <c16:uniqueId val="{00000005-B707-4774-89CD-DD39C0B887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701</c:v>
                </c:pt>
                <c:pt idx="3">
                  <c:v>559</c:v>
                </c:pt>
                <c:pt idx="6">
                  <c:v>562</c:v>
                </c:pt>
                <c:pt idx="9">
                  <c:v>536</c:v>
                </c:pt>
                <c:pt idx="12">
                  <c:v>492</c:v>
                </c:pt>
              </c:numCache>
            </c:numRef>
          </c:val>
          <c:extLst>
            <c:ext xmlns:c16="http://schemas.microsoft.com/office/drawing/2014/chart" uri="{C3380CC4-5D6E-409C-BE32-E72D297353CC}">
              <c16:uniqueId val="{00000006-B707-4774-89CD-DD39C0B887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B707-4774-89CD-DD39C0B887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2601</c:v>
                </c:pt>
                <c:pt idx="3">
                  <c:v>3212</c:v>
                </c:pt>
                <c:pt idx="6">
                  <c:v>3310</c:v>
                </c:pt>
                <c:pt idx="9">
                  <c:v>3292</c:v>
                </c:pt>
                <c:pt idx="12">
                  <c:v>3271</c:v>
                </c:pt>
              </c:numCache>
            </c:numRef>
          </c:val>
          <c:extLst>
            <c:ext xmlns:c16="http://schemas.microsoft.com/office/drawing/2014/chart" uri="{C3380CC4-5D6E-409C-BE32-E72D297353CC}">
              <c16:uniqueId val="{00000008-B707-4774-89CD-DD39C0B887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707-4774-89CD-DD39C0B887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6151</c:v>
                </c:pt>
                <c:pt idx="3">
                  <c:v>6380</c:v>
                </c:pt>
                <c:pt idx="6">
                  <c:v>6743</c:v>
                </c:pt>
                <c:pt idx="9">
                  <c:v>6539</c:v>
                </c:pt>
                <c:pt idx="12">
                  <c:v>6656</c:v>
                </c:pt>
              </c:numCache>
            </c:numRef>
          </c:val>
          <c:extLst>
            <c:ext xmlns:c16="http://schemas.microsoft.com/office/drawing/2014/chart" uri="{C3380CC4-5D6E-409C-BE32-E72D297353CC}">
              <c16:uniqueId val="{0000000A-B707-4774-89CD-DD39C0B887A6}"/>
            </c:ext>
          </c:extLst>
        </c:ser>
        <c:dLbls>
          <c:showLegendKey val="0"/>
          <c:showVal val="0"/>
          <c:showCatName val="0"/>
          <c:showSerName val="0"/>
          <c:showPercent val="0"/>
          <c:showBubbleSize val="0"/>
        </c:dLbls>
        <c:gapWidth val="100"/>
        <c:overlap val="100"/>
        <c:axId val="211383000"/>
        <c:axId val="211383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465</c:v>
                </c:pt>
                <c:pt idx="2">
                  <c:v>#N/A</c:v>
                </c:pt>
                <c:pt idx="3">
                  <c:v>#N/A</c:v>
                </c:pt>
                <c:pt idx="4">
                  <c:v>212</c:v>
                </c:pt>
                <c:pt idx="5">
                  <c:v>#N/A</c:v>
                </c:pt>
                <c:pt idx="6">
                  <c:v>#N/A</c:v>
                </c:pt>
                <c:pt idx="7">
                  <c:v>365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07-4774-89CD-DD39C0B887A6}"/>
            </c:ext>
          </c:extLst>
        </c:ser>
        <c:dLbls>
          <c:showLegendKey val="0"/>
          <c:showVal val="0"/>
          <c:showCatName val="0"/>
          <c:showSerName val="0"/>
          <c:showPercent val="0"/>
          <c:showBubbleSize val="0"/>
        </c:dLbls>
        <c:marker val="1"/>
        <c:smooth val="0"/>
        <c:axId val="211383000"/>
        <c:axId val="211383784"/>
      </c:lineChart>
      <c:catAx>
        <c:axId val="211383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1383784"/>
        <c:crosses val="autoZero"/>
        <c:auto val="1"/>
        <c:lblAlgn val="ctr"/>
        <c:lblOffset val="100"/>
        <c:tickLblSkip val="1"/>
        <c:tickMarkSkip val="1"/>
        <c:noMultiLvlLbl val="0"/>
      </c:catAx>
      <c:valAx>
        <c:axId val="211383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383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1639</c:v>
                </c:pt>
                <c:pt idx="1">
                  <c:v>1698</c:v>
                </c:pt>
                <c:pt idx="2">
                  <c:v>1527</c:v>
                </c:pt>
              </c:numCache>
            </c:numRef>
          </c:val>
          <c:extLst>
            <c:ext xmlns:c16="http://schemas.microsoft.com/office/drawing/2014/chart" uri="{C3380CC4-5D6E-409C-BE32-E72D297353CC}">
              <c16:uniqueId val="{00000000-4A4B-4972-9F20-919A485F6E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732</c:v>
                </c:pt>
                <c:pt idx="1">
                  <c:v>733</c:v>
                </c:pt>
                <c:pt idx="2">
                  <c:v>734</c:v>
                </c:pt>
              </c:numCache>
            </c:numRef>
          </c:val>
          <c:extLst>
            <c:ext xmlns:c16="http://schemas.microsoft.com/office/drawing/2014/chart" uri="{C3380CC4-5D6E-409C-BE32-E72D297353CC}">
              <c16:uniqueId val="{00000001-4A4B-4972-9F20-919A485F6E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816</c:v>
                </c:pt>
                <c:pt idx="1">
                  <c:v>927</c:v>
                </c:pt>
                <c:pt idx="2">
                  <c:v>867</c:v>
                </c:pt>
              </c:numCache>
            </c:numRef>
          </c:val>
          <c:extLst>
            <c:ext xmlns:c16="http://schemas.microsoft.com/office/drawing/2014/chart" uri="{C3380CC4-5D6E-409C-BE32-E72D297353CC}">
              <c16:uniqueId val="{00000002-4A4B-4972-9F20-919A485F6EB1}"/>
            </c:ext>
          </c:extLst>
        </c:ser>
        <c:dLbls>
          <c:showLegendKey val="0"/>
          <c:showVal val="0"/>
          <c:showCatName val="0"/>
          <c:showSerName val="0"/>
          <c:showPercent val="0"/>
          <c:showBubbleSize val="0"/>
        </c:dLbls>
        <c:gapWidth val="120"/>
        <c:overlap val="100"/>
        <c:axId val="211384960"/>
        <c:axId val="211385352"/>
      </c:barChart>
      <c:catAx>
        <c:axId val="21138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1385352"/>
        <c:crosses val="autoZero"/>
        <c:auto val="1"/>
        <c:lblAlgn val="ctr"/>
        <c:lblOffset val="100"/>
        <c:tickLblSkip val="1"/>
        <c:tickMarkSkip val="1"/>
        <c:noMultiLvlLbl val="0"/>
      </c:catAx>
      <c:valAx>
        <c:axId val="211385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1384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{96434C10-1E07-4AB9-916A-6B33EB6B380C}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FC3-42E8-BE2A-4CF48DDDA0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{55B9EC52-3DD8-4BD5-A88B-52E7665061AB}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C3-42E8-BE2A-4CF48DDDA0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{16CE1BB8-24AA-48F4-B558-ADF398B91C00}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C3-42E8-BE2A-4CF48DDDA0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{F2495985-2AB6-47D1-8D0A-9DF6BAEC1603}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C3-42E8-BE2A-4CF48DDDA0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{34FBFFEA-85B7-45CE-9934-734A59C4557D}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C3-42E8-BE2A-4CF48DDDA09F}"/>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{C59A828F-CFFF-4F85-99AB-F674DAA96021}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FC3-42E8-BE2A-4CF48DDDA09F}"/>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{AF2AAE4A-DFC8-4AD3-B607-9A88FB5569A7}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FC3-42E8-BE2A-4CF48DDDA09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{29677A3A-C044-489D-8EE4-035EAF10C88C}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FC3-42E8-BE2A-4CF48DDDA09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{2838A3B9-6A3B-4FEE-A199-E783FD3B8C61}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FC3-42E8-BE2A-4CF48DDDA0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90.2</c:v>
                </c:pt>
                <c:pt idx="16">
                  <c:v>83</c:v>
                </c:pt>
                <c:pt idx="24">
                  <c:v>85.1</c:v>
                </c:pt>
                <c:pt idx="32">
                  <c:v>86</c:v>
                </c:pt>
              </c:numCache>
            </c:numRef>
          </c:xVal>
          <c:yVal>
            <c:numRef>
              <c:f>公会計指標分析・財政指標組合せ分析表!$BP$51:$DC$51</c:f>
              <c:numCache>
                <c:formatCode>#,##0.0;"▲ "#,##0.0</c:formatCode>
                <c:ptCount val="40"/>
                <c:pt idx="8">
                  <c:v>6.9</c:v>
                </c:pt>
                <c:pt idx="16">
                  <c:v>11.7</c:v>
                </c:pt>
              </c:numCache>
            </c:numRef>
          </c:yVal>
          <c:smooth val="0"/>
          <c:extLst>
            <c:ext xmlns:c16="http://schemas.microsoft.com/office/drawing/2014/chart" uri="{C3380CC4-5D6E-409C-BE32-E72D297353CC}">
              <c16:uniqueId val="{00000009-8FC3-42E8-BE2A-4CF48DDDA0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{C319E9F0-0A40-43A2-B0AA-6ED63E76D6AD}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FC3-42E8-BE2A-4CF48DDDA09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{10728478-CA0A-4626-A18C-322AB9D9FDD7}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C3-42E8-BE2A-4CF48DDDA0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{C693C5C1-724C-48C3-BF85-184D728B67B3}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C3-42E8-BE2A-4CF48DDDA0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{CCEC2FB5-D594-4D52-B7E2-77670BB030B9}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C3-42E8-BE2A-4CF48DDDA0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{7ED7C2F0-2561-4C89-BE9D-8B04B9EA2D0A}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C3-42E8-BE2A-4CF48DDDA09F}"/>
                </c:ext>
              </c:extLst>
            </c:dLbl>
            <c:dLbl>
              <c:idx val="8"/>
              <c:layout>
                <c:manualLayout>
                  <c:x val="-3.5337034035255198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{8219EDC0-6B8A-464C-9830-4423C613D690}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FC3-42E8-BE2A-4CF48DDDA09F}"/>
                </c:ext>
              </c:extLst>
            </c:dLbl>
            <c:dLbl>
              <c:idx val="16"/>
              <c:layout>
                <c:manualLayout>
                  <c:x val="-2.895336690388940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{3E39D9DC-A191-4B7A-BAF7-7782CD5CEF84}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FC3-42E8-BE2A-4CF48DDDA09F}"/>
                </c:ext>
              </c:extLst>
            </c:dLbl>
            <c:dLbl>
              <c:idx val="24"/>
              <c:layout>
                <c:manualLayout>
                  <c:x val="-3.8475209267500407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{E52AE6C4-66A7-4C89-BF26-BB2D6DAE0935}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FC3-42E8-BE2A-4CF48DDDA09F}"/>
                </c:ext>
              </c:extLst>
            </c:dLbl>
            <c:dLbl>
              <c:idx val="32"/>
              <c:layout>
                <c:manualLayout>
                  <c:x val="-2.58151916716442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{1D9343F4-E4C7-4AC2-9954-CC7E3B3F2348}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FC3-42E8-BE2A-4CF48DDDA0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8FC3-42E8-BE2A-4CF48DDDA09F}"/>
            </c:ext>
          </c:extLst>
        </c:ser>
        <c:dLbls>
          <c:showLegendKey val="0"/>
          <c:showVal val="1"/>
          <c:showCatName val="0"/>
          <c:showSerName val="0"/>
          <c:showPercent val="0"/>
          <c:showBubbleSize val="0"/>
        </c:dLbls>
        <c:axId val="211386136"/>
        <c:axId val="211386528"/>
      </c:scatterChart>
      <c:valAx>
        <c:axId val="211386136"/>
        <c:scaling>
          <c:orientation val="minMax"/>
          <c:max val="94"/>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386528"/>
        <c:crosses val="autoZero"/>
        <c:crossBetween val="midCat"/>
      </c:valAx>
      <c:valAx>
        <c:axId val="211386528"/>
        <c:scaling>
          <c:orientation val="minMax"/>
          <c:max val="14"/>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386136"/>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{76F2F332-7830-4D61-A649-C03A56BA3B8F}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5B9-469A-B990-8168510AE9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{628155B0-5DF9-4BFF-8F5F-FB90D44B1EB3}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B9-469A-B990-8168510AE9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{CB037337-CBB3-4CE0-AB94-D7344370EDEB}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B9-469A-B990-8168510AE9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{74EB000B-5BEB-4BA9-8A53-5B28E0498663}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B9-469A-B990-8168510AE9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{C374283A-F46D-4F9D-B7F6-57EC803D226C}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B9-469A-B990-8168510AE97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{FB232FDB-9A77-4AA1-A04E-F023C4846CF9}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5B9-469A-B990-8168510AE97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{04157281-FD57-4509-B6EB-3D704FD68FE9}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5B9-469A-B990-8168510AE97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{F7278E64-6A86-4D5D-993C-5AB17F6FC14B}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5B9-469A-B990-8168510AE97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{8B3CC6AD-5444-4BEB-8CC5-8FA49FBB9954}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5B9-469A-B990-8168510AE9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11.1</c:v>
                </c:pt>
                <c:pt idx="16">
                  <c:v>10.1</c:v>
                </c:pt>
                <c:pt idx="24">
                  <c:v>9.6</c:v>
                </c:pt>
                <c:pt idx="32">
                  <c:v>9.5</c:v>
                </c:pt>
              </c:numCache>
            </c:numRef>
          </c:xVal>
          <c:yVal>
            <c:numRef>
              <c:f>公会計指標分析・財政指標組合せ分析表!$BP$73:$DC$73</c:f>
              <c:numCache>
                <c:formatCode>#,##0.0;"▲ "#,##0.0</c:formatCode>
                <c:ptCount val="40"/>
                <c:pt idx="0">
                  <c:v>15.8</c:v>
                </c:pt>
                <c:pt idx="8">
                  <c:v>6.9</c:v>
                </c:pt>
                <c:pt idx="16">
                  <c:v>11.7</c:v>
                </c:pt>
              </c:numCache>
            </c:numRef>
          </c:yVal>
          <c:smooth val="0"/>
          <c:extLst>
            <c:ext xmlns:c16="http://schemas.microsoft.com/office/drawing/2014/chart" uri="{C3380CC4-5D6E-409C-BE32-E72D297353CC}">
              <c16:uniqueId val="{00000009-B5B9-469A-B990-8168510AE9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{234266E3-E705-450B-B36A-C628399B978C}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5B9-469A-B990-8168510AE9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{4F8C01B2-1505-4E41-8A90-1EBC4C11966E}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B9-469A-B990-8168510AE9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{D9E11237-709D-484A-98E4-5F2B99B041DC}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B9-469A-B990-8168510AE9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{2F384272-BC4E-42DC-A287-78C034C7FD68}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B9-469A-B990-8168510AE9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{124F3C76-0762-4D56-8E43-A7B267BDDD21}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B9-469A-B990-8168510AE97E}"/>
                </c:ext>
              </c:extLst>
            </c:dLbl>
            <c:dLbl>
              <c:idx val="8"/>
              <c:layout>
                <c:manualLayout>
                  <c:x val="-2.8571455237596376E-2"/>
                  <c:y val="-9.31627836567672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{F79CAB4C-C567-492F-AEA1-5E1FD71EF1AD}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5B9-469A-B990-8168510AE97E}"/>
                </c:ext>
              </c:extLst>
            </c:dLbl>
            <c:dLbl>
              <c:idx val="16"/>
              <c:layout>
                <c:manualLayout>
                  <c:x val="-3.4824528000624855E-2"/>
                  <c:y val="-8.983654438262171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{25C78A85-E866-48C6-93C4-40BFF9088781}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5B9-469A-B990-8168510AE97E}"/>
                </c:ext>
              </c:extLst>
            </c:dLbl>
            <c:dLbl>
              <c:idx val="24"/>
              <c:layout>
                <c:manualLayout>
                  <c:x val="-3.1697991619110633E-2"/>
                  <c:y val="-1.441239065228127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{C2E90A50-2D4C-4116-A72D-33F473C0780E}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5B9-469A-B990-8168510AE97E}"/>
                </c:ext>
              </c:extLst>
            </c:dLbl>
            <c:dLbl>
              <c:idx val="32"/>
              <c:layout>
                <c:manualLayout>
                  <c:x val="-3.1697991619110633E-2"/>
                  <c:y val="-5.225384219679738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{EDFDC80D-6A9C-462C-BDEA-1E174AB115FC}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5B9-469A-B990-8168510AE9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5B9-469A-B990-8168510AE97E}"/>
            </c:ext>
          </c:extLst>
        </c:ser>
        <c:dLbls>
          <c:showLegendKey val="0"/>
          <c:showVal val="1"/>
          <c:showCatName val="0"/>
          <c:showSerName val="0"/>
          <c:showPercent val="0"/>
          <c:showBubbleSize val="0"/>
        </c:dLbls>
        <c:axId val="211387312"/>
        <c:axId val="211387704"/>
      </c:scatterChart>
      <c:valAx>
        <c:axId val="211387312"/>
        <c:scaling>
          <c:orientation val="minMax"/>
          <c:max val="12.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1387704"/>
        <c:crosses val="autoZero"/>
        <c:crossBetween val="midCat"/>
      </c:valAx>
      <c:valAx>
        <c:axId val="211387704"/>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1387312"/>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〇元利償還金</a:t>
          </a:r>
        </a:p>
        <a:p>
          <a:r>
            <a:rPr kumimoji="1" lang="ja-JP" altLang="en-US" sz="1400">
              <a:latin typeface="ＭＳ ゴシック" pitchFamily="49" charset="-128"/>
              <a:ea typeface="ＭＳ ゴシック" pitchFamily="49" charset="-128"/>
            </a:rPr>
            <a:t>町独自の起債計画に基づき町債発行の抑制に努めているが、平成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年度から光ﾌｧｲﾊﾞｰ事業・防災関連施設事業等の大型工事の起債償還があり、増加傾向である。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〇今後の対応</a:t>
          </a:r>
        </a:p>
        <a:p>
          <a:r>
            <a:rPr kumimoji="1" lang="ja-JP" altLang="en-US" sz="1400">
              <a:latin typeface="ＭＳ ゴシック" pitchFamily="49" charset="-128"/>
              <a:ea typeface="ＭＳ ゴシック" pitchFamily="49" charset="-128"/>
            </a:rPr>
            <a:t>令和元年度</a:t>
          </a:r>
          <a:r>
            <a:rPr kumimoji="1" lang="en-US" altLang="ja-JP" sz="1400">
              <a:latin typeface="ＭＳ ゴシック" pitchFamily="49" charset="-128"/>
              <a:ea typeface="ＭＳ ゴシック" pitchFamily="49" charset="-128"/>
            </a:rPr>
            <a:t>741</a:t>
          </a:r>
          <a:r>
            <a:rPr kumimoji="1" lang="ja-JP" altLang="en-US" sz="1400">
              <a:latin typeface="ＭＳ ゴシック" pitchFamily="49" charset="-128"/>
              <a:ea typeface="ＭＳ ゴシック" pitchFamily="49" charset="-128"/>
            </a:rPr>
            <a:t>百万円、令和２年度</a:t>
          </a:r>
          <a:r>
            <a:rPr kumimoji="1" lang="en-US" altLang="ja-JP" sz="1400">
              <a:latin typeface="ＭＳ ゴシック" pitchFamily="49" charset="-128"/>
              <a:ea typeface="ＭＳ ゴシック" pitchFamily="49" charset="-128"/>
            </a:rPr>
            <a:t>773</a:t>
          </a:r>
          <a:r>
            <a:rPr kumimoji="1" lang="ja-JP" altLang="en-US" sz="1400">
              <a:latin typeface="ＭＳ ゴシック" pitchFamily="49" charset="-128"/>
              <a:ea typeface="ＭＳ ゴシック" pitchFamily="49" charset="-128"/>
            </a:rPr>
            <a:t>百万円と償還額が増加していくことから、町債発行の抑制を基調とし比率の更なる改善に努める。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減債基金残高のうち、実質公債費率の算定に用いる満期一括償還地方債の償還の財源として積み立てた額にかかる基金がないため該当なし。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〇一般会計等における地方債現在高</a:t>
          </a:r>
        </a:p>
        <a:p>
          <a:r>
            <a:rPr kumimoji="1" lang="ja-JP" altLang="en-US" sz="1200">
              <a:latin typeface="ＭＳ ゴシック" pitchFamily="49" charset="-128"/>
              <a:ea typeface="ＭＳ ゴシック" pitchFamily="49" charset="-128"/>
            </a:rPr>
            <a:t>  起債償還額が起債発行額より大きいため増加している。主な要因は一般廃棄物処理施設整備事業によるものである。</a:t>
          </a:r>
        </a:p>
        <a:p>
          <a:r>
            <a:rPr kumimoji="1" lang="ja-JP" altLang="en-US" sz="1200">
              <a:latin typeface="ＭＳ ゴシック" pitchFamily="49" charset="-128"/>
              <a:ea typeface="ＭＳ ゴシック" pitchFamily="49" charset="-128"/>
            </a:rPr>
            <a:t>〇公営企業債等繰入見込額</a:t>
          </a:r>
        </a:p>
        <a:p>
          <a:r>
            <a:rPr kumimoji="1" lang="ja-JP" altLang="en-US" sz="1200">
              <a:latin typeface="ＭＳ ゴシック" pitchFamily="49" charset="-128"/>
              <a:ea typeface="ＭＳ ゴシック" pitchFamily="49" charset="-128"/>
            </a:rPr>
            <a:t>　簡易水道事業の統合事業等の事業費、元利償還金の減額により繰入金も減少傾向にある。</a:t>
          </a:r>
        </a:p>
        <a:p>
          <a:r>
            <a:rPr kumimoji="1" lang="ja-JP" altLang="en-US" sz="1200">
              <a:latin typeface="ＭＳ ゴシック" pitchFamily="49" charset="-128"/>
              <a:ea typeface="ＭＳ ゴシック" pitchFamily="49" charset="-128"/>
            </a:rPr>
            <a:t>〇将来負担比率の分子</a:t>
          </a:r>
        </a:p>
        <a:p>
          <a:r>
            <a:rPr kumimoji="1" lang="ja-JP" altLang="en-US" sz="1200">
              <a:latin typeface="ＭＳ ゴシック" pitchFamily="49" charset="-128"/>
              <a:ea typeface="ＭＳ ゴシック" pitchFamily="49" charset="-128"/>
            </a:rPr>
            <a:t>　充当可能基金も減少している中、大型工事等で今後の地方債現在高が増加になるので将来負担率の分子は、増加傾向にある。</a:t>
          </a:r>
        </a:p>
        <a:p>
          <a:r>
            <a:rPr kumimoji="1" lang="ja-JP" altLang="en-US" sz="1200">
              <a:latin typeface="ＭＳ ゴシック" pitchFamily="49" charset="-128"/>
              <a:ea typeface="ＭＳ ゴシック" pitchFamily="49" charset="-128"/>
            </a:rPr>
            <a:t>〇今後の対応</a:t>
          </a:r>
        </a:p>
        <a:p>
          <a:r>
            <a:rPr kumimoji="1" lang="ja-JP" altLang="en-US" sz="1200">
              <a:latin typeface="ＭＳ ゴシック" pitchFamily="49" charset="-128"/>
              <a:ea typeface="ＭＳ ゴシック" pitchFamily="49" charset="-128"/>
            </a:rPr>
            <a:t>　今後も町債発行の抑制を基調とし、比率の更なる改善に努める。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鹿児島県喜界町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・財政調整基金においては、台風による災害復旧等の臨時財政需要があったため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また公共施設の修繕により公共施設整備基金を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百万円取崩したことにより、基金全体としては、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・基金の使途の明確化を図るために、財政調整基金を取り崩して特定目的基金（公共施設整備基金等）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・喜界町公共施設整備基金：喜界町公共施設の整備及び維持管理に充てる財源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・喜界町営住宅基金：喜界町営住宅事業の計画的な償還に必要な財源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・喜界町公共施設整備基金：公共施設の修繕料の財源としてを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・ふるさと寄附基金：小中高校生の入学祝金として３百万円充当した一方、寄付金を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・喜界町公共施設整備基金：今後も公共施設の整備及び維持管理に係る費用に対応するために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決算剰余金を優先して積立をする。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・台風による災害復旧等の臨時財政需要があったため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前年度余剰金（自治法第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による積立）や利子積立により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・今後の方針として、財政調整基金を取り崩して公共施設整備基金に積み立てていく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・利子積立により１百万円積立した。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・大型公共施設整備の影響で、地方債償還が増加していくため、地方債の償還計画を踏まえ、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決算余剰金を優先的に積み立てていく予定である。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7,097
7,054
56.82
7,470,082
6,841,341
358,164
3,752,937
6,655,534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年度に策定した公共施設等総合管理計画において、公共施設等の延べ床面積を出来るだけ削減するという目標を掲げ、老朽化した施設の集約化･複合化や除却を進めている。</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4" name="テキスト ボックス 53"/>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4" name="テキスト ボックス 63"/>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164042</xdr:rowOff>
    </xdr:from>
    <xdr:to>
      <xdr:col>23</xdr:col>
      <xdr:colOff>85090</xdr:colOff>
      <xdr:row>33</xdr:row>
      <xdr:rowOff>168063</xdr:rowOff>
    </xdr:to>
    <xdr:cxnSp macro="">
      <xdr:nvCxnSpPr>
        <xdr:cNvPr id="68" name="直線コネクタ 67"/>
        <xdr:cNvCxnSpPr/>
      </xdr:nvCxnSpPr>
      <xdr:spPr>
        <a:xfrm flipV="1">
          <a:off x="4760595" y="5564717"/>
          <a:ext cx="1270" cy="103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440</xdr:rowOff>
    </xdr:from>
    <xdr:ext cx="405111" cy="259045"/>
    <xdr:sp macro="" textlink="">
      <xdr:nvSpPr>
        <xdr:cNvPr id="69" name="有形固定資産減価償却率最小値テキスト"/>
        <xdr:cNvSpPr txBox="1"/>
      </xdr:nvSpPr>
      <xdr:spPr>
        <a:xfrm>
          <a:off x="4813300" y="660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168063</xdr:rowOff>
    </xdr:from>
    <xdr:to>
      <xdr:col>23</xdr:col>
      <xdr:colOff>174625</xdr:colOff>
      <xdr:row>33</xdr:row>
      <xdr:rowOff>168063</xdr:rowOff>
    </xdr:to>
    <xdr:cxnSp macro="">
      <xdr:nvCxnSpPr>
        <xdr:cNvPr id="70" name="直線コネクタ 69"/>
        <xdr:cNvCxnSpPr/>
      </xdr:nvCxnSpPr>
      <xdr:spPr>
        <a:xfrm>
          <a:off x="4673600" y="65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110719</xdr:rowOff>
    </xdr:from>
    <xdr:ext cx="405111" cy="259045"/>
    <xdr:sp macro="" textlink="">
      <xdr:nvSpPr>
        <xdr:cNvPr id="71" name="有形固定資産減価償却率最大値テキスト"/>
        <xdr:cNvSpPr txBox="1"/>
      </xdr:nvSpPr>
      <xdr:spPr>
        <a:xfrm>
          <a:off x="4813300" y="533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164042</xdr:rowOff>
    </xdr:from>
    <xdr:to>
      <xdr:col>23</xdr:col>
      <xdr:colOff>174625</xdr:colOff>
      <xdr:row>27</xdr:row>
      <xdr:rowOff>164042</xdr:rowOff>
    </xdr:to>
    <xdr:cxnSp macro="">
      <xdr:nvCxnSpPr>
        <xdr:cNvPr id="72" name="直線コネクタ 71"/>
        <xdr:cNvCxnSpPr/>
      </xdr:nvCxnSpPr>
      <xdr:spPr>
        <a:xfrm>
          <a:off x="4673600" y="556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63094</xdr:rowOff>
    </xdr:from>
    <xdr:ext cx="405111" cy="259045"/>
    <xdr:sp macro="" textlink="">
      <xdr:nvSpPr>
        <xdr:cNvPr id="73" name="有形固定資産減価償却率平均値テキスト"/>
        <xdr:cNvSpPr txBox="1"/>
      </xdr:nvSpPr>
      <xdr:spPr>
        <a:xfrm>
          <a:off x="4813300" y="59781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84667</xdr:rowOff>
    </xdr:from>
    <xdr:to>
      <xdr:col>23</xdr:col>
      <xdr:colOff>136525</xdr:colOff>
      <xdr:row>31</xdr:row>
      <xdr:rowOff>14817</xdr:rowOff>
    </xdr:to>
    <xdr:sp macro="" textlink="">
      <xdr:nvSpPr>
        <xdr:cNvPr id="74" name="フローチャート: 判断 73"/>
        <xdr:cNvSpPr/>
      </xdr:nvSpPr>
      <xdr:spPr>
        <a:xfrm>
          <a:off x="47117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5" name="フローチャート: 判断 74"/>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133244</xdr:rowOff>
    </xdr:from>
    <xdr:to>
      <xdr:col>15</xdr:col>
      <xdr:colOff>187325</xdr:colOff>
      <xdr:row>31</xdr:row>
      <xdr:rowOff>63394</xdr:rowOff>
    </xdr:to>
    <xdr:sp macro="" textlink="">
      <xdr:nvSpPr>
        <xdr:cNvPr id="76" name="フローチャート: 判断 75"/>
        <xdr:cNvSpPr/>
      </xdr:nvSpPr>
      <xdr:spPr>
        <a:xfrm>
          <a:off x="3238500" y="60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151236</xdr:rowOff>
    </xdr:from>
    <xdr:to>
      <xdr:col>11</xdr:col>
      <xdr:colOff>187325</xdr:colOff>
      <xdr:row>31</xdr:row>
      <xdr:rowOff>81386</xdr:rowOff>
    </xdr:to>
    <xdr:sp macro="" textlink="">
      <xdr:nvSpPr>
        <xdr:cNvPr id="77" name="フローチャート: 判断 76"/>
        <xdr:cNvSpPr/>
      </xdr:nvSpPr>
      <xdr:spPr>
        <a:xfrm>
          <a:off x="2476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113242</xdr:rowOff>
    </xdr:from>
    <xdr:to>
      <xdr:col>23</xdr:col>
      <xdr:colOff>136525</xdr:colOff>
      <xdr:row>28</xdr:row>
      <xdr:rowOff>43392</xdr:rowOff>
    </xdr:to>
    <xdr:sp macro="" textlink="">
      <xdr:nvSpPr>
        <xdr:cNvPr id="83" name="楕円 82"/>
        <xdr:cNvSpPr/>
      </xdr:nvSpPr>
      <xdr:spPr>
        <a:xfrm>
          <a:off x="4711700" y="551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66269</xdr:rowOff>
    </xdr:from>
    <xdr:ext cx="405111" cy="259045"/>
    <xdr:sp macro="" textlink="">
      <xdr:nvSpPr>
        <xdr:cNvPr id="84" name="有形固定資産減価償却率該当値テキスト"/>
        <xdr:cNvSpPr txBox="1"/>
      </xdr:nvSpPr>
      <xdr:spPr>
        <a:xfrm>
          <a:off x="4813300" y="54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129434</xdr:rowOff>
    </xdr:from>
    <xdr:to>
      <xdr:col>19</xdr:col>
      <xdr:colOff>187325</xdr:colOff>
      <xdr:row>28</xdr:row>
      <xdr:rowOff>59584</xdr:rowOff>
    </xdr:to>
    <xdr:sp macro="" textlink="">
      <xdr:nvSpPr>
        <xdr:cNvPr id="85" name="楕円 84"/>
        <xdr:cNvSpPr/>
      </xdr:nvSpPr>
      <xdr:spPr>
        <a:xfrm>
          <a:off x="4000500" y="55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164042</xdr:rowOff>
    </xdr:from>
    <xdr:to>
      <xdr:col>23</xdr:col>
      <xdr:colOff>85725</xdr:colOff>
      <xdr:row>28</xdr:row>
      <xdr:rowOff>8784</xdr:rowOff>
    </xdr:to>
    <xdr:cxnSp macro="">
      <xdr:nvCxnSpPr>
        <xdr:cNvPr id="86" name="直線コネクタ 85"/>
        <xdr:cNvCxnSpPr/>
      </xdr:nvCxnSpPr>
      <xdr:spPr>
        <a:xfrm flipV="1">
          <a:off x="4051300" y="5564717"/>
          <a:ext cx="7112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167217</xdr:rowOff>
    </xdr:from>
    <xdr:to>
      <xdr:col>15</xdr:col>
      <xdr:colOff>187325</xdr:colOff>
      <xdr:row>28</xdr:row>
      <xdr:rowOff>97367</xdr:rowOff>
    </xdr:to>
    <xdr:sp macro="" textlink="">
      <xdr:nvSpPr>
        <xdr:cNvPr id="87" name="楕円 86"/>
        <xdr:cNvSpPr/>
      </xdr:nvSpPr>
      <xdr:spPr>
        <a:xfrm>
          <a:off x="3238500" y="55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8784</xdr:rowOff>
    </xdr:from>
    <xdr:to>
      <xdr:col>19</xdr:col>
      <xdr:colOff>136525</xdr:colOff>
      <xdr:row>28</xdr:row>
      <xdr:rowOff>46567</xdr:rowOff>
    </xdr:to>
    <xdr:cxnSp macro="">
      <xdr:nvCxnSpPr>
        <xdr:cNvPr id="88" name="直線コネクタ 87"/>
        <xdr:cNvCxnSpPr/>
      </xdr:nvCxnSpPr>
      <xdr:spPr>
        <a:xfrm flipV="1">
          <a:off x="3289300" y="5580909"/>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37677</xdr:rowOff>
    </xdr:from>
    <xdr:to>
      <xdr:col>11</xdr:col>
      <xdr:colOff>187325</xdr:colOff>
      <xdr:row>27</xdr:row>
      <xdr:rowOff>139277</xdr:rowOff>
    </xdr:to>
    <xdr:sp macro="" textlink="">
      <xdr:nvSpPr>
        <xdr:cNvPr id="89" name="楕円 88"/>
        <xdr:cNvSpPr/>
      </xdr:nvSpPr>
      <xdr:spPr>
        <a:xfrm>
          <a:off x="2476500" y="5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88477</xdr:rowOff>
    </xdr:from>
    <xdr:to>
      <xdr:col>15</xdr:col>
      <xdr:colOff>136525</xdr:colOff>
      <xdr:row>28</xdr:row>
      <xdr:rowOff>46567</xdr:rowOff>
    </xdr:to>
    <xdr:cxnSp macro="">
      <xdr:nvCxnSpPr>
        <xdr:cNvPr id="90" name="直線コネクタ 89"/>
        <xdr:cNvCxnSpPr/>
      </xdr:nvCxnSpPr>
      <xdr:spPr>
        <a:xfrm>
          <a:off x="2527300" y="5489152"/>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54521</xdr:rowOff>
    </xdr:from>
    <xdr:ext cx="405111" cy="259045"/>
    <xdr:sp macro="" textlink="">
      <xdr:nvSpPr>
        <xdr:cNvPr id="92" name="n_2aveValue有形固定資産減価償却率"/>
        <xdr:cNvSpPr txBox="1"/>
      </xdr:nvSpPr>
      <xdr:spPr>
        <a:xfrm>
          <a:off x="3086744" y="61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72513</xdr:rowOff>
    </xdr:from>
    <xdr:ext cx="405111" cy="259045"/>
    <xdr:sp macro="" textlink="">
      <xdr:nvSpPr>
        <xdr:cNvPr id="93" name="n_3aveValue有形固定資産減価償却率"/>
        <xdr:cNvSpPr txBox="1"/>
      </xdr:nvSpPr>
      <xdr:spPr>
        <a:xfrm>
          <a:off x="2324744" y="6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76111</xdr:rowOff>
    </xdr:from>
    <xdr:ext cx="405111" cy="259045"/>
    <xdr:sp macro="" textlink="">
      <xdr:nvSpPr>
        <xdr:cNvPr id="94" name="n_1mainValue有形固定資産減価償却率"/>
        <xdr:cNvSpPr txBox="1"/>
      </xdr:nvSpPr>
      <xdr:spPr>
        <a:xfrm>
          <a:off x="3836044" y="530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113894</xdr:rowOff>
    </xdr:from>
    <xdr:ext cx="405111" cy="259045"/>
    <xdr:sp macro="" textlink="">
      <xdr:nvSpPr>
        <xdr:cNvPr id="95" name="n_2mainValue有形固定資産減価償却率"/>
        <xdr:cNvSpPr txBox="1"/>
      </xdr:nvSpPr>
      <xdr:spPr>
        <a:xfrm>
          <a:off x="3086744" y="53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155804</xdr:rowOff>
    </xdr:from>
    <xdr:ext cx="405111" cy="259045"/>
    <xdr:sp macro="" textlink="">
      <xdr:nvSpPr>
        <xdr:cNvPr id="96" name="n_3mainValue有形固定資産減価償却率"/>
        <xdr:cNvSpPr txBox="1"/>
      </xdr:nvSpPr>
      <xdr:spPr>
        <a:xfrm>
          <a:off x="2324744" y="521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が類似団体平均を上回っている主な要因は、将来負担比率の比較から将来負担額から充当可能基金残高を引いた実質債務額が大きいことがあげられる。今後は、町債発行の抑制と充当可能基金の積立を進め改善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3" name="テキスト ボックス 11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3" name="テキスト ボックス 122"/>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7" name="直線コネクタ 126"/>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8"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9" name="直線コネクタ 12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0"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1" name="直線コネクタ 130"/>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32"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3" name="フローチャート: 判断 132"/>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4" name="フローチャート: 判断 133"/>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101990</xdr:rowOff>
    </xdr:from>
    <xdr:to>
      <xdr:col>76</xdr:col>
      <xdr:colOff>73025</xdr:colOff>
      <xdr:row>31</xdr:row>
      <xdr:rowOff>32140</xdr:rowOff>
    </xdr:to>
    <xdr:sp macro="" textlink="">
      <xdr:nvSpPr>
        <xdr:cNvPr id="140" name="楕円 139"/>
        <xdr:cNvSpPr/>
      </xdr:nvSpPr>
      <xdr:spPr>
        <a:xfrm>
          <a:off x="14744700" y="60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124867</xdr:rowOff>
    </xdr:from>
    <xdr:ext cx="469744" cy="259045"/>
    <xdr:sp macro="" textlink="">
      <xdr:nvSpPr>
        <xdr:cNvPr id="141" name="債務償還比率該当値テキスト"/>
        <xdr:cNvSpPr txBox="1"/>
      </xdr:nvSpPr>
      <xdr:spPr>
        <a:xfrm>
          <a:off x="14846300" y="586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107079</xdr:rowOff>
    </xdr:from>
    <xdr:to>
      <xdr:col>72</xdr:col>
      <xdr:colOff>123825</xdr:colOff>
      <xdr:row>31</xdr:row>
      <xdr:rowOff>37229</xdr:rowOff>
    </xdr:to>
    <xdr:sp macro="" textlink="">
      <xdr:nvSpPr>
        <xdr:cNvPr id="142" name="楕円 141"/>
        <xdr:cNvSpPr/>
      </xdr:nvSpPr>
      <xdr:spPr>
        <a:xfrm>
          <a:off x="14033500" y="60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152790</xdr:rowOff>
    </xdr:from>
    <xdr:to>
      <xdr:col>76</xdr:col>
      <xdr:colOff>22225</xdr:colOff>
      <xdr:row>30</xdr:row>
      <xdr:rowOff>157879</xdr:rowOff>
    </xdr:to>
    <xdr:cxnSp macro="">
      <xdr:nvCxnSpPr>
        <xdr:cNvPr id="143" name="直線コネクタ 142"/>
        <xdr:cNvCxnSpPr/>
      </xdr:nvCxnSpPr>
      <xdr:spPr>
        <a:xfrm flipV="1">
          <a:off x="14084300" y="6067815"/>
          <a:ext cx="711200" cy="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44"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53756</xdr:rowOff>
    </xdr:from>
    <xdr:ext cx="469744" cy="259045"/>
    <xdr:sp macro="" textlink="">
      <xdr:nvSpPr>
        <xdr:cNvPr id="145" name="n_1mainValue債務償還比率"/>
        <xdr:cNvSpPr txBox="1"/>
      </xdr:nvSpPr>
      <xdr:spPr>
        <a:xfrm>
          <a:off x="13836727" y="579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7,097
7,054
56.82
7,470,082
6,841,341
358,164
3,752,937
6,655,534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57785</xdr:rowOff>
    </xdr:from>
    <xdr:to>
      <xdr:col>24</xdr:col>
      <xdr:colOff>114300</xdr:colOff>
      <xdr:row>39</xdr:row>
      <xdr:rowOff>159385</xdr:rowOff>
    </xdr:to>
    <xdr:sp macro="" textlink="">
      <xdr:nvSpPr>
        <xdr:cNvPr id="71" name="楕円 70"/>
        <xdr:cNvSpPr/>
      </xdr:nvSpPr>
      <xdr:spPr>
        <a:xfrm>
          <a:off x="45847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36212</xdr:rowOff>
    </xdr:from>
    <xdr:ext cx="405111" cy="259045"/>
    <xdr:sp macro="" textlink="">
      <xdr:nvSpPr>
        <xdr:cNvPr id="72" name="【道路】&#10;有形固定資産減価償却率該当値テキスト"/>
        <xdr:cNvSpPr txBox="1"/>
      </xdr:nvSpPr>
      <xdr:spPr>
        <a:xfrm>
          <a:off x="4673600"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143510</xdr:rowOff>
    </xdr:from>
    <xdr:to>
      <xdr:col>20</xdr:col>
      <xdr:colOff>38100</xdr:colOff>
      <xdr:row>40</xdr:row>
      <xdr:rowOff>73660</xdr:rowOff>
    </xdr:to>
    <xdr:sp macro="" textlink="">
      <xdr:nvSpPr>
        <xdr:cNvPr id="73" name="楕円 72"/>
        <xdr:cNvSpPr/>
      </xdr:nvSpPr>
      <xdr:spPr>
        <a:xfrm>
          <a:off x="3746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108585</xdr:rowOff>
    </xdr:from>
    <xdr:to>
      <xdr:col>24</xdr:col>
      <xdr:colOff>63500</xdr:colOff>
      <xdr:row>40</xdr:row>
      <xdr:rowOff>22860</xdr:rowOff>
    </xdr:to>
    <xdr:cxnSp macro="">
      <xdr:nvCxnSpPr>
        <xdr:cNvPr id="74" name="直線コネクタ 73"/>
        <xdr:cNvCxnSpPr/>
      </xdr:nvCxnSpPr>
      <xdr:spPr>
        <a:xfrm flipV="1">
          <a:off x="3797300" y="679513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5" name="楕円 74"/>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40</xdr:row>
      <xdr:rowOff>22860</xdr:rowOff>
    </xdr:to>
    <xdr:cxnSp macro="">
      <xdr:nvCxnSpPr>
        <xdr:cNvPr id="76" name="直線コネクタ 75"/>
        <xdr:cNvCxnSpPr/>
      </xdr:nvCxnSpPr>
      <xdr:spPr>
        <a:xfrm>
          <a:off x="2908300" y="6488430"/>
          <a:ext cx="8890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46355</xdr:rowOff>
    </xdr:from>
    <xdr:to>
      <xdr:col>10</xdr:col>
      <xdr:colOff>165100</xdr:colOff>
      <xdr:row>37</xdr:row>
      <xdr:rowOff>147955</xdr:rowOff>
    </xdr:to>
    <xdr:sp macro="" textlink="">
      <xdr:nvSpPr>
        <xdr:cNvPr id="77" name="楕円 76"/>
        <xdr:cNvSpPr/>
      </xdr:nvSpPr>
      <xdr:spPr>
        <a:xfrm>
          <a:off x="1968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97155</xdr:rowOff>
    </xdr:from>
    <xdr:to>
      <xdr:col>15</xdr:col>
      <xdr:colOff>50800</xdr:colOff>
      <xdr:row>37</xdr:row>
      <xdr:rowOff>144780</xdr:rowOff>
    </xdr:to>
    <xdr:cxnSp macro="">
      <xdr:nvCxnSpPr>
        <xdr:cNvPr id="78" name="直線コネクタ 77"/>
        <xdr:cNvCxnSpPr/>
      </xdr:nvCxnSpPr>
      <xdr:spPr>
        <a:xfrm>
          <a:off x="2019300" y="64408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9"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64787</xdr:rowOff>
    </xdr:from>
    <xdr:ext cx="405111" cy="259045"/>
    <xdr:sp macro="" textlink="">
      <xdr:nvSpPr>
        <xdr:cNvPr id="82" name="n_1mainValue【道路】&#10;有形固定資産減価償却率"/>
        <xdr:cNvSpPr txBox="1"/>
      </xdr:nvSpPr>
      <xdr:spPr>
        <a:xfrm>
          <a:off x="35820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3" name="n_2mainValue【道路】&#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164482</xdr:rowOff>
    </xdr:from>
    <xdr:ext cx="405111" cy="259045"/>
    <xdr:sp macro="" textlink="">
      <xdr:nvSpPr>
        <xdr:cNvPr id="84" name="n_3mainValue【道路】&#10;有形固定資産減価償却率"/>
        <xdr:cNvSpPr txBox="1"/>
      </xdr:nvSpPr>
      <xdr:spPr>
        <a:xfrm>
          <a:off x="1816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8" name="テキスト ボックス 97"/>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0" name="テキスト ボックス 9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2" name="テキスト ボックス 10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102098</xdr:rowOff>
    </xdr:from>
    <xdr:to>
      <xdr:col>54</xdr:col>
      <xdr:colOff>189865</xdr:colOff>
      <xdr:row>41</xdr:row>
      <xdr:rowOff>127936</xdr:rowOff>
    </xdr:to>
    <xdr:cxnSp macro="">
      <xdr:nvCxnSpPr>
        <xdr:cNvPr id="106" name="直線コネクタ 105"/>
        <xdr:cNvCxnSpPr/>
      </xdr:nvCxnSpPr>
      <xdr:spPr>
        <a:xfrm flipV="1">
          <a:off x="10476865" y="6274298"/>
          <a:ext cx="0" cy="883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131763</xdr:rowOff>
    </xdr:from>
    <xdr:ext cx="469744" cy="259045"/>
    <xdr:sp macro="" textlink="">
      <xdr:nvSpPr>
        <xdr:cNvPr id="107" name="【道路】&#10;一人当たり延長最小値テキスト"/>
        <xdr:cNvSpPr txBox="1"/>
      </xdr:nvSpPr>
      <xdr:spPr>
        <a:xfrm>
          <a:off x="10515600" y="716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127936</xdr:rowOff>
    </xdr:from>
    <xdr:to>
      <xdr:col>55</xdr:col>
      <xdr:colOff>88900</xdr:colOff>
      <xdr:row>41</xdr:row>
      <xdr:rowOff>127936</xdr:rowOff>
    </xdr:to>
    <xdr:cxnSp macro="">
      <xdr:nvCxnSpPr>
        <xdr:cNvPr id="108" name="直線コネクタ 107"/>
        <xdr:cNvCxnSpPr/>
      </xdr:nvCxnSpPr>
      <xdr:spPr>
        <a:xfrm>
          <a:off x="10388600" y="71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48775</xdr:rowOff>
    </xdr:from>
    <xdr:ext cx="599010" cy="259045"/>
    <xdr:sp macro="" textlink="">
      <xdr:nvSpPr>
        <xdr:cNvPr id="109" name="【道路】&#10;一人当たり延長最大値テキスト"/>
        <xdr:cNvSpPr txBox="1"/>
      </xdr:nvSpPr>
      <xdr:spPr>
        <a:xfrm>
          <a:off x="10515600" y="604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102098</xdr:rowOff>
    </xdr:from>
    <xdr:to>
      <xdr:col>55</xdr:col>
      <xdr:colOff>88900</xdr:colOff>
      <xdr:row>36</xdr:row>
      <xdr:rowOff>102098</xdr:rowOff>
    </xdr:to>
    <xdr:cxnSp macro="">
      <xdr:nvCxnSpPr>
        <xdr:cNvPr id="110" name="直線コネクタ 109"/>
        <xdr:cNvCxnSpPr/>
      </xdr:nvCxnSpPr>
      <xdr:spPr>
        <a:xfrm>
          <a:off x="10388600" y="627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98792</xdr:rowOff>
    </xdr:from>
    <xdr:ext cx="534377" cy="259045"/>
    <xdr:sp macro="" textlink="">
      <xdr:nvSpPr>
        <xdr:cNvPr id="111" name="【道路】&#10;一人当たり延長平均値テキスト"/>
        <xdr:cNvSpPr txBox="1"/>
      </xdr:nvSpPr>
      <xdr:spPr>
        <a:xfrm>
          <a:off x="10515600" y="6956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120365</xdr:rowOff>
    </xdr:from>
    <xdr:to>
      <xdr:col>55</xdr:col>
      <xdr:colOff>50800</xdr:colOff>
      <xdr:row>41</xdr:row>
      <xdr:rowOff>50515</xdr:rowOff>
    </xdr:to>
    <xdr:sp macro="" textlink="">
      <xdr:nvSpPr>
        <xdr:cNvPr id="112" name="フローチャート: 判断 111"/>
        <xdr:cNvSpPr/>
      </xdr:nvSpPr>
      <xdr:spPr>
        <a:xfrm>
          <a:off x="10426700" y="69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122674</xdr:rowOff>
    </xdr:from>
    <xdr:to>
      <xdr:col>50</xdr:col>
      <xdr:colOff>165100</xdr:colOff>
      <xdr:row>41</xdr:row>
      <xdr:rowOff>52824</xdr:rowOff>
    </xdr:to>
    <xdr:sp macro="" textlink="">
      <xdr:nvSpPr>
        <xdr:cNvPr id="113" name="フローチャート: 判断 112"/>
        <xdr:cNvSpPr/>
      </xdr:nvSpPr>
      <xdr:spPr>
        <a:xfrm>
          <a:off x="9588500" y="6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118863</xdr:rowOff>
    </xdr:from>
    <xdr:to>
      <xdr:col>46</xdr:col>
      <xdr:colOff>38100</xdr:colOff>
      <xdr:row>41</xdr:row>
      <xdr:rowOff>49013</xdr:rowOff>
    </xdr:to>
    <xdr:sp macro="" textlink="">
      <xdr:nvSpPr>
        <xdr:cNvPr id="114" name="フローチャート: 判断 113"/>
        <xdr:cNvSpPr/>
      </xdr:nvSpPr>
      <xdr:spPr>
        <a:xfrm>
          <a:off x="8699500" y="697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128490</xdr:rowOff>
    </xdr:from>
    <xdr:to>
      <xdr:col>41</xdr:col>
      <xdr:colOff>101600</xdr:colOff>
      <xdr:row>41</xdr:row>
      <xdr:rowOff>58640</xdr:rowOff>
    </xdr:to>
    <xdr:sp macro="" textlink="">
      <xdr:nvSpPr>
        <xdr:cNvPr id="115" name="フローチャート: 判断 114"/>
        <xdr:cNvSpPr/>
      </xdr:nvSpPr>
      <xdr:spPr>
        <a:xfrm>
          <a:off x="7810500" y="698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51298</xdr:rowOff>
    </xdr:from>
    <xdr:to>
      <xdr:col>55</xdr:col>
      <xdr:colOff>50800</xdr:colOff>
      <xdr:row>36</xdr:row>
      <xdr:rowOff>152898</xdr:rowOff>
    </xdr:to>
    <xdr:sp macro="" textlink="">
      <xdr:nvSpPr>
        <xdr:cNvPr id="121" name="楕円 120"/>
        <xdr:cNvSpPr/>
      </xdr:nvSpPr>
      <xdr:spPr>
        <a:xfrm>
          <a:off x="10426700" y="62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4325</xdr:rowOff>
    </xdr:from>
    <xdr:ext cx="599010" cy="259045"/>
    <xdr:sp macro="" textlink="">
      <xdr:nvSpPr>
        <xdr:cNvPr id="122" name="【道路】&#10;一人当たり延長該当値テキスト"/>
        <xdr:cNvSpPr txBox="1"/>
      </xdr:nvSpPr>
      <xdr:spPr>
        <a:xfrm>
          <a:off x="10515600" y="617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69357</xdr:rowOff>
    </xdr:from>
    <xdr:to>
      <xdr:col>50</xdr:col>
      <xdr:colOff>165100</xdr:colOff>
      <xdr:row>36</xdr:row>
      <xdr:rowOff>170957</xdr:rowOff>
    </xdr:to>
    <xdr:sp macro="" textlink="">
      <xdr:nvSpPr>
        <xdr:cNvPr id="123" name="楕円 122"/>
        <xdr:cNvSpPr/>
      </xdr:nvSpPr>
      <xdr:spPr>
        <a:xfrm>
          <a:off x="9588500" y="624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102098</xdr:rowOff>
    </xdr:from>
    <xdr:to>
      <xdr:col>55</xdr:col>
      <xdr:colOff>0</xdr:colOff>
      <xdr:row>36</xdr:row>
      <xdr:rowOff>120157</xdr:rowOff>
    </xdr:to>
    <xdr:cxnSp macro="">
      <xdr:nvCxnSpPr>
        <xdr:cNvPr id="124" name="直線コネクタ 123"/>
        <xdr:cNvCxnSpPr/>
      </xdr:nvCxnSpPr>
      <xdr:spPr>
        <a:xfrm flipV="1">
          <a:off x="9639300" y="6274298"/>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4035</xdr:rowOff>
    </xdr:from>
    <xdr:to>
      <xdr:col>46</xdr:col>
      <xdr:colOff>38100</xdr:colOff>
      <xdr:row>34</xdr:row>
      <xdr:rowOff>105635</xdr:rowOff>
    </xdr:to>
    <xdr:sp macro="" textlink="">
      <xdr:nvSpPr>
        <xdr:cNvPr id="125" name="楕円 124"/>
        <xdr:cNvSpPr/>
      </xdr:nvSpPr>
      <xdr:spPr>
        <a:xfrm>
          <a:off x="8699500" y="583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54835</xdr:rowOff>
    </xdr:from>
    <xdr:to>
      <xdr:col>50</xdr:col>
      <xdr:colOff>114300</xdr:colOff>
      <xdr:row>36</xdr:row>
      <xdr:rowOff>120157</xdr:rowOff>
    </xdr:to>
    <xdr:cxnSp macro="">
      <xdr:nvCxnSpPr>
        <xdr:cNvPr id="126" name="直線コネクタ 125"/>
        <xdr:cNvCxnSpPr/>
      </xdr:nvCxnSpPr>
      <xdr:spPr>
        <a:xfrm>
          <a:off x="8750300" y="5884135"/>
          <a:ext cx="889000" cy="40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99713</xdr:rowOff>
    </xdr:from>
    <xdr:to>
      <xdr:col>41</xdr:col>
      <xdr:colOff>101600</xdr:colOff>
      <xdr:row>41</xdr:row>
      <xdr:rowOff>29863</xdr:rowOff>
    </xdr:to>
    <xdr:sp macro="" textlink="">
      <xdr:nvSpPr>
        <xdr:cNvPr id="127" name="楕円 126"/>
        <xdr:cNvSpPr/>
      </xdr:nvSpPr>
      <xdr:spPr>
        <a:xfrm>
          <a:off x="7810500" y="69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54835</xdr:rowOff>
    </xdr:from>
    <xdr:to>
      <xdr:col>45</xdr:col>
      <xdr:colOff>177800</xdr:colOff>
      <xdr:row>40</xdr:row>
      <xdr:rowOff>150513</xdr:rowOff>
    </xdr:to>
    <xdr:cxnSp macro="">
      <xdr:nvCxnSpPr>
        <xdr:cNvPr id="128" name="直線コネクタ 127"/>
        <xdr:cNvCxnSpPr/>
      </xdr:nvCxnSpPr>
      <xdr:spPr>
        <a:xfrm flipV="1">
          <a:off x="7861300" y="5884135"/>
          <a:ext cx="889000" cy="11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43951</xdr:rowOff>
    </xdr:from>
    <xdr:ext cx="534377" cy="259045"/>
    <xdr:sp macro="" textlink="">
      <xdr:nvSpPr>
        <xdr:cNvPr id="129" name="n_1aveValue【道路】&#10;一人当たり延長"/>
        <xdr:cNvSpPr txBox="1"/>
      </xdr:nvSpPr>
      <xdr:spPr>
        <a:xfrm>
          <a:off x="9359411" y="707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40140</xdr:rowOff>
    </xdr:from>
    <xdr:ext cx="534377" cy="259045"/>
    <xdr:sp macro="" textlink="">
      <xdr:nvSpPr>
        <xdr:cNvPr id="130" name="n_2aveValue【道路】&#10;一人当たり延長"/>
        <xdr:cNvSpPr txBox="1"/>
      </xdr:nvSpPr>
      <xdr:spPr>
        <a:xfrm>
          <a:off x="8483111" y="706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49767</xdr:rowOff>
    </xdr:from>
    <xdr:ext cx="534377" cy="259045"/>
    <xdr:sp macro="" textlink="">
      <xdr:nvSpPr>
        <xdr:cNvPr id="131" name="n_3aveValue【道路】&#10;一人当たり延長"/>
        <xdr:cNvSpPr txBox="1"/>
      </xdr:nvSpPr>
      <xdr:spPr>
        <a:xfrm>
          <a:off x="7594111" y="707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35</xdr:row>
      <xdr:rowOff>16034</xdr:rowOff>
    </xdr:from>
    <xdr:ext cx="599010" cy="259045"/>
    <xdr:sp macro="" textlink="">
      <xdr:nvSpPr>
        <xdr:cNvPr id="132" name="n_1mainValue【道路】&#10;一人当たり延長"/>
        <xdr:cNvSpPr txBox="1"/>
      </xdr:nvSpPr>
      <xdr:spPr>
        <a:xfrm>
          <a:off x="9327094" y="601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32</xdr:row>
      <xdr:rowOff>122162</xdr:rowOff>
    </xdr:from>
    <xdr:ext cx="599010" cy="259045"/>
    <xdr:sp macro="" textlink="">
      <xdr:nvSpPr>
        <xdr:cNvPr id="133" name="n_2mainValue【道路】&#10;一人当たり延長"/>
        <xdr:cNvSpPr txBox="1"/>
      </xdr:nvSpPr>
      <xdr:spPr>
        <a:xfrm>
          <a:off x="8450794" y="560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46390</xdr:rowOff>
    </xdr:from>
    <xdr:ext cx="534377" cy="259045"/>
    <xdr:sp macro="" textlink="">
      <xdr:nvSpPr>
        <xdr:cNvPr id="134" name="n_3mainValue【道路】&#10;一人当たり延長"/>
        <xdr:cNvSpPr txBox="1"/>
      </xdr:nvSpPr>
      <xdr:spPr>
        <a:xfrm>
          <a:off x="7594111" y="673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0" name="直線コネクタ 159"/>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1"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2" name="直線コネクタ 161"/>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3"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4" name="直線コネクタ 163"/>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5"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6" name="フローチャート: 判断 165"/>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7" name="フローチャート: 判断 166"/>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8" name="フローチャート: 判断 167"/>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9" name="フローチャート: 判断 168"/>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151674</xdr:rowOff>
    </xdr:from>
    <xdr:to>
      <xdr:col>15</xdr:col>
      <xdr:colOff>101600</xdr:colOff>
      <xdr:row>56</xdr:row>
      <xdr:rowOff>81824</xdr:rowOff>
    </xdr:to>
    <xdr:sp macro="" textlink="">
      <xdr:nvSpPr>
        <xdr:cNvPr id="175" name="楕円 174"/>
        <xdr:cNvSpPr/>
      </xdr:nvSpPr>
      <xdr:spPr>
        <a:xfrm>
          <a:off x="2857500" y="95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35741</xdr:rowOff>
    </xdr:from>
    <xdr:to>
      <xdr:col>10</xdr:col>
      <xdr:colOff>165100</xdr:colOff>
      <xdr:row>56</xdr:row>
      <xdr:rowOff>137341</xdr:rowOff>
    </xdr:to>
    <xdr:sp macro="" textlink="">
      <xdr:nvSpPr>
        <xdr:cNvPr id="176" name="楕円 175"/>
        <xdr:cNvSpPr/>
      </xdr:nvSpPr>
      <xdr:spPr>
        <a:xfrm>
          <a:off x="1968500" y="96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31024</xdr:rowOff>
    </xdr:from>
    <xdr:to>
      <xdr:col>15</xdr:col>
      <xdr:colOff>50800</xdr:colOff>
      <xdr:row>56</xdr:row>
      <xdr:rowOff>86541</xdr:rowOff>
    </xdr:to>
    <xdr:cxnSp macro="">
      <xdr:nvCxnSpPr>
        <xdr:cNvPr id="177" name="直線コネクタ 176"/>
        <xdr:cNvCxnSpPr/>
      </xdr:nvCxnSpPr>
      <xdr:spPr>
        <a:xfrm flipV="1">
          <a:off x="2019300" y="963222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8"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79"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0"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98351</xdr:rowOff>
    </xdr:from>
    <xdr:ext cx="405111" cy="259045"/>
    <xdr:sp macro="" textlink="">
      <xdr:nvSpPr>
        <xdr:cNvPr id="181" name="n_2mainValue【橋りょう・トンネル】&#10;有形固定資産減価償却率"/>
        <xdr:cNvSpPr txBox="1"/>
      </xdr:nvSpPr>
      <xdr:spPr>
        <a:xfrm>
          <a:off x="2705744" y="935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153868</xdr:rowOff>
    </xdr:from>
    <xdr:ext cx="405111" cy="259045"/>
    <xdr:sp macro="" textlink="">
      <xdr:nvSpPr>
        <xdr:cNvPr id="182" name="n_3mainValue【橋りょう・トンネル】&#10;有形固定資産減価償却率"/>
        <xdr:cNvSpPr txBox="1"/>
      </xdr:nvSpPr>
      <xdr:spPr>
        <a:xfrm>
          <a:off x="1816744" y="941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4" name="直線コネクタ 203"/>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5"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6" name="直線コネクタ 205"/>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7"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8" name="直線コネクタ 207"/>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09" name="【橋りょう・トンネル】&#10;一人当たり有形固定資産（償却資産）額平均値テキスト"/>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0" name="フローチャート: 判断 209"/>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1" name="フローチャート: 判断 210"/>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2" name="フローチャート: 判断 211"/>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3" name="フローチャート: 判断 212"/>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114732</xdr:rowOff>
    </xdr:from>
    <xdr:to>
      <xdr:col>46</xdr:col>
      <xdr:colOff>38100</xdr:colOff>
      <xdr:row>64</xdr:row>
      <xdr:rowOff>44882</xdr:rowOff>
    </xdr:to>
    <xdr:sp macro="" textlink="">
      <xdr:nvSpPr>
        <xdr:cNvPr id="219" name="楕円 218"/>
        <xdr:cNvSpPr/>
      </xdr:nvSpPr>
      <xdr:spPr>
        <a:xfrm>
          <a:off x="8699500" y="109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102548</xdr:rowOff>
    </xdr:from>
    <xdr:to>
      <xdr:col>41</xdr:col>
      <xdr:colOff>101600</xdr:colOff>
      <xdr:row>64</xdr:row>
      <xdr:rowOff>32698</xdr:rowOff>
    </xdr:to>
    <xdr:sp macro="" textlink="">
      <xdr:nvSpPr>
        <xdr:cNvPr id="220" name="楕円 219"/>
        <xdr:cNvSpPr/>
      </xdr:nvSpPr>
      <xdr:spPr>
        <a:xfrm>
          <a:off x="7810500" y="109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153348</xdr:rowOff>
    </xdr:from>
    <xdr:to>
      <xdr:col>45</xdr:col>
      <xdr:colOff>177800</xdr:colOff>
      <xdr:row>63</xdr:row>
      <xdr:rowOff>165532</xdr:rowOff>
    </xdr:to>
    <xdr:cxnSp macro="">
      <xdr:nvCxnSpPr>
        <xdr:cNvPr id="221" name="直線コネクタ 220"/>
        <xdr:cNvCxnSpPr/>
      </xdr:nvCxnSpPr>
      <xdr:spPr>
        <a:xfrm>
          <a:off x="7861300" y="10954698"/>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2"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3"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4"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36009</xdr:rowOff>
    </xdr:from>
    <xdr:ext cx="534377" cy="259045"/>
    <xdr:sp macro="" textlink="">
      <xdr:nvSpPr>
        <xdr:cNvPr id="225" name="n_2mainValue【橋りょう・トンネル】&#10;一人当たり有形固定資産（償却資産）額"/>
        <xdr:cNvSpPr txBox="1"/>
      </xdr:nvSpPr>
      <xdr:spPr>
        <a:xfrm>
          <a:off x="8483111" y="110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23825</xdr:rowOff>
    </xdr:from>
    <xdr:ext cx="534377" cy="259045"/>
    <xdr:sp macro="" textlink="">
      <xdr:nvSpPr>
        <xdr:cNvPr id="226" name="n_3mainValue【橋りょう・トンネル】&#10;一人当たり有形固定資産（償却資産）額"/>
        <xdr:cNvSpPr txBox="1"/>
      </xdr:nvSpPr>
      <xdr:spPr>
        <a:xfrm>
          <a:off x="7594111" y="109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1" name="直線コネクタ 250"/>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2"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3" name="直線コネクタ 252"/>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4"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5" name="直線コネクタ 254"/>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6"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7" name="フローチャート: 判断 256"/>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58" name="フローチャート: 判断 257"/>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59" name="フローチャート: 判断 258"/>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0" name="フローチャート: 判断 259"/>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6" name="楕円 265"/>
        <xdr:cNvSpPr/>
      </xdr:nvSpPr>
      <xdr:spPr>
        <a:xfrm>
          <a:off x="45847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2557</xdr:rowOff>
    </xdr:from>
    <xdr:ext cx="405111" cy="259045"/>
    <xdr:sp macro="" textlink="">
      <xdr:nvSpPr>
        <xdr:cNvPr id="267" name="【公営住宅】&#10;有形固定資産減価償却率該当値テキスト"/>
        <xdr:cNvSpPr txBox="1"/>
      </xdr:nvSpPr>
      <xdr:spPr>
        <a:xfrm>
          <a:off x="4673600"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268" name="楕円 267"/>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30480</xdr:rowOff>
    </xdr:from>
    <xdr:to>
      <xdr:col>24</xdr:col>
      <xdr:colOff>63500</xdr:colOff>
      <xdr:row>81</xdr:row>
      <xdr:rowOff>106680</xdr:rowOff>
    </xdr:to>
    <xdr:cxnSp macro="">
      <xdr:nvCxnSpPr>
        <xdr:cNvPr id="269" name="直線コネクタ 268"/>
        <xdr:cNvCxnSpPr/>
      </xdr:nvCxnSpPr>
      <xdr:spPr>
        <a:xfrm flipV="1">
          <a:off x="3797300" y="139179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31114</xdr:rowOff>
    </xdr:from>
    <xdr:to>
      <xdr:col>15</xdr:col>
      <xdr:colOff>101600</xdr:colOff>
      <xdr:row>81</xdr:row>
      <xdr:rowOff>132714</xdr:rowOff>
    </xdr:to>
    <xdr:sp macro="" textlink="">
      <xdr:nvSpPr>
        <xdr:cNvPr id="270" name="楕円 269"/>
        <xdr:cNvSpPr/>
      </xdr:nvSpPr>
      <xdr:spPr>
        <a:xfrm>
          <a:off x="2857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81914</xdr:rowOff>
    </xdr:from>
    <xdr:to>
      <xdr:col>19</xdr:col>
      <xdr:colOff>177800</xdr:colOff>
      <xdr:row>81</xdr:row>
      <xdr:rowOff>106680</xdr:rowOff>
    </xdr:to>
    <xdr:cxnSp macro="">
      <xdr:nvCxnSpPr>
        <xdr:cNvPr id="271" name="直線コネクタ 270"/>
        <xdr:cNvCxnSpPr/>
      </xdr:nvCxnSpPr>
      <xdr:spPr>
        <a:xfrm>
          <a:off x="2908300" y="139693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105411</xdr:rowOff>
    </xdr:from>
    <xdr:to>
      <xdr:col>10</xdr:col>
      <xdr:colOff>165100</xdr:colOff>
      <xdr:row>78</xdr:row>
      <xdr:rowOff>35561</xdr:rowOff>
    </xdr:to>
    <xdr:sp macro="" textlink="">
      <xdr:nvSpPr>
        <xdr:cNvPr id="272" name="楕円 271"/>
        <xdr:cNvSpPr/>
      </xdr:nvSpPr>
      <xdr:spPr>
        <a:xfrm>
          <a:off x="1968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156211</xdr:rowOff>
    </xdr:from>
    <xdr:to>
      <xdr:col>15</xdr:col>
      <xdr:colOff>50800</xdr:colOff>
      <xdr:row>81</xdr:row>
      <xdr:rowOff>81914</xdr:rowOff>
    </xdr:to>
    <xdr:cxnSp macro="">
      <xdr:nvCxnSpPr>
        <xdr:cNvPr id="273" name="直線コネクタ 272"/>
        <xdr:cNvCxnSpPr/>
      </xdr:nvCxnSpPr>
      <xdr:spPr>
        <a:xfrm>
          <a:off x="2019300" y="13357861"/>
          <a:ext cx="889000" cy="61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74"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75"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76" name="n_3aveValue【公営住宅】&#10;有形固定資産減価償却率"/>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277" name="n_1mainValue【公営住宅】&#10;有形固定資産減価償却率"/>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278" name="n_2mainValue【公営住宅】&#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52088</xdr:rowOff>
    </xdr:from>
    <xdr:ext cx="405111" cy="259045"/>
    <xdr:sp macro="" textlink="">
      <xdr:nvSpPr>
        <xdr:cNvPr id="279" name="n_3mainValue【公営住宅】&#10;有形固定資産減価償却率"/>
        <xdr:cNvSpPr txBox="1"/>
      </xdr:nvSpPr>
      <xdr:spPr>
        <a:xfrm>
          <a:off x="1816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3" name="直線コネクタ 302"/>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4"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5" name="直線コネクタ 304"/>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6"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7" name="直線コネクタ 306"/>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08" name="【公営住宅】&#10;一人当たり面積平均値テキスト"/>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9" name="フローチャート: 判断 308"/>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10" name="フローチャート: 判断 309"/>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1" name="フローチャート: 判断 310"/>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2" name="フローチャート: 判断 311"/>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87694</xdr:rowOff>
    </xdr:from>
    <xdr:to>
      <xdr:col>55</xdr:col>
      <xdr:colOff>50800</xdr:colOff>
      <xdr:row>84</xdr:row>
      <xdr:rowOff>17844</xdr:rowOff>
    </xdr:to>
    <xdr:sp macro="" textlink="">
      <xdr:nvSpPr>
        <xdr:cNvPr id="318" name="楕円 317"/>
        <xdr:cNvSpPr/>
      </xdr:nvSpPr>
      <xdr:spPr>
        <a:xfrm>
          <a:off x="10426700" y="1431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110571</xdr:rowOff>
    </xdr:from>
    <xdr:ext cx="469744" cy="259045"/>
    <xdr:sp macro="" textlink="">
      <xdr:nvSpPr>
        <xdr:cNvPr id="319" name="【公営住宅】&#10;一人当たり面積該当値テキスト"/>
        <xdr:cNvSpPr txBox="1"/>
      </xdr:nvSpPr>
      <xdr:spPr>
        <a:xfrm>
          <a:off x="10515600"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105029</xdr:rowOff>
    </xdr:from>
    <xdr:to>
      <xdr:col>50</xdr:col>
      <xdr:colOff>165100</xdr:colOff>
      <xdr:row>84</xdr:row>
      <xdr:rowOff>35179</xdr:rowOff>
    </xdr:to>
    <xdr:sp macro="" textlink="">
      <xdr:nvSpPr>
        <xdr:cNvPr id="320" name="楕円 319"/>
        <xdr:cNvSpPr/>
      </xdr:nvSpPr>
      <xdr:spPr>
        <a:xfrm>
          <a:off x="9588500" y="1433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138494</xdr:rowOff>
    </xdr:from>
    <xdr:to>
      <xdr:col>55</xdr:col>
      <xdr:colOff>0</xdr:colOff>
      <xdr:row>83</xdr:row>
      <xdr:rowOff>155829</xdr:rowOff>
    </xdr:to>
    <xdr:cxnSp macro="">
      <xdr:nvCxnSpPr>
        <xdr:cNvPr id="321" name="直線コネクタ 320"/>
        <xdr:cNvCxnSpPr/>
      </xdr:nvCxnSpPr>
      <xdr:spPr>
        <a:xfrm flipV="1">
          <a:off x="9639300" y="14368844"/>
          <a:ext cx="8382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48261</xdr:rowOff>
    </xdr:from>
    <xdr:to>
      <xdr:col>46</xdr:col>
      <xdr:colOff>38100</xdr:colOff>
      <xdr:row>83</xdr:row>
      <xdr:rowOff>149861</xdr:rowOff>
    </xdr:to>
    <xdr:sp macro="" textlink="">
      <xdr:nvSpPr>
        <xdr:cNvPr id="322" name="楕円 321"/>
        <xdr:cNvSpPr/>
      </xdr:nvSpPr>
      <xdr:spPr>
        <a:xfrm>
          <a:off x="8699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99061</xdr:rowOff>
    </xdr:from>
    <xdr:to>
      <xdr:col>50</xdr:col>
      <xdr:colOff>114300</xdr:colOff>
      <xdr:row>83</xdr:row>
      <xdr:rowOff>155829</xdr:rowOff>
    </xdr:to>
    <xdr:cxnSp macro="">
      <xdr:nvCxnSpPr>
        <xdr:cNvPr id="323" name="直線コネクタ 322"/>
        <xdr:cNvCxnSpPr/>
      </xdr:nvCxnSpPr>
      <xdr:spPr>
        <a:xfrm>
          <a:off x="8750300" y="14329411"/>
          <a:ext cx="889000" cy="5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120078</xdr:rowOff>
    </xdr:from>
    <xdr:to>
      <xdr:col>41</xdr:col>
      <xdr:colOff>101600</xdr:colOff>
      <xdr:row>84</xdr:row>
      <xdr:rowOff>50228</xdr:rowOff>
    </xdr:to>
    <xdr:sp macro="" textlink="">
      <xdr:nvSpPr>
        <xdr:cNvPr id="324" name="楕円 323"/>
        <xdr:cNvSpPr/>
      </xdr:nvSpPr>
      <xdr:spPr>
        <a:xfrm>
          <a:off x="7810500" y="143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99061</xdr:rowOff>
    </xdr:from>
    <xdr:to>
      <xdr:col>45</xdr:col>
      <xdr:colOff>177800</xdr:colOff>
      <xdr:row>83</xdr:row>
      <xdr:rowOff>170878</xdr:rowOff>
    </xdr:to>
    <xdr:cxnSp macro="">
      <xdr:nvCxnSpPr>
        <xdr:cNvPr id="325" name="直線コネクタ 324"/>
        <xdr:cNvCxnSpPr/>
      </xdr:nvCxnSpPr>
      <xdr:spPr>
        <a:xfrm flipV="1">
          <a:off x="7861300" y="14329411"/>
          <a:ext cx="889000" cy="7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26"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27" name="n_2aveValue【公営住宅】&#10;一人当たり面積"/>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8"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26306</xdr:rowOff>
    </xdr:from>
    <xdr:ext cx="469744" cy="259045"/>
    <xdr:sp macro="" textlink="">
      <xdr:nvSpPr>
        <xdr:cNvPr id="329" name="n_1mainValue【公営住宅】&#10;一人当たり面積"/>
        <xdr:cNvSpPr txBox="1"/>
      </xdr:nvSpPr>
      <xdr:spPr>
        <a:xfrm>
          <a:off x="9391727" y="1442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166388</xdr:rowOff>
    </xdr:from>
    <xdr:ext cx="469744" cy="259045"/>
    <xdr:sp macro="" textlink="">
      <xdr:nvSpPr>
        <xdr:cNvPr id="330" name="n_2mainValue【公営住宅】&#10;一人当たり面積"/>
        <xdr:cNvSpPr txBox="1"/>
      </xdr:nvSpPr>
      <xdr:spPr>
        <a:xfrm>
          <a:off x="85154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41355</xdr:rowOff>
    </xdr:from>
    <xdr:ext cx="469744" cy="259045"/>
    <xdr:sp macro="" textlink="">
      <xdr:nvSpPr>
        <xdr:cNvPr id="331" name="n_3mainValue【公営住宅】&#10;一人当たり面積"/>
        <xdr:cNvSpPr txBox="1"/>
      </xdr:nvSpPr>
      <xdr:spPr>
        <a:xfrm>
          <a:off x="7626427" y="1444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2" name="直線コネクタ 34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3" name="テキスト ボックス 34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4" name="直線コネクタ 34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5" name="テキスト ボックス 34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6" name="直線コネクタ 34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7" name="テキスト ボックス 34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8" name="直線コネクタ 34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9" name="テキスト ボックス 34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0" name="直線コネクタ 34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1" name="テキスト ボックス 35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2" name="直線コネクタ 35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3" name="テキスト ボックス 35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125186</xdr:rowOff>
    </xdr:from>
    <xdr:to>
      <xdr:col>24</xdr:col>
      <xdr:colOff>62865</xdr:colOff>
      <xdr:row>107</xdr:row>
      <xdr:rowOff>51707</xdr:rowOff>
    </xdr:to>
    <xdr:cxnSp macro="">
      <xdr:nvCxnSpPr>
        <xdr:cNvPr id="357" name="直線コネクタ 356"/>
        <xdr:cNvCxnSpPr/>
      </xdr:nvCxnSpPr>
      <xdr:spPr>
        <a:xfrm flipV="1">
          <a:off x="4634865" y="17098736"/>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55534</xdr:rowOff>
    </xdr:from>
    <xdr:ext cx="405111" cy="259045"/>
    <xdr:sp macro="" textlink="">
      <xdr:nvSpPr>
        <xdr:cNvPr id="358" name="【港湾・漁港】&#10;有形固定資産減価償却率最小値テキスト"/>
        <xdr:cNvSpPr txBox="1"/>
      </xdr:nvSpPr>
      <xdr:spPr>
        <a:xfrm>
          <a:off x="4673600" y="1840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51707</xdr:rowOff>
    </xdr:from>
    <xdr:to>
      <xdr:col>24</xdr:col>
      <xdr:colOff>152400</xdr:colOff>
      <xdr:row>107</xdr:row>
      <xdr:rowOff>51707</xdr:rowOff>
    </xdr:to>
    <xdr:cxnSp macro="">
      <xdr:nvCxnSpPr>
        <xdr:cNvPr id="359" name="直線コネクタ 358"/>
        <xdr:cNvCxnSpPr/>
      </xdr:nvCxnSpPr>
      <xdr:spPr>
        <a:xfrm>
          <a:off x="4546600" y="1839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71863</xdr:rowOff>
    </xdr:from>
    <xdr:ext cx="405111" cy="259045"/>
    <xdr:sp macro="" textlink="">
      <xdr:nvSpPr>
        <xdr:cNvPr id="360" name="【港湾・漁港】&#10;有形固定資産減価償却率最大値テキスト"/>
        <xdr:cNvSpPr txBox="1"/>
      </xdr:nvSpPr>
      <xdr:spPr>
        <a:xfrm>
          <a:off x="4673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125186</xdr:rowOff>
    </xdr:from>
    <xdr:to>
      <xdr:col>24</xdr:col>
      <xdr:colOff>152400</xdr:colOff>
      <xdr:row>99</xdr:row>
      <xdr:rowOff>125186</xdr:rowOff>
    </xdr:to>
    <xdr:cxnSp macro="">
      <xdr:nvCxnSpPr>
        <xdr:cNvPr id="361" name="直線コネクタ 360"/>
        <xdr:cNvCxnSpPr/>
      </xdr:nvCxnSpPr>
      <xdr:spPr>
        <a:xfrm>
          <a:off x="4546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69141</xdr:rowOff>
    </xdr:from>
    <xdr:ext cx="405111" cy="259045"/>
    <xdr:sp macro="" textlink="">
      <xdr:nvSpPr>
        <xdr:cNvPr id="362" name="【港湾・漁港】&#10;有形固定資産減価償却率平均値テキスト"/>
        <xdr:cNvSpPr txBox="1"/>
      </xdr:nvSpPr>
      <xdr:spPr>
        <a:xfrm>
          <a:off x="4673600" y="1755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90714</xdr:rowOff>
    </xdr:from>
    <xdr:to>
      <xdr:col>24</xdr:col>
      <xdr:colOff>114300</xdr:colOff>
      <xdr:row>103</xdr:row>
      <xdr:rowOff>20864</xdr:rowOff>
    </xdr:to>
    <xdr:sp macro="" textlink="">
      <xdr:nvSpPr>
        <xdr:cNvPr id="363" name="フローチャート: 判断 362"/>
        <xdr:cNvSpPr/>
      </xdr:nvSpPr>
      <xdr:spPr>
        <a:xfrm>
          <a:off x="4584700" y="175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139700</xdr:rowOff>
    </xdr:from>
    <xdr:to>
      <xdr:col>20</xdr:col>
      <xdr:colOff>38100</xdr:colOff>
      <xdr:row>103</xdr:row>
      <xdr:rowOff>69850</xdr:rowOff>
    </xdr:to>
    <xdr:sp macro="" textlink="">
      <xdr:nvSpPr>
        <xdr:cNvPr id="364" name="フローチャート: 判断 363"/>
        <xdr:cNvSpPr/>
      </xdr:nvSpPr>
      <xdr:spPr>
        <a:xfrm>
          <a:off x="3746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33564</xdr:rowOff>
    </xdr:from>
    <xdr:to>
      <xdr:col>15</xdr:col>
      <xdr:colOff>101600</xdr:colOff>
      <xdr:row>103</xdr:row>
      <xdr:rowOff>135164</xdr:rowOff>
    </xdr:to>
    <xdr:sp macro="" textlink="">
      <xdr:nvSpPr>
        <xdr:cNvPr id="365" name="フローチャート: 判断 364"/>
        <xdr:cNvSpPr/>
      </xdr:nvSpPr>
      <xdr:spPr>
        <a:xfrm>
          <a:off x="28575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95613</xdr:rowOff>
    </xdr:from>
    <xdr:to>
      <xdr:col>10</xdr:col>
      <xdr:colOff>165100</xdr:colOff>
      <xdr:row>106</xdr:row>
      <xdr:rowOff>25763</xdr:rowOff>
    </xdr:to>
    <xdr:sp macro="" textlink="">
      <xdr:nvSpPr>
        <xdr:cNvPr id="366" name="フローチャート: 判断 365"/>
        <xdr:cNvSpPr/>
      </xdr:nvSpPr>
      <xdr:spPr>
        <a:xfrm>
          <a:off x="1968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74386</xdr:rowOff>
    </xdr:from>
    <xdr:to>
      <xdr:col>24</xdr:col>
      <xdr:colOff>114300</xdr:colOff>
      <xdr:row>100</xdr:row>
      <xdr:rowOff>4536</xdr:rowOff>
    </xdr:to>
    <xdr:sp macro="" textlink="">
      <xdr:nvSpPr>
        <xdr:cNvPr id="372" name="楕円 371"/>
        <xdr:cNvSpPr/>
      </xdr:nvSpPr>
      <xdr:spPr>
        <a:xfrm>
          <a:off x="4584700" y="17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27413</xdr:rowOff>
    </xdr:from>
    <xdr:ext cx="405111" cy="259045"/>
    <xdr:sp macro="" textlink="">
      <xdr:nvSpPr>
        <xdr:cNvPr id="373" name="【港湾・漁港】&#10;有形固定資産減価償却率該当値テキスト"/>
        <xdr:cNvSpPr txBox="1"/>
      </xdr:nvSpPr>
      <xdr:spPr>
        <a:xfrm>
          <a:off x="4673600" y="1700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87449</xdr:rowOff>
    </xdr:from>
    <xdr:to>
      <xdr:col>20</xdr:col>
      <xdr:colOff>38100</xdr:colOff>
      <xdr:row>100</xdr:row>
      <xdr:rowOff>17599</xdr:rowOff>
    </xdr:to>
    <xdr:sp macro="" textlink="">
      <xdr:nvSpPr>
        <xdr:cNvPr id="374" name="楕円 373"/>
        <xdr:cNvSpPr/>
      </xdr:nvSpPr>
      <xdr:spPr>
        <a:xfrm>
          <a:off x="3746500" y="170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125186</xdr:rowOff>
    </xdr:from>
    <xdr:to>
      <xdr:col>24</xdr:col>
      <xdr:colOff>63500</xdr:colOff>
      <xdr:row>99</xdr:row>
      <xdr:rowOff>138249</xdr:rowOff>
    </xdr:to>
    <xdr:cxnSp macro="">
      <xdr:nvCxnSpPr>
        <xdr:cNvPr id="375" name="直線コネクタ 374"/>
        <xdr:cNvCxnSpPr/>
      </xdr:nvCxnSpPr>
      <xdr:spPr>
        <a:xfrm flipV="1">
          <a:off x="3797300" y="1709873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84182</xdr:rowOff>
    </xdr:from>
    <xdr:to>
      <xdr:col>15</xdr:col>
      <xdr:colOff>101600</xdr:colOff>
      <xdr:row>100</xdr:row>
      <xdr:rowOff>14332</xdr:rowOff>
    </xdr:to>
    <xdr:sp macro="" textlink="">
      <xdr:nvSpPr>
        <xdr:cNvPr id="376" name="楕円 375"/>
        <xdr:cNvSpPr/>
      </xdr:nvSpPr>
      <xdr:spPr>
        <a:xfrm>
          <a:off x="2857500" y="170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134982</xdr:rowOff>
    </xdr:from>
    <xdr:to>
      <xdr:col>19</xdr:col>
      <xdr:colOff>177800</xdr:colOff>
      <xdr:row>99</xdr:row>
      <xdr:rowOff>138249</xdr:rowOff>
    </xdr:to>
    <xdr:cxnSp macro="">
      <xdr:nvCxnSpPr>
        <xdr:cNvPr id="377" name="直線コネクタ 376"/>
        <xdr:cNvCxnSpPr/>
      </xdr:nvCxnSpPr>
      <xdr:spPr>
        <a:xfrm>
          <a:off x="2908300" y="1710853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85816</xdr:rowOff>
    </xdr:from>
    <xdr:to>
      <xdr:col>10</xdr:col>
      <xdr:colOff>165100</xdr:colOff>
      <xdr:row>108</xdr:row>
      <xdr:rowOff>15966</xdr:rowOff>
    </xdr:to>
    <xdr:sp macro="" textlink="">
      <xdr:nvSpPr>
        <xdr:cNvPr id="378" name="楕円 377"/>
        <xdr:cNvSpPr/>
      </xdr:nvSpPr>
      <xdr:spPr>
        <a:xfrm>
          <a:off x="1968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134982</xdr:rowOff>
    </xdr:from>
    <xdr:to>
      <xdr:col>15</xdr:col>
      <xdr:colOff>50800</xdr:colOff>
      <xdr:row>107</xdr:row>
      <xdr:rowOff>136616</xdr:rowOff>
    </xdr:to>
    <xdr:cxnSp macro="">
      <xdr:nvCxnSpPr>
        <xdr:cNvPr id="379" name="直線コネクタ 378"/>
        <xdr:cNvCxnSpPr/>
      </xdr:nvCxnSpPr>
      <xdr:spPr>
        <a:xfrm flipV="1">
          <a:off x="2019300" y="17108532"/>
          <a:ext cx="889000" cy="137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60977</xdr:rowOff>
    </xdr:from>
    <xdr:ext cx="405111" cy="259045"/>
    <xdr:sp macro="" textlink="">
      <xdr:nvSpPr>
        <xdr:cNvPr id="380" name="n_1aveValue【港湾・漁港】&#10;有形固定資産減価償却率"/>
        <xdr:cNvSpPr txBox="1"/>
      </xdr:nvSpPr>
      <xdr:spPr>
        <a:xfrm>
          <a:off x="3582044" y="1772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126291</xdr:rowOff>
    </xdr:from>
    <xdr:ext cx="405111" cy="259045"/>
    <xdr:sp macro="" textlink="">
      <xdr:nvSpPr>
        <xdr:cNvPr id="381" name="n_2aveValue【港湾・漁港】&#10;有形固定資産減価償却率"/>
        <xdr:cNvSpPr txBox="1"/>
      </xdr:nvSpPr>
      <xdr:spPr>
        <a:xfrm>
          <a:off x="2705744"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42290</xdr:rowOff>
    </xdr:from>
    <xdr:ext cx="405111" cy="259045"/>
    <xdr:sp macro="" textlink="">
      <xdr:nvSpPr>
        <xdr:cNvPr id="382" name="n_3aveValue【港湾・漁港】&#10;有形固定資産減価償却率"/>
        <xdr:cNvSpPr txBox="1"/>
      </xdr:nvSpPr>
      <xdr:spPr>
        <a:xfrm>
          <a:off x="1816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34126</xdr:rowOff>
    </xdr:from>
    <xdr:ext cx="405111" cy="259045"/>
    <xdr:sp macro="" textlink="">
      <xdr:nvSpPr>
        <xdr:cNvPr id="383" name="n_1mainValue【港湾・漁港】&#10;有形固定資産減価償却率"/>
        <xdr:cNvSpPr txBox="1"/>
      </xdr:nvSpPr>
      <xdr:spPr>
        <a:xfrm>
          <a:off x="3582044" y="1683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30859</xdr:rowOff>
    </xdr:from>
    <xdr:ext cx="405111" cy="259045"/>
    <xdr:sp macro="" textlink="">
      <xdr:nvSpPr>
        <xdr:cNvPr id="384" name="n_2mainValue【港湾・漁港】&#10;有形固定資産減価償却率"/>
        <xdr:cNvSpPr txBox="1"/>
      </xdr:nvSpPr>
      <xdr:spPr>
        <a:xfrm>
          <a:off x="2705744" y="16832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7093</xdr:rowOff>
    </xdr:from>
    <xdr:ext cx="405111" cy="259045"/>
    <xdr:sp macro="" textlink="">
      <xdr:nvSpPr>
        <xdr:cNvPr id="385" name="n_3mainValue【港湾・漁港】&#10;有形固定資産減価償却率"/>
        <xdr:cNvSpPr txBox="1"/>
      </xdr:nvSpPr>
      <xdr:spPr>
        <a:xfrm>
          <a:off x="18167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6" name="直線コネクタ 39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7" name="テキスト ボックス 39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8" name="直線コネクタ 39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9" name="テキスト ボックス 39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0" name="直線コネクタ 39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01" name="テキスト ボックス 40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2" name="直線コネクタ 40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03" name="テキスト ボックス 40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4" name="直線コネクタ 40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5" name="テキスト ボックス 40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407" name="直線コネクタ 406"/>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08" name="【港湾・漁港】&#10;一人当たり有形固定資産（償却資産）額最小値テキスト"/>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09" name="直線コネクタ 408"/>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10" name="【港湾・漁港】&#10;一人当たり有形固定資産（償却資産）額最大値テキスト"/>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11" name="直線コネクタ 410"/>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120569</xdr:rowOff>
    </xdr:from>
    <xdr:ext cx="599010" cy="259045"/>
    <xdr:sp macro="" textlink="">
      <xdr:nvSpPr>
        <xdr:cNvPr id="412" name="【港湾・漁港】&#10;一人当たり有形固定資産（償却資産）額平均値テキスト"/>
        <xdr:cNvSpPr txBox="1"/>
      </xdr:nvSpPr>
      <xdr:spPr>
        <a:xfrm>
          <a:off x="10515600" y="18294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13" name="フローチャート: 判断 412"/>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14" name="フローチャート: 判断 413"/>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15" name="フローチャート: 判断 414"/>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16" name="フローチャート: 判断 415"/>
        <xdr:cNvSpPr/>
      </xdr:nvSpPr>
      <xdr:spPr>
        <a:xfrm>
          <a:off x="7810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7" name="テキスト ボックス 4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8" name="テキスト ボックス 4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9" name="テキスト ボックス 4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0" name="テキスト ボックス 4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1" name="テキスト ボックス 4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101580</xdr:rowOff>
    </xdr:from>
    <xdr:to>
      <xdr:col>55</xdr:col>
      <xdr:colOff>50800</xdr:colOff>
      <xdr:row>101</xdr:row>
      <xdr:rowOff>31730</xdr:rowOff>
    </xdr:to>
    <xdr:sp macro="" textlink="">
      <xdr:nvSpPr>
        <xdr:cNvPr id="422" name="楕円 421"/>
        <xdr:cNvSpPr/>
      </xdr:nvSpPr>
      <xdr:spPr>
        <a:xfrm>
          <a:off x="10426700" y="172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54607</xdr:rowOff>
    </xdr:from>
    <xdr:ext cx="690189" cy="259045"/>
    <xdr:sp macro="" textlink="">
      <xdr:nvSpPr>
        <xdr:cNvPr id="423" name="【港湾・漁港】&#10;一人当たり有形固定資産（償却資産）額該当値テキスト"/>
        <xdr:cNvSpPr txBox="1"/>
      </xdr:nvSpPr>
      <xdr:spPr>
        <a:xfrm>
          <a:off x="10515600" y="17199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127518</xdr:rowOff>
    </xdr:from>
    <xdr:to>
      <xdr:col>50</xdr:col>
      <xdr:colOff>165100</xdr:colOff>
      <xdr:row>101</xdr:row>
      <xdr:rowOff>57668</xdr:rowOff>
    </xdr:to>
    <xdr:sp macro="" textlink="">
      <xdr:nvSpPr>
        <xdr:cNvPr id="424" name="楕円 423"/>
        <xdr:cNvSpPr/>
      </xdr:nvSpPr>
      <xdr:spPr>
        <a:xfrm>
          <a:off x="9588500" y="172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152380</xdr:rowOff>
    </xdr:from>
    <xdr:to>
      <xdr:col>55</xdr:col>
      <xdr:colOff>0</xdr:colOff>
      <xdr:row>101</xdr:row>
      <xdr:rowOff>6868</xdr:rowOff>
    </xdr:to>
    <xdr:cxnSp macro="">
      <xdr:nvCxnSpPr>
        <xdr:cNvPr id="425" name="直線コネクタ 424"/>
        <xdr:cNvCxnSpPr/>
      </xdr:nvCxnSpPr>
      <xdr:spPr>
        <a:xfrm flipV="1">
          <a:off x="9639300" y="17297380"/>
          <a:ext cx="838200" cy="2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147531</xdr:rowOff>
    </xdr:from>
    <xdr:to>
      <xdr:col>46</xdr:col>
      <xdr:colOff>38100</xdr:colOff>
      <xdr:row>101</xdr:row>
      <xdr:rowOff>77681</xdr:rowOff>
    </xdr:to>
    <xdr:sp macro="" textlink="">
      <xdr:nvSpPr>
        <xdr:cNvPr id="426" name="楕円 425"/>
        <xdr:cNvSpPr/>
      </xdr:nvSpPr>
      <xdr:spPr>
        <a:xfrm>
          <a:off x="8699500" y="172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6868</xdr:rowOff>
    </xdr:from>
    <xdr:to>
      <xdr:col>50</xdr:col>
      <xdr:colOff>114300</xdr:colOff>
      <xdr:row>101</xdr:row>
      <xdr:rowOff>26881</xdr:rowOff>
    </xdr:to>
    <xdr:cxnSp macro="">
      <xdr:nvCxnSpPr>
        <xdr:cNvPr id="427" name="直線コネクタ 426"/>
        <xdr:cNvCxnSpPr/>
      </xdr:nvCxnSpPr>
      <xdr:spPr>
        <a:xfrm flipV="1">
          <a:off x="8750300" y="17323318"/>
          <a:ext cx="889000" cy="2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93738</xdr:rowOff>
    </xdr:from>
    <xdr:to>
      <xdr:col>41</xdr:col>
      <xdr:colOff>101600</xdr:colOff>
      <xdr:row>100</xdr:row>
      <xdr:rowOff>23888</xdr:rowOff>
    </xdr:to>
    <xdr:sp macro="" textlink="">
      <xdr:nvSpPr>
        <xdr:cNvPr id="428" name="楕円 427"/>
        <xdr:cNvSpPr/>
      </xdr:nvSpPr>
      <xdr:spPr>
        <a:xfrm>
          <a:off x="7810500" y="170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144538</xdr:rowOff>
    </xdr:from>
    <xdr:to>
      <xdr:col>45</xdr:col>
      <xdr:colOff>177800</xdr:colOff>
      <xdr:row>101</xdr:row>
      <xdr:rowOff>26881</xdr:rowOff>
    </xdr:to>
    <xdr:cxnSp macro="">
      <xdr:nvCxnSpPr>
        <xdr:cNvPr id="429" name="直線コネクタ 428"/>
        <xdr:cNvCxnSpPr/>
      </xdr:nvCxnSpPr>
      <xdr:spPr>
        <a:xfrm>
          <a:off x="7861300" y="17118088"/>
          <a:ext cx="889000" cy="2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87318</xdr:rowOff>
    </xdr:from>
    <xdr:ext cx="599010" cy="259045"/>
    <xdr:sp macro="" textlink="">
      <xdr:nvSpPr>
        <xdr:cNvPr id="430" name="n_1aveValue【港湾・漁港】&#10;一人当たり有形固定資産（償却資産）額"/>
        <xdr:cNvSpPr txBox="1"/>
      </xdr:nvSpPr>
      <xdr:spPr>
        <a:xfrm>
          <a:off x="932709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70894</xdr:rowOff>
    </xdr:from>
    <xdr:ext cx="599010" cy="259045"/>
    <xdr:sp macro="" textlink="">
      <xdr:nvSpPr>
        <xdr:cNvPr id="431" name="n_2aveValue【港湾・漁港】&#10;一人当たり有形固定資産（償却資産）額"/>
        <xdr:cNvSpPr txBox="1"/>
      </xdr:nvSpPr>
      <xdr:spPr>
        <a:xfrm>
          <a:off x="8450795" y="1841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167695</xdr:rowOff>
    </xdr:from>
    <xdr:ext cx="690189" cy="259045"/>
    <xdr:sp macro="" textlink="">
      <xdr:nvSpPr>
        <xdr:cNvPr id="432" name="n_3aveValue【港湾・漁港】&#10;一人当たり有形固定資産（償却資産）額"/>
        <xdr:cNvSpPr txBox="1"/>
      </xdr:nvSpPr>
      <xdr:spPr>
        <a:xfrm>
          <a:off x="7516205" y="183413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74195</xdr:rowOff>
    </xdr:from>
    <xdr:ext cx="690189" cy="259045"/>
    <xdr:sp macro="" textlink="">
      <xdr:nvSpPr>
        <xdr:cNvPr id="433" name="n_1mainValue【港湾・漁港】&#10;一人当たり有形固定資産（償却資産）額"/>
        <xdr:cNvSpPr txBox="1"/>
      </xdr:nvSpPr>
      <xdr:spPr>
        <a:xfrm>
          <a:off x="9281505" y="1704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94208</xdr:rowOff>
    </xdr:from>
    <xdr:ext cx="690189" cy="259045"/>
    <xdr:sp macro="" textlink="">
      <xdr:nvSpPr>
        <xdr:cNvPr id="434" name="n_2mainValue【港湾・漁港】&#10;一人当たり有形固定資産（償却資産）額"/>
        <xdr:cNvSpPr txBox="1"/>
      </xdr:nvSpPr>
      <xdr:spPr>
        <a:xfrm>
          <a:off x="8405205" y="17067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98</xdr:row>
      <xdr:rowOff>40415</xdr:rowOff>
    </xdr:from>
    <xdr:ext cx="690189" cy="259045"/>
    <xdr:sp macro="" textlink="">
      <xdr:nvSpPr>
        <xdr:cNvPr id="435" name="n_3mainValue【港湾・漁港】&#10;一人当たり有形固定資産（償却資産）額"/>
        <xdr:cNvSpPr txBox="1"/>
      </xdr:nvSpPr>
      <xdr:spPr>
        <a:xfrm>
          <a:off x="7516205" y="168425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6" name="正方形/長方形 4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7" name="正方形/長方形 4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8" name="正方形/長方形 4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9" name="正方形/長方形 4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0" name="正方形/長方形 4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1" name="正方形/長方形 4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2" name="正方形/長方形 4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3" name="正方形/長方形 4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4" name="テキスト ボックス 4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5" name="直線コネクタ 4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6" name="直線コネクタ 44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7" name="テキスト ボックス 44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8" name="直線コネクタ 44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9" name="テキスト ボックス 44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0" name="直線コネクタ 44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1" name="テキスト ボックス 45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2" name="直線コネクタ 45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3" name="テキスト ボックス 45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4" name="直線コネクタ 45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5" name="テキスト ボックス 45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6" name="直線コネクタ 45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7" name="テキスト ボックス 45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8" name="直線コネクタ 4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9" name="テキスト ボックス 4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461" name="直線コネクタ 460"/>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462"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463" name="直線コネクタ 462"/>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464"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65" name="直線コネクタ 464"/>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466"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467" name="フローチャート: 判断 466"/>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468" name="フローチャート: 判断 467"/>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69" name="フローチャート: 判断 468"/>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70" name="フローチャート: 判断 469"/>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1" name="テキスト ボックス 4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2" name="テキスト ボックス 4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3" name="テキスト ボックス 4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4" name="テキスト ボックス 4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5" name="テキスト ボックス 4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33564</xdr:rowOff>
    </xdr:from>
    <xdr:to>
      <xdr:col>85</xdr:col>
      <xdr:colOff>177800</xdr:colOff>
      <xdr:row>35</xdr:row>
      <xdr:rowOff>135164</xdr:rowOff>
    </xdr:to>
    <xdr:sp macro="" textlink="">
      <xdr:nvSpPr>
        <xdr:cNvPr id="476" name="楕円 475"/>
        <xdr:cNvSpPr/>
      </xdr:nvSpPr>
      <xdr:spPr>
        <a:xfrm>
          <a:off x="162687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56441</xdr:rowOff>
    </xdr:from>
    <xdr:ext cx="405111" cy="259045"/>
    <xdr:sp macro="" textlink="">
      <xdr:nvSpPr>
        <xdr:cNvPr id="477" name="【認定こども園・幼稚園・保育所】&#10;有形固定資産減価償却率該当値テキスト"/>
        <xdr:cNvSpPr txBox="1"/>
      </xdr:nvSpPr>
      <xdr:spPr>
        <a:xfrm>
          <a:off x="16357600" y="58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15603</xdr:rowOff>
    </xdr:from>
    <xdr:to>
      <xdr:col>81</xdr:col>
      <xdr:colOff>101600</xdr:colOff>
      <xdr:row>36</xdr:row>
      <xdr:rowOff>117203</xdr:rowOff>
    </xdr:to>
    <xdr:sp macro="" textlink="">
      <xdr:nvSpPr>
        <xdr:cNvPr id="478" name="楕円 477"/>
        <xdr:cNvSpPr/>
      </xdr:nvSpPr>
      <xdr:spPr>
        <a:xfrm>
          <a:off x="15430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84364</xdr:rowOff>
    </xdr:from>
    <xdr:to>
      <xdr:col>85</xdr:col>
      <xdr:colOff>127000</xdr:colOff>
      <xdr:row>36</xdr:row>
      <xdr:rowOff>66403</xdr:rowOff>
    </xdr:to>
    <xdr:cxnSp macro="">
      <xdr:nvCxnSpPr>
        <xdr:cNvPr id="479" name="直線コネクタ 478"/>
        <xdr:cNvCxnSpPr/>
      </xdr:nvCxnSpPr>
      <xdr:spPr>
        <a:xfrm flipV="1">
          <a:off x="15481300" y="6085114"/>
          <a:ext cx="8382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89081</xdr:rowOff>
    </xdr:from>
    <xdr:to>
      <xdr:col>76</xdr:col>
      <xdr:colOff>165100</xdr:colOff>
      <xdr:row>37</xdr:row>
      <xdr:rowOff>19231</xdr:rowOff>
    </xdr:to>
    <xdr:sp macro="" textlink="">
      <xdr:nvSpPr>
        <xdr:cNvPr id="480" name="楕円 479"/>
        <xdr:cNvSpPr/>
      </xdr:nvSpPr>
      <xdr:spPr>
        <a:xfrm>
          <a:off x="14541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66403</xdr:rowOff>
    </xdr:from>
    <xdr:to>
      <xdr:col>81</xdr:col>
      <xdr:colOff>50800</xdr:colOff>
      <xdr:row>36</xdr:row>
      <xdr:rowOff>139881</xdr:rowOff>
    </xdr:to>
    <xdr:cxnSp macro="">
      <xdr:nvCxnSpPr>
        <xdr:cNvPr id="481" name="直線コネクタ 480"/>
        <xdr:cNvCxnSpPr/>
      </xdr:nvCxnSpPr>
      <xdr:spPr>
        <a:xfrm flipV="1">
          <a:off x="14592300" y="6238603"/>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113574</xdr:rowOff>
    </xdr:from>
    <xdr:to>
      <xdr:col>72</xdr:col>
      <xdr:colOff>38100</xdr:colOff>
      <xdr:row>35</xdr:row>
      <xdr:rowOff>43724</xdr:rowOff>
    </xdr:to>
    <xdr:sp macro="" textlink="">
      <xdr:nvSpPr>
        <xdr:cNvPr id="482" name="楕円 481"/>
        <xdr:cNvSpPr/>
      </xdr:nvSpPr>
      <xdr:spPr>
        <a:xfrm>
          <a:off x="13652500" y="5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164374</xdr:rowOff>
    </xdr:from>
    <xdr:to>
      <xdr:col>76</xdr:col>
      <xdr:colOff>114300</xdr:colOff>
      <xdr:row>36</xdr:row>
      <xdr:rowOff>139881</xdr:rowOff>
    </xdr:to>
    <xdr:cxnSp macro="">
      <xdr:nvCxnSpPr>
        <xdr:cNvPr id="483" name="直線コネクタ 482"/>
        <xdr:cNvCxnSpPr/>
      </xdr:nvCxnSpPr>
      <xdr:spPr>
        <a:xfrm>
          <a:off x="13703300" y="5993674"/>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84"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85"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86"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133730</xdr:rowOff>
    </xdr:from>
    <xdr:ext cx="405111" cy="259045"/>
    <xdr:sp macro="" textlink="">
      <xdr:nvSpPr>
        <xdr:cNvPr id="487" name="n_1mainValue【認定こども園・幼稚園・保育所】&#10;有形固定資産減価償却率"/>
        <xdr:cNvSpPr txBox="1"/>
      </xdr:nvSpPr>
      <xdr:spPr>
        <a:xfrm>
          <a:off x="152660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35758</xdr:rowOff>
    </xdr:from>
    <xdr:ext cx="405111" cy="259045"/>
    <xdr:sp macro="" textlink="">
      <xdr:nvSpPr>
        <xdr:cNvPr id="488" name="n_2mainValue【認定こども園・幼稚園・保育所】&#10;有形固定資産減価償却率"/>
        <xdr:cNvSpPr txBox="1"/>
      </xdr:nvSpPr>
      <xdr:spPr>
        <a:xfrm>
          <a:off x="14389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60251</xdr:rowOff>
    </xdr:from>
    <xdr:ext cx="405111" cy="259045"/>
    <xdr:sp macro="" textlink="">
      <xdr:nvSpPr>
        <xdr:cNvPr id="489" name="n_3mainValue【認定こども園・幼稚園・保育所】&#10;有形固定資産減価償却率"/>
        <xdr:cNvSpPr txBox="1"/>
      </xdr:nvSpPr>
      <xdr:spPr>
        <a:xfrm>
          <a:off x="13500744" y="571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0" name="正方形/長方形 4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1" name="正方形/長方形 4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2" name="正方形/長方形 4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3" name="正方形/長方形 4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4" name="正方形/長方形 4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5" name="正方形/長方形 4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6" name="正方形/長方形 4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7" name="正方形/長方形 4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8" name="テキスト ボックス 4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9" name="直線コネクタ 4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00" name="直線コネクタ 49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48277</xdr:rowOff>
    </xdr:from>
    <xdr:ext cx="467179" cy="259045"/>
    <xdr:sp macro="" textlink="">
      <xdr:nvSpPr>
        <xdr:cNvPr id="501" name="テキスト ボックス 500"/>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2" name="直線コネクタ 5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03" name="テキスト ボックス 50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04" name="直線コネクタ 50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105427</xdr:rowOff>
    </xdr:from>
    <xdr:ext cx="467179" cy="259045"/>
    <xdr:sp macro="" textlink="">
      <xdr:nvSpPr>
        <xdr:cNvPr id="505" name="テキスト ボックス 504"/>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7" name="テキスト ボックス 50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1905</xdr:rowOff>
    </xdr:from>
    <xdr:to>
      <xdr:col>116</xdr:col>
      <xdr:colOff>62864</xdr:colOff>
      <xdr:row>41</xdr:row>
      <xdr:rowOff>5906</xdr:rowOff>
    </xdr:to>
    <xdr:cxnSp macro="">
      <xdr:nvCxnSpPr>
        <xdr:cNvPr id="509" name="直線コネクタ 508"/>
        <xdr:cNvCxnSpPr/>
      </xdr:nvCxnSpPr>
      <xdr:spPr>
        <a:xfrm flipV="1">
          <a:off x="22160864" y="6174105"/>
          <a:ext cx="0" cy="861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9733</xdr:rowOff>
    </xdr:from>
    <xdr:ext cx="469744" cy="259045"/>
    <xdr:sp macro="" textlink="">
      <xdr:nvSpPr>
        <xdr:cNvPr id="510" name="【認定こども園・幼稚園・保育所】&#10;一人当たり面積最小値テキスト"/>
        <xdr:cNvSpPr txBox="1"/>
      </xdr:nvSpPr>
      <xdr:spPr>
        <a:xfrm>
          <a:off x="22199600" y="70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5906</xdr:rowOff>
    </xdr:from>
    <xdr:to>
      <xdr:col>116</xdr:col>
      <xdr:colOff>152400</xdr:colOff>
      <xdr:row>41</xdr:row>
      <xdr:rowOff>5906</xdr:rowOff>
    </xdr:to>
    <xdr:cxnSp macro="">
      <xdr:nvCxnSpPr>
        <xdr:cNvPr id="511" name="直線コネクタ 510"/>
        <xdr:cNvCxnSpPr/>
      </xdr:nvCxnSpPr>
      <xdr:spPr>
        <a:xfrm>
          <a:off x="22072600" y="703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120032</xdr:rowOff>
    </xdr:from>
    <xdr:ext cx="469744" cy="259045"/>
    <xdr:sp macro="" textlink="">
      <xdr:nvSpPr>
        <xdr:cNvPr id="512" name="【認定こども園・幼稚園・保育所】&#10;一人当たり面積最大値テキスト"/>
        <xdr:cNvSpPr txBox="1"/>
      </xdr:nvSpPr>
      <xdr:spPr>
        <a:xfrm>
          <a:off x="22199600" y="594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1905</xdr:rowOff>
    </xdr:from>
    <xdr:to>
      <xdr:col>116</xdr:col>
      <xdr:colOff>152400</xdr:colOff>
      <xdr:row>36</xdr:row>
      <xdr:rowOff>1905</xdr:rowOff>
    </xdr:to>
    <xdr:cxnSp macro="">
      <xdr:nvCxnSpPr>
        <xdr:cNvPr id="513" name="直線コネクタ 512"/>
        <xdr:cNvCxnSpPr/>
      </xdr:nvCxnSpPr>
      <xdr:spPr>
        <a:xfrm>
          <a:off x="22072600" y="617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114698</xdr:rowOff>
    </xdr:from>
    <xdr:ext cx="469744" cy="259045"/>
    <xdr:sp macro="" textlink="">
      <xdr:nvSpPr>
        <xdr:cNvPr id="514" name="【認定こども園・幼稚園・保育所】&#10;一人当たり面積平均値テキスト"/>
        <xdr:cNvSpPr txBox="1"/>
      </xdr:nvSpPr>
      <xdr:spPr>
        <a:xfrm>
          <a:off x="22199600" y="6801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136271</xdr:rowOff>
    </xdr:from>
    <xdr:to>
      <xdr:col>116</xdr:col>
      <xdr:colOff>114300</xdr:colOff>
      <xdr:row>40</xdr:row>
      <xdr:rowOff>66421</xdr:rowOff>
    </xdr:to>
    <xdr:sp macro="" textlink="">
      <xdr:nvSpPr>
        <xdr:cNvPr id="515" name="フローチャート: 判断 514"/>
        <xdr:cNvSpPr/>
      </xdr:nvSpPr>
      <xdr:spPr>
        <a:xfrm>
          <a:off x="22110700" y="68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138557</xdr:rowOff>
    </xdr:from>
    <xdr:to>
      <xdr:col>112</xdr:col>
      <xdr:colOff>38100</xdr:colOff>
      <xdr:row>40</xdr:row>
      <xdr:rowOff>68707</xdr:rowOff>
    </xdr:to>
    <xdr:sp macro="" textlink="">
      <xdr:nvSpPr>
        <xdr:cNvPr id="516" name="フローチャート: 判断 515"/>
        <xdr:cNvSpPr/>
      </xdr:nvSpPr>
      <xdr:spPr>
        <a:xfrm>
          <a:off x="21272500" y="682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120269</xdr:rowOff>
    </xdr:from>
    <xdr:to>
      <xdr:col>107</xdr:col>
      <xdr:colOff>101600</xdr:colOff>
      <xdr:row>40</xdr:row>
      <xdr:rowOff>50419</xdr:rowOff>
    </xdr:to>
    <xdr:sp macro="" textlink="">
      <xdr:nvSpPr>
        <xdr:cNvPr id="517" name="フローチャート: 判断 516"/>
        <xdr:cNvSpPr/>
      </xdr:nvSpPr>
      <xdr:spPr>
        <a:xfrm>
          <a:off x="20383500" y="68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117411</xdr:rowOff>
    </xdr:from>
    <xdr:to>
      <xdr:col>102</xdr:col>
      <xdr:colOff>165100</xdr:colOff>
      <xdr:row>40</xdr:row>
      <xdr:rowOff>47561</xdr:rowOff>
    </xdr:to>
    <xdr:sp macro="" textlink="">
      <xdr:nvSpPr>
        <xdr:cNvPr id="518" name="フローチャート: 判断 517"/>
        <xdr:cNvSpPr/>
      </xdr:nvSpPr>
      <xdr:spPr>
        <a:xfrm>
          <a:off x="19494500" y="680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93408</xdr:rowOff>
    </xdr:from>
    <xdr:to>
      <xdr:col>116</xdr:col>
      <xdr:colOff>114300</xdr:colOff>
      <xdr:row>40</xdr:row>
      <xdr:rowOff>23558</xdr:rowOff>
    </xdr:to>
    <xdr:sp macro="" textlink="">
      <xdr:nvSpPr>
        <xdr:cNvPr id="524" name="楕円 523"/>
        <xdr:cNvSpPr/>
      </xdr:nvSpPr>
      <xdr:spPr>
        <a:xfrm>
          <a:off x="22110700" y="67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116285</xdr:rowOff>
    </xdr:from>
    <xdr:ext cx="469744" cy="259045"/>
    <xdr:sp macro="" textlink="">
      <xdr:nvSpPr>
        <xdr:cNvPr id="525" name="【認定こども園・幼稚園・保育所】&#10;一人当たり面積該当値テキスト"/>
        <xdr:cNvSpPr txBox="1"/>
      </xdr:nvSpPr>
      <xdr:spPr>
        <a:xfrm>
          <a:off x="22199600" y="66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97409</xdr:rowOff>
    </xdr:from>
    <xdr:to>
      <xdr:col>112</xdr:col>
      <xdr:colOff>38100</xdr:colOff>
      <xdr:row>40</xdr:row>
      <xdr:rowOff>27559</xdr:rowOff>
    </xdr:to>
    <xdr:sp macro="" textlink="">
      <xdr:nvSpPr>
        <xdr:cNvPr id="526" name="楕円 525"/>
        <xdr:cNvSpPr/>
      </xdr:nvSpPr>
      <xdr:spPr>
        <a:xfrm>
          <a:off x="21272500" y="67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144208</xdr:rowOff>
    </xdr:from>
    <xdr:to>
      <xdr:col>116</xdr:col>
      <xdr:colOff>63500</xdr:colOff>
      <xdr:row>39</xdr:row>
      <xdr:rowOff>148209</xdr:rowOff>
    </xdr:to>
    <xdr:cxnSp macro="">
      <xdr:nvCxnSpPr>
        <xdr:cNvPr id="527" name="直線コネクタ 526"/>
        <xdr:cNvCxnSpPr/>
      </xdr:nvCxnSpPr>
      <xdr:spPr>
        <a:xfrm flipV="1">
          <a:off x="21323300" y="6830758"/>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59118</xdr:rowOff>
    </xdr:from>
    <xdr:to>
      <xdr:col>107</xdr:col>
      <xdr:colOff>101600</xdr:colOff>
      <xdr:row>33</xdr:row>
      <xdr:rowOff>160718</xdr:rowOff>
    </xdr:to>
    <xdr:sp macro="" textlink="">
      <xdr:nvSpPr>
        <xdr:cNvPr id="528" name="楕円 527"/>
        <xdr:cNvSpPr/>
      </xdr:nvSpPr>
      <xdr:spPr>
        <a:xfrm>
          <a:off x="20383500" y="57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109918</xdr:rowOff>
    </xdr:from>
    <xdr:to>
      <xdr:col>111</xdr:col>
      <xdr:colOff>177800</xdr:colOff>
      <xdr:row>39</xdr:row>
      <xdr:rowOff>148209</xdr:rowOff>
    </xdr:to>
    <xdr:cxnSp macro="">
      <xdr:nvCxnSpPr>
        <xdr:cNvPr id="529" name="直線コネクタ 528"/>
        <xdr:cNvCxnSpPr/>
      </xdr:nvCxnSpPr>
      <xdr:spPr>
        <a:xfrm>
          <a:off x="20434300" y="5767768"/>
          <a:ext cx="889000" cy="106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76264</xdr:rowOff>
    </xdr:from>
    <xdr:to>
      <xdr:col>102</xdr:col>
      <xdr:colOff>165100</xdr:colOff>
      <xdr:row>40</xdr:row>
      <xdr:rowOff>6414</xdr:rowOff>
    </xdr:to>
    <xdr:sp macro="" textlink="">
      <xdr:nvSpPr>
        <xdr:cNvPr id="530" name="楕円 529"/>
        <xdr:cNvSpPr/>
      </xdr:nvSpPr>
      <xdr:spPr>
        <a:xfrm>
          <a:off x="19494500" y="67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109918</xdr:rowOff>
    </xdr:from>
    <xdr:to>
      <xdr:col>107</xdr:col>
      <xdr:colOff>50800</xdr:colOff>
      <xdr:row>39</xdr:row>
      <xdr:rowOff>127064</xdr:rowOff>
    </xdr:to>
    <xdr:cxnSp macro="">
      <xdr:nvCxnSpPr>
        <xdr:cNvPr id="531" name="直線コネクタ 530"/>
        <xdr:cNvCxnSpPr/>
      </xdr:nvCxnSpPr>
      <xdr:spPr>
        <a:xfrm flipV="1">
          <a:off x="19545300" y="5767768"/>
          <a:ext cx="889000" cy="10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59834</xdr:rowOff>
    </xdr:from>
    <xdr:ext cx="469744" cy="259045"/>
    <xdr:sp macro="" textlink="">
      <xdr:nvSpPr>
        <xdr:cNvPr id="532" name="n_1aveValue【認定こども園・幼稚園・保育所】&#10;一人当たり面積"/>
        <xdr:cNvSpPr txBox="1"/>
      </xdr:nvSpPr>
      <xdr:spPr>
        <a:xfrm>
          <a:off x="21075727" y="691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41546</xdr:rowOff>
    </xdr:from>
    <xdr:ext cx="469744" cy="259045"/>
    <xdr:sp macro="" textlink="">
      <xdr:nvSpPr>
        <xdr:cNvPr id="533" name="n_2aveValue【認定こども園・幼稚園・保育所】&#10;一人当たり面積"/>
        <xdr:cNvSpPr txBox="1"/>
      </xdr:nvSpPr>
      <xdr:spPr>
        <a:xfrm>
          <a:off x="20199427" y="689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38688</xdr:rowOff>
    </xdr:from>
    <xdr:ext cx="469744" cy="259045"/>
    <xdr:sp macro="" textlink="">
      <xdr:nvSpPr>
        <xdr:cNvPr id="534" name="n_3aveValue【認定こども園・幼稚園・保育所】&#10;一人当たり面積"/>
        <xdr:cNvSpPr txBox="1"/>
      </xdr:nvSpPr>
      <xdr:spPr>
        <a:xfrm>
          <a:off x="19310427" y="68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44086</xdr:rowOff>
    </xdr:from>
    <xdr:ext cx="469744" cy="259045"/>
    <xdr:sp macro="" textlink="">
      <xdr:nvSpPr>
        <xdr:cNvPr id="535" name="n_1mainValue【認定こども園・幼稚園・保育所】&#10;一人当たり面積"/>
        <xdr:cNvSpPr txBox="1"/>
      </xdr:nvSpPr>
      <xdr:spPr>
        <a:xfrm>
          <a:off x="21075727" y="655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5795</xdr:rowOff>
    </xdr:from>
    <xdr:ext cx="469744" cy="259045"/>
    <xdr:sp macro="" textlink="">
      <xdr:nvSpPr>
        <xdr:cNvPr id="536" name="n_2mainValue【認定こども園・幼稚園・保育所】&#10;一人当たり面積"/>
        <xdr:cNvSpPr txBox="1"/>
      </xdr:nvSpPr>
      <xdr:spPr>
        <a:xfrm>
          <a:off x="20199427" y="549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22941</xdr:rowOff>
    </xdr:from>
    <xdr:ext cx="469744" cy="259045"/>
    <xdr:sp macro="" textlink="">
      <xdr:nvSpPr>
        <xdr:cNvPr id="537" name="n_3mainValue【認定こども園・幼稚園・保育所】&#10;一人当たり面積"/>
        <xdr:cNvSpPr txBox="1"/>
      </xdr:nvSpPr>
      <xdr:spPr>
        <a:xfrm>
          <a:off x="19310427" y="65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8" name="正方形/長方形 5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9" name="正方形/長方形 5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0" name="正方形/長方形 5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1" name="正方形/長方形 5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2" name="正方形/長方形 5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3" name="正方形/長方形 5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4" name="正方形/長方形 5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5" name="正方形/長方形 5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6" name="テキスト ボックス 5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7" name="直線コネクタ 5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8" name="直線コネクタ 54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9" name="テキスト ボックス 54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0" name="直線コネクタ 54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1" name="テキスト ボックス 55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2" name="直線コネクタ 55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3" name="テキスト ボックス 55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4" name="直線コネクタ 55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5" name="テキスト ボックス 55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6" name="直線コネクタ 55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7" name="テキスト ボックス 55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8" name="直線コネクタ 55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9" name="テキスト ボックス 55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0" name="直線コネクタ 5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1" name="テキスト ボックス 56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563" name="直線コネクタ 562"/>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564"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565" name="直線コネクタ 564"/>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66"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67" name="直線コネクタ 566"/>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568"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69" name="フローチャート: 判断 568"/>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70" name="フローチャート: 判断 569"/>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71" name="フローチャート: 判断 570"/>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72" name="フローチャート: 判断 571"/>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3" name="テキスト ボックス 5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4" name="テキスト ボックス 5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5" name="テキスト ボックス 5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6" name="テキスト ボックス 5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7" name="テキスト ボックス 5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578" name="楕円 577"/>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87647</xdr:rowOff>
    </xdr:from>
    <xdr:ext cx="405111" cy="259045"/>
    <xdr:sp macro="" textlink="">
      <xdr:nvSpPr>
        <xdr:cNvPr id="579" name="【学校施設】&#10;有形固定資産減価償却率該当値テキスト"/>
        <xdr:cNvSpPr txBox="1"/>
      </xdr:nvSpPr>
      <xdr:spPr>
        <a:xfrm>
          <a:off x="16357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43906</xdr:rowOff>
    </xdr:from>
    <xdr:to>
      <xdr:col>81</xdr:col>
      <xdr:colOff>101600</xdr:colOff>
      <xdr:row>60</xdr:row>
      <xdr:rowOff>145506</xdr:rowOff>
    </xdr:to>
    <xdr:sp macro="" textlink="">
      <xdr:nvSpPr>
        <xdr:cNvPr id="580" name="楕円 579"/>
        <xdr:cNvSpPr/>
      </xdr:nvSpPr>
      <xdr:spPr>
        <a:xfrm>
          <a:off x="15430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94706</xdr:rowOff>
    </xdr:to>
    <xdr:cxnSp macro="">
      <xdr:nvCxnSpPr>
        <xdr:cNvPr id="581" name="直線コネクタ 580"/>
        <xdr:cNvCxnSpPr/>
      </xdr:nvCxnSpPr>
      <xdr:spPr>
        <a:xfrm flipV="1">
          <a:off x="15481300" y="10275570"/>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99423</xdr:rowOff>
    </xdr:from>
    <xdr:to>
      <xdr:col>76</xdr:col>
      <xdr:colOff>165100</xdr:colOff>
      <xdr:row>61</xdr:row>
      <xdr:rowOff>29573</xdr:rowOff>
    </xdr:to>
    <xdr:sp macro="" textlink="">
      <xdr:nvSpPr>
        <xdr:cNvPr id="582" name="楕円 581"/>
        <xdr:cNvSpPr/>
      </xdr:nvSpPr>
      <xdr:spPr>
        <a:xfrm>
          <a:off x="14541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94706</xdr:rowOff>
    </xdr:from>
    <xdr:to>
      <xdr:col>81</xdr:col>
      <xdr:colOff>50800</xdr:colOff>
      <xdr:row>60</xdr:row>
      <xdr:rowOff>150223</xdr:rowOff>
    </xdr:to>
    <xdr:cxnSp macro="">
      <xdr:nvCxnSpPr>
        <xdr:cNvPr id="583" name="直線コネクタ 582"/>
        <xdr:cNvCxnSpPr/>
      </xdr:nvCxnSpPr>
      <xdr:spPr>
        <a:xfrm flipV="1">
          <a:off x="14592300" y="1038170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84" name="楕円 583"/>
        <xdr:cNvSpPr/>
      </xdr:nvSpPr>
      <xdr:spPr>
        <a:xfrm>
          <a:off x="13652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161653</xdr:rowOff>
    </xdr:from>
    <xdr:to>
      <xdr:col>76</xdr:col>
      <xdr:colOff>114300</xdr:colOff>
      <xdr:row>60</xdr:row>
      <xdr:rowOff>150223</xdr:rowOff>
    </xdr:to>
    <xdr:cxnSp macro="">
      <xdr:nvCxnSpPr>
        <xdr:cNvPr id="585" name="直線コネクタ 584"/>
        <xdr:cNvCxnSpPr/>
      </xdr:nvCxnSpPr>
      <xdr:spPr>
        <a:xfrm>
          <a:off x="13703300" y="1027720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86"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87"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588"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136633</xdr:rowOff>
    </xdr:from>
    <xdr:ext cx="405111" cy="259045"/>
    <xdr:sp macro="" textlink="">
      <xdr:nvSpPr>
        <xdr:cNvPr id="589" name="n_1mainValue【学校施設】&#10;有形固定資産減価償却率"/>
        <xdr:cNvSpPr txBox="1"/>
      </xdr:nvSpPr>
      <xdr:spPr>
        <a:xfrm>
          <a:off x="152660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90" name="n_2mainValue【学校施設】&#10;有形固定資産減価償却率"/>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591" name="n_3mainValue【学校施設】&#10;有形固定資産減価償却率"/>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2" name="正方形/長方形 5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3" name="正方形/長方形 5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4" name="正方形/長方形 5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5" name="正方形/長方形 5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6" name="正方形/長方形 5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7" name="正方形/長方形 5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8" name="正方形/長方形 5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9" name="正方形/長方形 5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0" name="テキスト ボックス 5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1" name="直線コネクタ 6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02" name="テキスト ボックス 6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03" name="直線コネクタ 6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4" name="テキスト ボックス 6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5" name="直線コネクタ 6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6" name="テキスト ボックス 6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7" name="直線コネクタ 6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8" name="テキスト ボックス 6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9" name="直線コネクタ 6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0" name="テキスト ボックス 6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1" name="直線コネクタ 6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12" name="テキスト ボックス 61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3" name="直線コネクタ 6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14" name="テキスト ボックス 6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616" name="直線コネクタ 615"/>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617"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618" name="直線コネクタ 617"/>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619"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620" name="直線コネクタ 619"/>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621"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622" name="フローチャート: 判断 621"/>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623" name="フローチャート: 判断 622"/>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624" name="フローチャート: 判断 623"/>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625" name="フローチャート: 判断 624"/>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6" name="テキスト ボックス 6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7" name="テキスト ボックス 6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8" name="テキスト ボックス 6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9" name="テキスト ボックス 6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0" name="テキスト ボックス 6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102362</xdr:rowOff>
    </xdr:from>
    <xdr:to>
      <xdr:col>116</xdr:col>
      <xdr:colOff>114300</xdr:colOff>
      <xdr:row>65</xdr:row>
      <xdr:rowOff>32512</xdr:rowOff>
    </xdr:to>
    <xdr:sp macro="" textlink="">
      <xdr:nvSpPr>
        <xdr:cNvPr id="631" name="楕円 630"/>
        <xdr:cNvSpPr/>
      </xdr:nvSpPr>
      <xdr:spPr>
        <a:xfrm>
          <a:off x="22110700" y="110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64</xdr:row>
      <xdr:rowOff>17289</xdr:rowOff>
    </xdr:from>
    <xdr:ext cx="469744" cy="259045"/>
    <xdr:sp macro="" textlink="">
      <xdr:nvSpPr>
        <xdr:cNvPr id="632" name="【学校施設】&#10;一人当たり面積該当値テキスト"/>
        <xdr:cNvSpPr txBox="1"/>
      </xdr:nvSpPr>
      <xdr:spPr>
        <a:xfrm>
          <a:off x="22199600" y="1099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108458</xdr:rowOff>
    </xdr:from>
    <xdr:to>
      <xdr:col>112</xdr:col>
      <xdr:colOff>38100</xdr:colOff>
      <xdr:row>65</xdr:row>
      <xdr:rowOff>38608</xdr:rowOff>
    </xdr:to>
    <xdr:sp macro="" textlink="">
      <xdr:nvSpPr>
        <xdr:cNvPr id="633" name="楕円 632"/>
        <xdr:cNvSpPr/>
      </xdr:nvSpPr>
      <xdr:spPr>
        <a:xfrm>
          <a:off x="21272500" y="110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153162</xdr:rowOff>
    </xdr:from>
    <xdr:to>
      <xdr:col>116</xdr:col>
      <xdr:colOff>63500</xdr:colOff>
      <xdr:row>64</xdr:row>
      <xdr:rowOff>159258</xdr:rowOff>
    </xdr:to>
    <xdr:cxnSp macro="">
      <xdr:nvCxnSpPr>
        <xdr:cNvPr id="634" name="直線コネクタ 633"/>
        <xdr:cNvCxnSpPr/>
      </xdr:nvCxnSpPr>
      <xdr:spPr>
        <a:xfrm flipV="1">
          <a:off x="21323300" y="1112596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73978</xdr:rowOff>
    </xdr:from>
    <xdr:to>
      <xdr:col>107</xdr:col>
      <xdr:colOff>101600</xdr:colOff>
      <xdr:row>59</xdr:row>
      <xdr:rowOff>4128</xdr:rowOff>
    </xdr:to>
    <xdr:sp macro="" textlink="">
      <xdr:nvSpPr>
        <xdr:cNvPr id="635" name="楕円 634"/>
        <xdr:cNvSpPr/>
      </xdr:nvSpPr>
      <xdr:spPr>
        <a:xfrm>
          <a:off x="20383500" y="100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124778</xdr:rowOff>
    </xdr:from>
    <xdr:to>
      <xdr:col>111</xdr:col>
      <xdr:colOff>177800</xdr:colOff>
      <xdr:row>64</xdr:row>
      <xdr:rowOff>159258</xdr:rowOff>
    </xdr:to>
    <xdr:cxnSp macro="">
      <xdr:nvCxnSpPr>
        <xdr:cNvPr id="636" name="直線コネクタ 635"/>
        <xdr:cNvCxnSpPr/>
      </xdr:nvCxnSpPr>
      <xdr:spPr>
        <a:xfrm>
          <a:off x="20434300" y="10068878"/>
          <a:ext cx="889000" cy="106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37" name="楕円 636"/>
        <xdr:cNvSpPr/>
      </xdr:nvSpPr>
      <xdr:spPr>
        <a:xfrm>
          <a:off x="19494500" y="107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124778</xdr:rowOff>
    </xdr:from>
    <xdr:to>
      <xdr:col>107</xdr:col>
      <xdr:colOff>50800</xdr:colOff>
      <xdr:row>62</xdr:row>
      <xdr:rowOff>139827</xdr:rowOff>
    </xdr:to>
    <xdr:cxnSp macro="">
      <xdr:nvCxnSpPr>
        <xdr:cNvPr id="638" name="直線コネクタ 637"/>
        <xdr:cNvCxnSpPr/>
      </xdr:nvCxnSpPr>
      <xdr:spPr>
        <a:xfrm flipV="1">
          <a:off x="19545300" y="10068878"/>
          <a:ext cx="889000" cy="70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639"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640"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72979</xdr:rowOff>
    </xdr:from>
    <xdr:ext cx="469744" cy="259045"/>
    <xdr:sp macro="" textlink="">
      <xdr:nvSpPr>
        <xdr:cNvPr id="641" name="n_3aveValue【学校施設】&#10;一人当たり面積"/>
        <xdr:cNvSpPr txBox="1"/>
      </xdr:nvSpPr>
      <xdr:spPr>
        <a:xfrm>
          <a:off x="19310427" y="108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29735</xdr:rowOff>
    </xdr:from>
    <xdr:ext cx="469744" cy="259045"/>
    <xdr:sp macro="" textlink="">
      <xdr:nvSpPr>
        <xdr:cNvPr id="642" name="n_1mainValue【学校施設】&#10;一人当たり面積"/>
        <xdr:cNvSpPr txBox="1"/>
      </xdr:nvSpPr>
      <xdr:spPr>
        <a:xfrm>
          <a:off x="21075727" y="1117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20655</xdr:rowOff>
    </xdr:from>
    <xdr:ext cx="469744" cy="259045"/>
    <xdr:sp macro="" textlink="">
      <xdr:nvSpPr>
        <xdr:cNvPr id="643" name="n_2mainValue【学校施設】&#10;一人当たり面積"/>
        <xdr:cNvSpPr txBox="1"/>
      </xdr:nvSpPr>
      <xdr:spPr>
        <a:xfrm>
          <a:off x="20199427" y="979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44" name="n_3mainValue【学校施設】&#10;一人当たり面積"/>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5" name="正方形/長方形 6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6" name="正方形/長方形 6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7" name="正方形/長方形 6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8" name="正方形/長方形 6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9" name="正方形/長方形 6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0" name="正方形/長方形 6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1" name="正方形/長方形 6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正方形/長方形 6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9" name="テキスト ボックス 6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1" name="直線コネクタ 6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2" name="テキスト ボックス 67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3" name="直線コネクタ 6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4" name="テキスト ボックス 6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5" name="直線コネクタ 6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6" name="テキスト ボックス 6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7" name="直線コネクタ 6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8" name="テキスト ボックス 6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9" name="直線コネクタ 6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0" name="テキスト ボックス 6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1" name="直線コネクタ 6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2" name="テキスト ボックス 68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3" name="直線コネクタ 6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4" name="テキスト ボックス 6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86" name="直線コネクタ 685"/>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87"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88" name="直線コネクタ 687"/>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0" name="直線コネクタ 68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691" name="【公民館】&#10;有形固定資産減価償却率平均値テキスト"/>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92" name="フローチャート: 判断 691"/>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93" name="フローチャート: 判断 692"/>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94" name="フローチャート: 判断 693"/>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95" name="フローチャート: 判断 694"/>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6" name="テキスト ボックス 6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7" name="テキスト ボックス 6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8" name="テキスト ボックス 6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9" name="テキスト ボックス 6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0" name="テキスト ボックス 6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131536</xdr:rowOff>
    </xdr:from>
    <xdr:to>
      <xdr:col>85</xdr:col>
      <xdr:colOff>177800</xdr:colOff>
      <xdr:row>103</xdr:row>
      <xdr:rowOff>61686</xdr:rowOff>
    </xdr:to>
    <xdr:sp macro="" textlink="">
      <xdr:nvSpPr>
        <xdr:cNvPr id="701" name="楕円 700"/>
        <xdr:cNvSpPr/>
      </xdr:nvSpPr>
      <xdr:spPr>
        <a:xfrm>
          <a:off x="162687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109963</xdr:rowOff>
    </xdr:from>
    <xdr:ext cx="405111" cy="259045"/>
    <xdr:sp macro="" textlink="">
      <xdr:nvSpPr>
        <xdr:cNvPr id="702" name="【公民館】&#10;有形固定資産減価償却率該当値テキスト"/>
        <xdr:cNvSpPr txBox="1"/>
      </xdr:nvSpPr>
      <xdr:spPr>
        <a:xfrm>
          <a:off x="16357600" y="1759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110308</xdr:rowOff>
    </xdr:from>
    <xdr:to>
      <xdr:col>81</xdr:col>
      <xdr:colOff>101600</xdr:colOff>
      <xdr:row>103</xdr:row>
      <xdr:rowOff>40458</xdr:rowOff>
    </xdr:to>
    <xdr:sp macro="" textlink="">
      <xdr:nvSpPr>
        <xdr:cNvPr id="703" name="楕円 702"/>
        <xdr:cNvSpPr/>
      </xdr:nvSpPr>
      <xdr:spPr>
        <a:xfrm>
          <a:off x="15430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161108</xdr:rowOff>
    </xdr:from>
    <xdr:to>
      <xdr:col>85</xdr:col>
      <xdr:colOff>127000</xdr:colOff>
      <xdr:row>103</xdr:row>
      <xdr:rowOff>10886</xdr:rowOff>
    </xdr:to>
    <xdr:cxnSp macro="">
      <xdr:nvCxnSpPr>
        <xdr:cNvPr id="704" name="直線コネクタ 703"/>
        <xdr:cNvCxnSpPr/>
      </xdr:nvCxnSpPr>
      <xdr:spPr>
        <a:xfrm>
          <a:off x="15481300" y="1764900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xdr:rowOff>
    </xdr:from>
    <xdr:to>
      <xdr:col>76</xdr:col>
      <xdr:colOff>165100</xdr:colOff>
      <xdr:row>103</xdr:row>
      <xdr:rowOff>102507</xdr:rowOff>
    </xdr:to>
    <xdr:sp macro="" textlink="">
      <xdr:nvSpPr>
        <xdr:cNvPr id="705" name="楕円 704"/>
        <xdr:cNvSpPr/>
      </xdr:nvSpPr>
      <xdr:spPr>
        <a:xfrm>
          <a:off x="14541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161108</xdr:rowOff>
    </xdr:from>
    <xdr:to>
      <xdr:col>81</xdr:col>
      <xdr:colOff>50800</xdr:colOff>
      <xdr:row>103</xdr:row>
      <xdr:rowOff>51707</xdr:rowOff>
    </xdr:to>
    <xdr:cxnSp macro="">
      <xdr:nvCxnSpPr>
        <xdr:cNvPr id="706" name="直線コネクタ 705"/>
        <xdr:cNvCxnSpPr/>
      </xdr:nvCxnSpPr>
      <xdr:spPr>
        <a:xfrm flipV="1">
          <a:off x="14592300" y="176490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120106</xdr:rowOff>
    </xdr:from>
    <xdr:to>
      <xdr:col>72</xdr:col>
      <xdr:colOff>38100</xdr:colOff>
      <xdr:row>100</xdr:row>
      <xdr:rowOff>50256</xdr:rowOff>
    </xdr:to>
    <xdr:sp macro="" textlink="">
      <xdr:nvSpPr>
        <xdr:cNvPr id="707" name="楕円 706"/>
        <xdr:cNvSpPr/>
      </xdr:nvSpPr>
      <xdr:spPr>
        <a:xfrm>
          <a:off x="136525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170906</xdr:rowOff>
    </xdr:from>
    <xdr:to>
      <xdr:col>76</xdr:col>
      <xdr:colOff>114300</xdr:colOff>
      <xdr:row>103</xdr:row>
      <xdr:rowOff>51707</xdr:rowOff>
    </xdr:to>
    <xdr:cxnSp macro="">
      <xdr:nvCxnSpPr>
        <xdr:cNvPr id="708" name="直線コネクタ 707"/>
        <xdr:cNvCxnSpPr/>
      </xdr:nvCxnSpPr>
      <xdr:spPr>
        <a:xfrm>
          <a:off x="13703300" y="17144456"/>
          <a:ext cx="889000" cy="56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709"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710" name="n_2aveValue【公民館】&#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711" name="n_3aveValue【公民館】&#10;有形固定資産減価償却率"/>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31585</xdr:rowOff>
    </xdr:from>
    <xdr:ext cx="405111" cy="259045"/>
    <xdr:sp macro="" textlink="">
      <xdr:nvSpPr>
        <xdr:cNvPr id="712" name="n_1mainValue【公民館】&#10;有形固定資産減価償却率"/>
        <xdr:cNvSpPr txBox="1"/>
      </xdr:nvSpPr>
      <xdr:spPr>
        <a:xfrm>
          <a:off x="15266044" y="1769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93634</xdr:rowOff>
    </xdr:from>
    <xdr:ext cx="405111" cy="259045"/>
    <xdr:sp macro="" textlink="">
      <xdr:nvSpPr>
        <xdr:cNvPr id="713" name="n_2mainValue【公民館】&#10;有形固定資産減価償却率"/>
        <xdr:cNvSpPr txBox="1"/>
      </xdr:nvSpPr>
      <xdr:spPr>
        <a:xfrm>
          <a:off x="14389744" y="1775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66783</xdr:rowOff>
    </xdr:from>
    <xdr:ext cx="405111" cy="259045"/>
    <xdr:sp macro="" textlink="">
      <xdr:nvSpPr>
        <xdr:cNvPr id="714" name="n_3mainValue【公民館】&#10;有形固定資産減価償却率"/>
        <xdr:cNvSpPr txBox="1"/>
      </xdr:nvSpPr>
      <xdr:spPr>
        <a:xfrm>
          <a:off x="13500744" y="1686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5" name="直線コネクタ 72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6" name="テキスト ボックス 72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7" name="直線コネクタ 72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8" name="テキスト ボックス 72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9" name="直線コネクタ 72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0" name="テキスト ボックス 72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1" name="直線コネクタ 73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2" name="テキスト ボックス 73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3" name="直線コネクタ 73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4" name="テキスト ボックス 73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5" name="直線コネクタ 7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6" name="テキスト ボックス 7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38" name="直線コネクタ 737"/>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39"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40" name="直線コネクタ 739"/>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41"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42" name="直線コネクタ 741"/>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743"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44" name="フローチャート: 判断 743"/>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45" name="フローチャート: 判断 744"/>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46" name="フローチャート: 判断 745"/>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47" name="フローチャート: 判断 746"/>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8" name="テキスト ボックス 7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9" name="テキスト ボックス 7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0" name="テキスト ボックス 7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1" name="テキスト ボックス 7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2" name="テキスト ボックス 7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95504</xdr:rowOff>
    </xdr:from>
    <xdr:to>
      <xdr:col>116</xdr:col>
      <xdr:colOff>114300</xdr:colOff>
      <xdr:row>104</xdr:row>
      <xdr:rowOff>25654</xdr:rowOff>
    </xdr:to>
    <xdr:sp macro="" textlink="">
      <xdr:nvSpPr>
        <xdr:cNvPr id="753" name="楕円 752"/>
        <xdr:cNvSpPr/>
      </xdr:nvSpPr>
      <xdr:spPr>
        <a:xfrm>
          <a:off x="22110700" y="1775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118381</xdr:rowOff>
    </xdr:from>
    <xdr:ext cx="469744" cy="259045"/>
    <xdr:sp macro="" textlink="">
      <xdr:nvSpPr>
        <xdr:cNvPr id="754" name="【公民館】&#10;一人当たり面積該当値テキスト"/>
        <xdr:cNvSpPr txBox="1"/>
      </xdr:nvSpPr>
      <xdr:spPr>
        <a:xfrm>
          <a:off x="22199600"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113030</xdr:rowOff>
    </xdr:from>
    <xdr:to>
      <xdr:col>112</xdr:col>
      <xdr:colOff>38100</xdr:colOff>
      <xdr:row>104</xdr:row>
      <xdr:rowOff>43180</xdr:rowOff>
    </xdr:to>
    <xdr:sp macro="" textlink="">
      <xdr:nvSpPr>
        <xdr:cNvPr id="755" name="楕円 754"/>
        <xdr:cNvSpPr/>
      </xdr:nvSpPr>
      <xdr:spPr>
        <a:xfrm>
          <a:off x="21272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146304</xdr:rowOff>
    </xdr:from>
    <xdr:to>
      <xdr:col>116</xdr:col>
      <xdr:colOff>63500</xdr:colOff>
      <xdr:row>103</xdr:row>
      <xdr:rowOff>163830</xdr:rowOff>
    </xdr:to>
    <xdr:cxnSp macro="">
      <xdr:nvCxnSpPr>
        <xdr:cNvPr id="756" name="直線コネクタ 755"/>
        <xdr:cNvCxnSpPr/>
      </xdr:nvCxnSpPr>
      <xdr:spPr>
        <a:xfrm flipV="1">
          <a:off x="21323300" y="17805654"/>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55880</xdr:rowOff>
    </xdr:from>
    <xdr:to>
      <xdr:col>107</xdr:col>
      <xdr:colOff>101600</xdr:colOff>
      <xdr:row>104</xdr:row>
      <xdr:rowOff>157480</xdr:rowOff>
    </xdr:to>
    <xdr:sp macro="" textlink="">
      <xdr:nvSpPr>
        <xdr:cNvPr id="757" name="楕円 756"/>
        <xdr:cNvSpPr/>
      </xdr:nvSpPr>
      <xdr:spPr>
        <a:xfrm>
          <a:off x="20383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163830</xdr:rowOff>
    </xdr:from>
    <xdr:to>
      <xdr:col>111</xdr:col>
      <xdr:colOff>177800</xdr:colOff>
      <xdr:row>104</xdr:row>
      <xdr:rowOff>106680</xdr:rowOff>
    </xdr:to>
    <xdr:cxnSp macro="">
      <xdr:nvCxnSpPr>
        <xdr:cNvPr id="758" name="直線コネクタ 757"/>
        <xdr:cNvCxnSpPr/>
      </xdr:nvCxnSpPr>
      <xdr:spPr>
        <a:xfrm flipV="1">
          <a:off x="20434300" y="178231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20065</xdr:rowOff>
    </xdr:from>
    <xdr:to>
      <xdr:col>102</xdr:col>
      <xdr:colOff>165100</xdr:colOff>
      <xdr:row>104</xdr:row>
      <xdr:rowOff>121665</xdr:rowOff>
    </xdr:to>
    <xdr:sp macro="" textlink="">
      <xdr:nvSpPr>
        <xdr:cNvPr id="759" name="楕円 758"/>
        <xdr:cNvSpPr/>
      </xdr:nvSpPr>
      <xdr:spPr>
        <a:xfrm>
          <a:off x="19494500" y="178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70865</xdr:rowOff>
    </xdr:from>
    <xdr:to>
      <xdr:col>107</xdr:col>
      <xdr:colOff>50800</xdr:colOff>
      <xdr:row>104</xdr:row>
      <xdr:rowOff>106680</xdr:rowOff>
    </xdr:to>
    <xdr:cxnSp macro="">
      <xdr:nvCxnSpPr>
        <xdr:cNvPr id="760" name="直線コネクタ 759"/>
        <xdr:cNvCxnSpPr/>
      </xdr:nvCxnSpPr>
      <xdr:spPr>
        <a:xfrm>
          <a:off x="19545300" y="17901665"/>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761" name="n_1aveValue【公民館】&#10;一人当たり面積"/>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762" name="n_2aveValue【公民館】&#10;一人当たり面積"/>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139464</xdr:rowOff>
    </xdr:from>
    <xdr:ext cx="469744" cy="259045"/>
    <xdr:sp macro="" textlink="">
      <xdr:nvSpPr>
        <xdr:cNvPr id="763" name="n_3aveValue【公民館】&#10;一人当たり面積"/>
        <xdr:cNvSpPr txBox="1"/>
      </xdr:nvSpPr>
      <xdr:spPr>
        <a:xfrm>
          <a:off x="19310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59707</xdr:rowOff>
    </xdr:from>
    <xdr:ext cx="469744" cy="259045"/>
    <xdr:sp macro="" textlink="">
      <xdr:nvSpPr>
        <xdr:cNvPr id="764" name="n_1mainValue【公民館】&#10;一人当たり面積"/>
        <xdr:cNvSpPr txBox="1"/>
      </xdr:nvSpPr>
      <xdr:spPr>
        <a:xfrm>
          <a:off x="21075727" y="1754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2557</xdr:rowOff>
    </xdr:from>
    <xdr:ext cx="469744" cy="259045"/>
    <xdr:sp macro="" textlink="">
      <xdr:nvSpPr>
        <xdr:cNvPr id="765" name="n_2mainValue【公民館】&#10;一人当たり面積"/>
        <xdr:cNvSpPr txBox="1"/>
      </xdr:nvSpPr>
      <xdr:spPr>
        <a:xfrm>
          <a:off x="201994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138192</xdr:rowOff>
    </xdr:from>
    <xdr:ext cx="469744" cy="259045"/>
    <xdr:sp macro="" textlink="">
      <xdr:nvSpPr>
        <xdr:cNvPr id="766" name="n_3mainValue【公民館】&#10;一人当たり面積"/>
        <xdr:cNvSpPr txBox="1"/>
      </xdr:nvSpPr>
      <xdr:spPr>
        <a:xfrm>
          <a:off x="19310427" y="176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7" name="正方形/長方形 7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8" name="正方形/長方形 7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9" name="テキスト ボックス 7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○類似団体と比較して特に有形固定資産減価償却率が高くなっている施設は、港湾･漁港、公営住宅、認定こども園・幼稚園・保育所である。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　港湾･漁港については、耐用年数を経過しているが機能保全計画に基づき、修繕や更新等を進めている。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年代に建設されており耐用年数の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年を経過しつつあるためである。ただし、いずれの施設も耐震調査を完了しており、修繕も行っているので使用する上での問題はない。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認定こども園・幼稚園・保育所のうち保育所については、令和２年度から建替を行う予定である。</a:t>
          </a:r>
        </a:p>
        <a:p>
          <a:r>
            <a:rPr kumimoji="1" lang="ja-JP" altLang="en-US" sz="1300">
              <a:latin typeface="ＭＳ Ｐゴシック" panose="020B0600070205080204" pitchFamily="50" charset="-128"/>
              <a:ea typeface="ＭＳ Ｐゴシック" panose="020B0600070205080204" pitchFamily="50" charset="-128"/>
            </a:rPr>
            <a:t>　これからも、公共施設等総合管理計画に基づいて老朽化対策に取り組んでいくこととしている。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7,097
7,054
56.82
7,470,082
6,841,341
358,164
3,752,937
6,655,534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131536</xdr:rowOff>
    </xdr:from>
    <xdr:to>
      <xdr:col>24</xdr:col>
      <xdr:colOff>114300</xdr:colOff>
      <xdr:row>36</xdr:row>
      <xdr:rowOff>61686</xdr:rowOff>
    </xdr:to>
    <xdr:sp macro="" textlink="">
      <xdr:nvSpPr>
        <xdr:cNvPr id="72" name="楕円 71"/>
        <xdr:cNvSpPr/>
      </xdr:nvSpPr>
      <xdr:spPr>
        <a:xfrm>
          <a:off x="4584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154413</xdr:rowOff>
    </xdr:from>
    <xdr:ext cx="405111" cy="259045"/>
    <xdr:sp macro="" textlink="">
      <xdr:nvSpPr>
        <xdr:cNvPr id="73" name="【図書館】&#10;有形固定資産減価償却率該当値テキスト"/>
        <xdr:cNvSpPr txBox="1"/>
      </xdr:nvSpPr>
      <xdr:spPr>
        <a:xfrm>
          <a:off x="46736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58057</xdr:rowOff>
    </xdr:from>
    <xdr:to>
      <xdr:col>20</xdr:col>
      <xdr:colOff>38100</xdr:colOff>
      <xdr:row>36</xdr:row>
      <xdr:rowOff>159657</xdr:rowOff>
    </xdr:to>
    <xdr:sp macro="" textlink="">
      <xdr:nvSpPr>
        <xdr:cNvPr id="74" name="楕円 73"/>
        <xdr:cNvSpPr/>
      </xdr:nvSpPr>
      <xdr:spPr>
        <a:xfrm>
          <a:off x="3746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10886</xdr:rowOff>
    </xdr:from>
    <xdr:to>
      <xdr:col>24</xdr:col>
      <xdr:colOff>63500</xdr:colOff>
      <xdr:row>36</xdr:row>
      <xdr:rowOff>108857</xdr:rowOff>
    </xdr:to>
    <xdr:cxnSp macro="">
      <xdr:nvCxnSpPr>
        <xdr:cNvPr id="75" name="直線コネクタ 74"/>
        <xdr:cNvCxnSpPr/>
      </xdr:nvCxnSpPr>
      <xdr:spPr>
        <a:xfrm flipV="1">
          <a:off x="3797300" y="61830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58057</xdr:rowOff>
    </xdr:from>
    <xdr:to>
      <xdr:col>15</xdr:col>
      <xdr:colOff>101600</xdr:colOff>
      <xdr:row>36</xdr:row>
      <xdr:rowOff>159657</xdr:rowOff>
    </xdr:to>
    <xdr:sp macro="" textlink="">
      <xdr:nvSpPr>
        <xdr:cNvPr id="76" name="楕円 75"/>
        <xdr:cNvSpPr/>
      </xdr:nvSpPr>
      <xdr:spPr>
        <a:xfrm>
          <a:off x="2857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108857</xdr:rowOff>
    </xdr:from>
    <xdr:to>
      <xdr:col>19</xdr:col>
      <xdr:colOff>177800</xdr:colOff>
      <xdr:row>36</xdr:row>
      <xdr:rowOff>108857</xdr:rowOff>
    </xdr:to>
    <xdr:cxnSp macro="">
      <xdr:nvCxnSpPr>
        <xdr:cNvPr id="77" name="直線コネクタ 76"/>
        <xdr:cNvCxnSpPr/>
      </xdr:nvCxnSpPr>
      <xdr:spPr>
        <a:xfrm>
          <a:off x="2908300" y="6281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78" name="楕円 77"/>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37</xdr:row>
      <xdr:rowOff>2722</xdr:rowOff>
    </xdr:to>
    <xdr:cxnSp macro="">
      <xdr:nvCxnSpPr>
        <xdr:cNvPr id="79" name="直線コネクタ 78"/>
        <xdr:cNvCxnSpPr/>
      </xdr:nvCxnSpPr>
      <xdr:spPr>
        <a:xfrm flipV="1">
          <a:off x="2019300" y="62810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0"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1"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2"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4734</xdr:rowOff>
    </xdr:from>
    <xdr:ext cx="405111" cy="259045"/>
    <xdr:sp macro="" textlink="">
      <xdr:nvSpPr>
        <xdr:cNvPr id="83" name="n_1mainValue【図書館】&#10;有形固定資産減価償却率"/>
        <xdr:cNvSpPr txBox="1"/>
      </xdr:nvSpPr>
      <xdr:spPr>
        <a:xfrm>
          <a:off x="3582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4734</xdr:rowOff>
    </xdr:from>
    <xdr:ext cx="405111" cy="259045"/>
    <xdr:sp macro="" textlink="">
      <xdr:nvSpPr>
        <xdr:cNvPr id="84" name="n_2mainValue【図書館】&#10;有形固定資産減価償却率"/>
        <xdr:cNvSpPr txBox="1"/>
      </xdr:nvSpPr>
      <xdr:spPr>
        <a:xfrm>
          <a:off x="2705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5" name="n_3mainValue【図書館】&#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12" name="【図書館】&#10;一人当たり面積平均値テキスト"/>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6" name="フローチャート: 判断 115"/>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22" name="楕円 121"/>
        <xdr:cNvSpPr/>
      </xdr:nvSpPr>
      <xdr:spPr>
        <a:xfrm>
          <a:off x="10426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108983</xdr:rowOff>
    </xdr:from>
    <xdr:ext cx="469744" cy="259045"/>
    <xdr:sp macro="" textlink="">
      <xdr:nvSpPr>
        <xdr:cNvPr id="123" name="【図書館】&#10;一人当たり面積該当値テキスト"/>
        <xdr:cNvSpPr txBox="1"/>
      </xdr:nvSpPr>
      <xdr:spPr>
        <a:xfrm>
          <a:off x="10515600" y="662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24" name="楕円 123"/>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9906</xdr:rowOff>
    </xdr:from>
    <xdr:to>
      <xdr:col>55</xdr:col>
      <xdr:colOff>0</xdr:colOff>
      <xdr:row>39</xdr:row>
      <xdr:rowOff>19050</xdr:rowOff>
    </xdr:to>
    <xdr:cxnSp macro="">
      <xdr:nvCxnSpPr>
        <xdr:cNvPr id="125" name="直線コネクタ 124"/>
        <xdr:cNvCxnSpPr/>
      </xdr:nvCxnSpPr>
      <xdr:spPr>
        <a:xfrm flipV="1">
          <a:off x="9639300" y="6696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144272</xdr:rowOff>
    </xdr:from>
    <xdr:to>
      <xdr:col>46</xdr:col>
      <xdr:colOff>38100</xdr:colOff>
      <xdr:row>39</xdr:row>
      <xdr:rowOff>74422</xdr:rowOff>
    </xdr:to>
    <xdr:sp macro="" textlink="">
      <xdr:nvSpPr>
        <xdr:cNvPr id="126" name="楕円 125"/>
        <xdr:cNvSpPr/>
      </xdr:nvSpPr>
      <xdr:spPr>
        <a:xfrm>
          <a:off x="8699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23622</xdr:rowOff>
    </xdr:to>
    <xdr:cxnSp macro="">
      <xdr:nvCxnSpPr>
        <xdr:cNvPr id="127" name="直線コネクタ 126"/>
        <xdr:cNvCxnSpPr/>
      </xdr:nvCxnSpPr>
      <xdr:spPr>
        <a:xfrm flipV="1">
          <a:off x="8750300" y="6705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153416</xdr:rowOff>
    </xdr:from>
    <xdr:to>
      <xdr:col>41</xdr:col>
      <xdr:colOff>101600</xdr:colOff>
      <xdr:row>39</xdr:row>
      <xdr:rowOff>83566</xdr:rowOff>
    </xdr:to>
    <xdr:sp macro="" textlink="">
      <xdr:nvSpPr>
        <xdr:cNvPr id="128" name="楕円 127"/>
        <xdr:cNvSpPr/>
      </xdr:nvSpPr>
      <xdr:spPr>
        <a:xfrm>
          <a:off x="7810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23622</xdr:rowOff>
    </xdr:from>
    <xdr:to>
      <xdr:col>45</xdr:col>
      <xdr:colOff>177800</xdr:colOff>
      <xdr:row>39</xdr:row>
      <xdr:rowOff>32766</xdr:rowOff>
    </xdr:to>
    <xdr:cxnSp macro="">
      <xdr:nvCxnSpPr>
        <xdr:cNvPr id="129" name="直線コネクタ 128"/>
        <xdr:cNvCxnSpPr/>
      </xdr:nvCxnSpPr>
      <xdr:spPr>
        <a:xfrm flipV="1">
          <a:off x="7861300" y="6710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30"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31" name="n_2ave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32"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33"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65549</xdr:rowOff>
    </xdr:from>
    <xdr:ext cx="469744" cy="259045"/>
    <xdr:sp macro="" textlink="">
      <xdr:nvSpPr>
        <xdr:cNvPr id="134" name="n_2mainValue【図書館】&#10;一人当たり面積"/>
        <xdr:cNvSpPr txBox="1"/>
      </xdr:nvSpPr>
      <xdr:spPr>
        <a:xfrm>
          <a:off x="8515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74693</xdr:rowOff>
    </xdr:from>
    <xdr:ext cx="469744" cy="259045"/>
    <xdr:sp macro="" textlink="">
      <xdr:nvSpPr>
        <xdr:cNvPr id="135" name="n_3mainValue【図書館】&#10;一人当たり面積"/>
        <xdr:cNvSpPr txBox="1"/>
      </xdr:nvSpPr>
      <xdr:spPr>
        <a:xfrm>
          <a:off x="7626427"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6"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0" name="フローチャート: 判断 169"/>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86360</xdr:rowOff>
    </xdr:from>
    <xdr:to>
      <xdr:col>24</xdr:col>
      <xdr:colOff>114300</xdr:colOff>
      <xdr:row>57</xdr:row>
      <xdr:rowOff>16510</xdr:rowOff>
    </xdr:to>
    <xdr:sp macro="" textlink="">
      <xdr:nvSpPr>
        <xdr:cNvPr id="176" name="楕円 175"/>
        <xdr:cNvSpPr/>
      </xdr:nvSpPr>
      <xdr:spPr>
        <a:xfrm>
          <a:off x="4584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109237</xdr:rowOff>
    </xdr:from>
    <xdr:ext cx="405111" cy="259045"/>
    <xdr:sp macro="" textlink="">
      <xdr:nvSpPr>
        <xdr:cNvPr id="177" name="【体育館・プール】&#10;有形固定資産減価償却率該当値テキスト"/>
        <xdr:cNvSpPr txBox="1"/>
      </xdr:nvSpPr>
      <xdr:spPr>
        <a:xfrm>
          <a:off x="4673600"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22678</xdr:rowOff>
    </xdr:from>
    <xdr:to>
      <xdr:col>20</xdr:col>
      <xdr:colOff>38100</xdr:colOff>
      <xdr:row>57</xdr:row>
      <xdr:rowOff>124278</xdr:rowOff>
    </xdr:to>
    <xdr:sp macro="" textlink="">
      <xdr:nvSpPr>
        <xdr:cNvPr id="178" name="楕円 177"/>
        <xdr:cNvSpPr/>
      </xdr:nvSpPr>
      <xdr:spPr>
        <a:xfrm>
          <a:off x="3746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137160</xdr:rowOff>
    </xdr:from>
    <xdr:to>
      <xdr:col>24</xdr:col>
      <xdr:colOff>63500</xdr:colOff>
      <xdr:row>57</xdr:row>
      <xdr:rowOff>73478</xdr:rowOff>
    </xdr:to>
    <xdr:cxnSp macro="">
      <xdr:nvCxnSpPr>
        <xdr:cNvPr id="179" name="直線コネクタ 178"/>
        <xdr:cNvCxnSpPr/>
      </xdr:nvCxnSpPr>
      <xdr:spPr>
        <a:xfrm flipV="1">
          <a:off x="3797300" y="9738360"/>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22678</xdr:rowOff>
    </xdr:from>
    <xdr:to>
      <xdr:col>15</xdr:col>
      <xdr:colOff>101600</xdr:colOff>
      <xdr:row>57</xdr:row>
      <xdr:rowOff>124278</xdr:rowOff>
    </xdr:to>
    <xdr:sp macro="" textlink="">
      <xdr:nvSpPr>
        <xdr:cNvPr id="180" name="楕円 179"/>
        <xdr:cNvSpPr/>
      </xdr:nvSpPr>
      <xdr:spPr>
        <a:xfrm>
          <a:off x="2857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73478</xdr:rowOff>
    </xdr:from>
    <xdr:to>
      <xdr:col>19</xdr:col>
      <xdr:colOff>177800</xdr:colOff>
      <xdr:row>57</xdr:row>
      <xdr:rowOff>73478</xdr:rowOff>
    </xdr:to>
    <xdr:cxnSp macro="">
      <xdr:nvCxnSpPr>
        <xdr:cNvPr id="181" name="直線コネクタ 180"/>
        <xdr:cNvCxnSpPr/>
      </xdr:nvCxnSpPr>
      <xdr:spPr>
        <a:xfrm>
          <a:off x="2908300" y="9846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6350</xdr:rowOff>
    </xdr:from>
    <xdr:to>
      <xdr:col>10</xdr:col>
      <xdr:colOff>165100</xdr:colOff>
      <xdr:row>55</xdr:row>
      <xdr:rowOff>107950</xdr:rowOff>
    </xdr:to>
    <xdr:sp macro="" textlink="">
      <xdr:nvSpPr>
        <xdr:cNvPr id="182" name="楕円 181"/>
        <xdr:cNvSpPr/>
      </xdr:nvSpPr>
      <xdr:spPr>
        <a:xfrm>
          <a:off x="1968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57150</xdr:rowOff>
    </xdr:from>
    <xdr:to>
      <xdr:col>15</xdr:col>
      <xdr:colOff>50800</xdr:colOff>
      <xdr:row>57</xdr:row>
      <xdr:rowOff>73478</xdr:rowOff>
    </xdr:to>
    <xdr:cxnSp macro="">
      <xdr:nvCxnSpPr>
        <xdr:cNvPr id="183" name="直線コネクタ 182"/>
        <xdr:cNvCxnSpPr/>
      </xdr:nvCxnSpPr>
      <xdr:spPr>
        <a:xfrm>
          <a:off x="2019300" y="9486900"/>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84"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5"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102343</xdr:rowOff>
    </xdr:from>
    <xdr:ext cx="405111" cy="259045"/>
    <xdr:sp macro="" textlink="">
      <xdr:nvSpPr>
        <xdr:cNvPr id="186" name="n_3aveValue【体育館・プール】&#10;有形固定資産減価償却率"/>
        <xdr:cNvSpPr txBox="1"/>
      </xdr:nvSpPr>
      <xdr:spPr>
        <a:xfrm>
          <a:off x="1816744" y="1004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140805</xdr:rowOff>
    </xdr:from>
    <xdr:ext cx="405111" cy="259045"/>
    <xdr:sp macro="" textlink="">
      <xdr:nvSpPr>
        <xdr:cNvPr id="187" name="n_1mainValue【体育館・プール】&#10;有形固定資産減価償却率"/>
        <xdr:cNvSpPr txBox="1"/>
      </xdr:nvSpPr>
      <xdr:spPr>
        <a:xfrm>
          <a:off x="35820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140805</xdr:rowOff>
    </xdr:from>
    <xdr:ext cx="405111" cy="259045"/>
    <xdr:sp macro="" textlink="">
      <xdr:nvSpPr>
        <xdr:cNvPr id="188" name="n_2mainValue【体育館・プール】&#10;有形固定資産減価償却率"/>
        <xdr:cNvSpPr txBox="1"/>
      </xdr:nvSpPr>
      <xdr:spPr>
        <a:xfrm>
          <a:off x="2705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124477</xdr:rowOff>
    </xdr:from>
    <xdr:ext cx="405111" cy="259045"/>
    <xdr:sp macro="" textlink="">
      <xdr:nvSpPr>
        <xdr:cNvPr id="189" name="n_3mainValue【体育館・プール】&#10;有形固定資産減価償却率"/>
        <xdr:cNvSpPr txBox="1"/>
      </xdr:nvSpPr>
      <xdr:spPr>
        <a:xfrm>
          <a:off x="18167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218"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21" name="フローチャート: 判断 220"/>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22" name="フローチャート: 判断 221"/>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131318</xdr:rowOff>
    </xdr:from>
    <xdr:to>
      <xdr:col>55</xdr:col>
      <xdr:colOff>50800</xdr:colOff>
      <xdr:row>63</xdr:row>
      <xdr:rowOff>61468</xdr:rowOff>
    </xdr:to>
    <xdr:sp macro="" textlink="">
      <xdr:nvSpPr>
        <xdr:cNvPr id="228" name="楕円 227"/>
        <xdr:cNvSpPr/>
      </xdr:nvSpPr>
      <xdr:spPr>
        <a:xfrm>
          <a:off x="10426700" y="1076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109745</xdr:rowOff>
    </xdr:from>
    <xdr:ext cx="469744" cy="259045"/>
    <xdr:sp macro="" textlink="">
      <xdr:nvSpPr>
        <xdr:cNvPr id="229" name="【体育館・プール】&#10;一人当たり面積該当値テキスト"/>
        <xdr:cNvSpPr txBox="1"/>
      </xdr:nvSpPr>
      <xdr:spPr>
        <a:xfrm>
          <a:off x="10515600" y="1073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135890</xdr:rowOff>
    </xdr:from>
    <xdr:to>
      <xdr:col>50</xdr:col>
      <xdr:colOff>165100</xdr:colOff>
      <xdr:row>63</xdr:row>
      <xdr:rowOff>66040</xdr:rowOff>
    </xdr:to>
    <xdr:sp macro="" textlink="">
      <xdr:nvSpPr>
        <xdr:cNvPr id="230" name="楕円 229"/>
        <xdr:cNvSpPr/>
      </xdr:nvSpPr>
      <xdr:spPr>
        <a:xfrm>
          <a:off x="9588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10668</xdr:rowOff>
    </xdr:from>
    <xdr:to>
      <xdr:col>55</xdr:col>
      <xdr:colOff>0</xdr:colOff>
      <xdr:row>63</xdr:row>
      <xdr:rowOff>15240</xdr:rowOff>
    </xdr:to>
    <xdr:cxnSp macro="">
      <xdr:nvCxnSpPr>
        <xdr:cNvPr id="231" name="直線コネクタ 230"/>
        <xdr:cNvCxnSpPr/>
      </xdr:nvCxnSpPr>
      <xdr:spPr>
        <a:xfrm flipV="1">
          <a:off x="9639300" y="1081201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139700</xdr:rowOff>
    </xdr:from>
    <xdr:to>
      <xdr:col>46</xdr:col>
      <xdr:colOff>38100</xdr:colOff>
      <xdr:row>63</xdr:row>
      <xdr:rowOff>69850</xdr:rowOff>
    </xdr:to>
    <xdr:sp macro="" textlink="">
      <xdr:nvSpPr>
        <xdr:cNvPr id="232" name="楕円 231"/>
        <xdr:cNvSpPr/>
      </xdr:nvSpPr>
      <xdr:spPr>
        <a:xfrm>
          <a:off x="8699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15240</xdr:rowOff>
    </xdr:from>
    <xdr:to>
      <xdr:col>50</xdr:col>
      <xdr:colOff>114300</xdr:colOff>
      <xdr:row>63</xdr:row>
      <xdr:rowOff>19050</xdr:rowOff>
    </xdr:to>
    <xdr:cxnSp macro="">
      <xdr:nvCxnSpPr>
        <xdr:cNvPr id="233" name="直線コネクタ 232"/>
        <xdr:cNvCxnSpPr/>
      </xdr:nvCxnSpPr>
      <xdr:spPr>
        <a:xfrm flipV="1">
          <a:off x="8750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34" name="楕円 233"/>
        <xdr:cNvSpPr/>
      </xdr:nvSpPr>
      <xdr:spPr>
        <a:xfrm>
          <a:off x="781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19050</xdr:rowOff>
    </xdr:from>
    <xdr:to>
      <xdr:col>45</xdr:col>
      <xdr:colOff>177800</xdr:colOff>
      <xdr:row>63</xdr:row>
      <xdr:rowOff>22860</xdr:rowOff>
    </xdr:to>
    <xdr:cxnSp macro="">
      <xdr:nvCxnSpPr>
        <xdr:cNvPr id="235" name="直線コネクタ 234"/>
        <xdr:cNvCxnSpPr/>
      </xdr:nvCxnSpPr>
      <xdr:spPr>
        <a:xfrm flipV="1">
          <a:off x="7861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126001</xdr:rowOff>
    </xdr:from>
    <xdr:ext cx="469744" cy="259045"/>
    <xdr:sp macro="" textlink="">
      <xdr:nvSpPr>
        <xdr:cNvPr id="236"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168673</xdr:rowOff>
    </xdr:from>
    <xdr:ext cx="469744" cy="259045"/>
    <xdr:sp macro="" textlink="">
      <xdr:nvSpPr>
        <xdr:cNvPr id="237"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38"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57167</xdr:rowOff>
    </xdr:from>
    <xdr:ext cx="469744" cy="259045"/>
    <xdr:sp macro="" textlink="">
      <xdr:nvSpPr>
        <xdr:cNvPr id="239" name="n_1mainValue【体育館・プール】&#10;一人当たり面積"/>
        <xdr:cNvSpPr txBox="1"/>
      </xdr:nvSpPr>
      <xdr:spPr>
        <a:xfrm>
          <a:off x="9391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60977</xdr:rowOff>
    </xdr:from>
    <xdr:ext cx="469744" cy="259045"/>
    <xdr:sp macro="" textlink="">
      <xdr:nvSpPr>
        <xdr:cNvPr id="240" name="n_2mainValue【体育館・プール】&#10;一人当たり面積"/>
        <xdr:cNvSpPr txBox="1"/>
      </xdr:nvSpPr>
      <xdr:spPr>
        <a:xfrm>
          <a:off x="8515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64787</xdr:rowOff>
    </xdr:from>
    <xdr:ext cx="469744" cy="259045"/>
    <xdr:sp macro="" textlink="">
      <xdr:nvSpPr>
        <xdr:cNvPr id="241" name="n_3mainValue【体育館・プール】&#10;一人当たり面積"/>
        <xdr:cNvSpPr txBox="1"/>
      </xdr:nvSpPr>
      <xdr:spPr>
        <a:xfrm>
          <a:off x="7626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3" name="テキスト ボックス 25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3" name="テキスト ボックス 26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67" name="直線コネクタ 266"/>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68"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69" name="直線コネクタ 268"/>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0"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1" name="直線コネクタ 27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72"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73" name="フローチャート: 判断 272"/>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74" name="フローチャート: 判断 273"/>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75" name="フローチャート: 判断 274"/>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76" name="フローチャート: 判断 275"/>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16692</xdr:rowOff>
    </xdr:from>
    <xdr:to>
      <xdr:col>24</xdr:col>
      <xdr:colOff>114300</xdr:colOff>
      <xdr:row>82</xdr:row>
      <xdr:rowOff>118292</xdr:rowOff>
    </xdr:to>
    <xdr:sp macro="" textlink="">
      <xdr:nvSpPr>
        <xdr:cNvPr id="282" name="楕円 281"/>
        <xdr:cNvSpPr/>
      </xdr:nvSpPr>
      <xdr:spPr>
        <a:xfrm>
          <a:off x="4584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39569</xdr:rowOff>
    </xdr:from>
    <xdr:ext cx="405111" cy="259045"/>
    <xdr:sp macro="" textlink="">
      <xdr:nvSpPr>
        <xdr:cNvPr id="283" name="【福祉施設】&#10;有形固定資産減価償却率該当値テキスト"/>
        <xdr:cNvSpPr txBox="1"/>
      </xdr:nvSpPr>
      <xdr:spPr>
        <a:xfrm>
          <a:off x="4673600" y="1392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114663</xdr:rowOff>
    </xdr:from>
    <xdr:to>
      <xdr:col>20</xdr:col>
      <xdr:colOff>38100</xdr:colOff>
      <xdr:row>83</xdr:row>
      <xdr:rowOff>44813</xdr:rowOff>
    </xdr:to>
    <xdr:sp macro="" textlink="">
      <xdr:nvSpPr>
        <xdr:cNvPr id="284" name="楕円 283"/>
        <xdr:cNvSpPr/>
      </xdr:nvSpPr>
      <xdr:spPr>
        <a:xfrm>
          <a:off x="3746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67492</xdr:rowOff>
    </xdr:from>
    <xdr:to>
      <xdr:col>24</xdr:col>
      <xdr:colOff>63500</xdr:colOff>
      <xdr:row>82</xdr:row>
      <xdr:rowOff>165463</xdr:rowOff>
    </xdr:to>
    <xdr:cxnSp macro="">
      <xdr:nvCxnSpPr>
        <xdr:cNvPr id="285" name="直線コネクタ 284"/>
        <xdr:cNvCxnSpPr/>
      </xdr:nvCxnSpPr>
      <xdr:spPr>
        <a:xfrm flipV="1">
          <a:off x="3797300" y="1412639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165281</xdr:rowOff>
    </xdr:from>
    <xdr:to>
      <xdr:col>15</xdr:col>
      <xdr:colOff>101600</xdr:colOff>
      <xdr:row>83</xdr:row>
      <xdr:rowOff>95431</xdr:rowOff>
    </xdr:to>
    <xdr:sp macro="" textlink="">
      <xdr:nvSpPr>
        <xdr:cNvPr id="286" name="楕円 285"/>
        <xdr:cNvSpPr/>
      </xdr:nvSpPr>
      <xdr:spPr>
        <a:xfrm>
          <a:off x="2857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165463</xdr:rowOff>
    </xdr:from>
    <xdr:to>
      <xdr:col>19</xdr:col>
      <xdr:colOff>177800</xdr:colOff>
      <xdr:row>83</xdr:row>
      <xdr:rowOff>44631</xdr:rowOff>
    </xdr:to>
    <xdr:cxnSp macro="">
      <xdr:nvCxnSpPr>
        <xdr:cNvPr id="287" name="直線コネクタ 286"/>
        <xdr:cNvCxnSpPr/>
      </xdr:nvCxnSpPr>
      <xdr:spPr>
        <a:xfrm flipV="1">
          <a:off x="2908300" y="1422436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88" name="楕円 287"/>
        <xdr:cNvSpPr/>
      </xdr:nvSpPr>
      <xdr:spPr>
        <a:xfrm>
          <a:off x="1968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44631</xdr:rowOff>
    </xdr:from>
    <xdr:to>
      <xdr:col>15</xdr:col>
      <xdr:colOff>50800</xdr:colOff>
      <xdr:row>83</xdr:row>
      <xdr:rowOff>75656</xdr:rowOff>
    </xdr:to>
    <xdr:cxnSp macro="">
      <xdr:nvCxnSpPr>
        <xdr:cNvPr id="289" name="直線コネクタ 288"/>
        <xdr:cNvCxnSpPr/>
      </xdr:nvCxnSpPr>
      <xdr:spPr>
        <a:xfrm flipV="1">
          <a:off x="2019300" y="142749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133185</xdr:rowOff>
    </xdr:from>
    <xdr:ext cx="405111" cy="259045"/>
    <xdr:sp macro="" textlink="">
      <xdr:nvSpPr>
        <xdr:cNvPr id="290" name="n_1aveValue【福祉施設】&#10;有形固定資産減価償却率"/>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108693</xdr:rowOff>
    </xdr:from>
    <xdr:ext cx="405111" cy="259045"/>
    <xdr:sp macro="" textlink="">
      <xdr:nvSpPr>
        <xdr:cNvPr id="291" name="n_2aveValue【福祉施設】&#10;有形固定資産減価償却率"/>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292"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35940</xdr:rowOff>
    </xdr:from>
    <xdr:ext cx="405111" cy="259045"/>
    <xdr:sp macro="" textlink="">
      <xdr:nvSpPr>
        <xdr:cNvPr id="293" name="n_1mainValue【福祉施設】&#10;有形固定資産減価償却率"/>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86558</xdr:rowOff>
    </xdr:from>
    <xdr:ext cx="405111" cy="259045"/>
    <xdr:sp macro="" textlink="">
      <xdr:nvSpPr>
        <xdr:cNvPr id="294" name="n_2mainValue【福祉施設】&#10;有形固定資産減価償却率"/>
        <xdr:cNvSpPr txBox="1"/>
      </xdr:nvSpPr>
      <xdr:spPr>
        <a:xfrm>
          <a:off x="2705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295" name="n_3mainValue【福祉施設】&#10;有形固定資産減価償却率"/>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9" name="テキスト ボックス 30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1" name="テキスト ボックス 31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3" name="テキスト ボックス 31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17" name="直線コネクタ 316"/>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18"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19" name="直線コネクタ 318"/>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20"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21" name="直線コネクタ 320"/>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144035</xdr:rowOff>
    </xdr:from>
    <xdr:ext cx="469744" cy="259045"/>
    <xdr:sp macro="" textlink="">
      <xdr:nvSpPr>
        <xdr:cNvPr id="322" name="【福祉施設】&#10;一人当たり面積平均値テキスト"/>
        <xdr:cNvSpPr txBox="1"/>
      </xdr:nvSpPr>
      <xdr:spPr>
        <a:xfrm>
          <a:off x="10515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23" name="フローチャート: 判断 322"/>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24" name="フローチャート: 判断 323"/>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25" name="フローチャート: 判断 324"/>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26" name="フローチャート: 判断 325"/>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129947</xdr:rowOff>
    </xdr:from>
    <xdr:to>
      <xdr:col>55</xdr:col>
      <xdr:colOff>50800</xdr:colOff>
      <xdr:row>84</xdr:row>
      <xdr:rowOff>60097</xdr:rowOff>
    </xdr:to>
    <xdr:sp macro="" textlink="">
      <xdr:nvSpPr>
        <xdr:cNvPr id="332" name="楕円 331"/>
        <xdr:cNvSpPr/>
      </xdr:nvSpPr>
      <xdr:spPr>
        <a:xfrm>
          <a:off x="10426700" y="14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152824</xdr:rowOff>
    </xdr:from>
    <xdr:ext cx="469744" cy="259045"/>
    <xdr:sp macro="" textlink="">
      <xdr:nvSpPr>
        <xdr:cNvPr id="333" name="【福祉施設】&#10;一人当たり面積該当値テキスト"/>
        <xdr:cNvSpPr txBox="1"/>
      </xdr:nvSpPr>
      <xdr:spPr>
        <a:xfrm>
          <a:off x="10515600" y="1421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125831</xdr:rowOff>
    </xdr:from>
    <xdr:to>
      <xdr:col>50</xdr:col>
      <xdr:colOff>165100</xdr:colOff>
      <xdr:row>84</xdr:row>
      <xdr:rowOff>55981</xdr:rowOff>
    </xdr:to>
    <xdr:sp macro="" textlink="">
      <xdr:nvSpPr>
        <xdr:cNvPr id="334" name="楕円 333"/>
        <xdr:cNvSpPr/>
      </xdr:nvSpPr>
      <xdr:spPr>
        <a:xfrm>
          <a:off x="9588500" y="143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5181</xdr:rowOff>
    </xdr:from>
    <xdr:to>
      <xdr:col>55</xdr:col>
      <xdr:colOff>0</xdr:colOff>
      <xdr:row>84</xdr:row>
      <xdr:rowOff>9297</xdr:rowOff>
    </xdr:to>
    <xdr:cxnSp macro="">
      <xdr:nvCxnSpPr>
        <xdr:cNvPr id="335" name="直線コネクタ 334"/>
        <xdr:cNvCxnSpPr/>
      </xdr:nvCxnSpPr>
      <xdr:spPr>
        <a:xfrm>
          <a:off x="9639300" y="14406981"/>
          <a:ext cx="8382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36" name="楕円 335"/>
        <xdr:cNvSpPr/>
      </xdr:nvSpPr>
      <xdr:spPr>
        <a:xfrm>
          <a:off x="8699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5181</xdr:rowOff>
    </xdr:from>
    <xdr:to>
      <xdr:col>50</xdr:col>
      <xdr:colOff>114300</xdr:colOff>
      <xdr:row>84</xdr:row>
      <xdr:rowOff>92963</xdr:rowOff>
    </xdr:to>
    <xdr:cxnSp macro="">
      <xdr:nvCxnSpPr>
        <xdr:cNvPr id="337" name="直線コネクタ 336"/>
        <xdr:cNvCxnSpPr/>
      </xdr:nvCxnSpPr>
      <xdr:spPr>
        <a:xfrm flipV="1">
          <a:off x="8750300" y="14406981"/>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167894</xdr:rowOff>
    </xdr:from>
    <xdr:to>
      <xdr:col>41</xdr:col>
      <xdr:colOff>101600</xdr:colOff>
      <xdr:row>84</xdr:row>
      <xdr:rowOff>98044</xdr:rowOff>
    </xdr:to>
    <xdr:sp macro="" textlink="">
      <xdr:nvSpPr>
        <xdr:cNvPr id="338" name="楕円 337"/>
        <xdr:cNvSpPr/>
      </xdr:nvSpPr>
      <xdr:spPr>
        <a:xfrm>
          <a:off x="7810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47244</xdr:rowOff>
    </xdr:from>
    <xdr:to>
      <xdr:col>45</xdr:col>
      <xdr:colOff>177800</xdr:colOff>
      <xdr:row>84</xdr:row>
      <xdr:rowOff>92963</xdr:rowOff>
    </xdr:to>
    <xdr:cxnSp macro="">
      <xdr:nvCxnSpPr>
        <xdr:cNvPr id="339" name="直線コネクタ 338"/>
        <xdr:cNvCxnSpPr/>
      </xdr:nvCxnSpPr>
      <xdr:spPr>
        <a:xfrm>
          <a:off x="7861300" y="144490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85513</xdr:rowOff>
    </xdr:from>
    <xdr:ext cx="469744" cy="259045"/>
    <xdr:sp macro="" textlink="">
      <xdr:nvSpPr>
        <xdr:cNvPr id="340" name="n_1aveValue【福祉施設】&#10;一人当たり面積"/>
        <xdr:cNvSpPr txBox="1"/>
      </xdr:nvSpPr>
      <xdr:spPr>
        <a:xfrm>
          <a:off x="93917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96944</xdr:rowOff>
    </xdr:from>
    <xdr:ext cx="469744" cy="259045"/>
    <xdr:sp macro="" textlink="">
      <xdr:nvSpPr>
        <xdr:cNvPr id="341" name="n_2aveValue【福祉施設】&#10;一人当たり面積"/>
        <xdr:cNvSpPr txBox="1"/>
      </xdr:nvSpPr>
      <xdr:spPr>
        <a:xfrm>
          <a:off x="8515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76827</xdr:rowOff>
    </xdr:from>
    <xdr:ext cx="469744" cy="259045"/>
    <xdr:sp macro="" textlink="">
      <xdr:nvSpPr>
        <xdr:cNvPr id="342" name="n_3aveValue【福祉施設】&#10;一人当たり面積"/>
        <xdr:cNvSpPr txBox="1"/>
      </xdr:nvSpPr>
      <xdr:spPr>
        <a:xfrm>
          <a:off x="7626427" y="146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72508</xdr:rowOff>
    </xdr:from>
    <xdr:ext cx="469744" cy="259045"/>
    <xdr:sp macro="" textlink="">
      <xdr:nvSpPr>
        <xdr:cNvPr id="343" name="n_1mainValue【福祉施設】&#10;一人当たり面積"/>
        <xdr:cNvSpPr txBox="1"/>
      </xdr:nvSpPr>
      <xdr:spPr>
        <a:xfrm>
          <a:off x="9391727" y="1413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44" name="n_2mainValue【福祉施設】&#10;一人当たり面積"/>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114571</xdr:rowOff>
    </xdr:from>
    <xdr:ext cx="469744" cy="259045"/>
    <xdr:sp macro="" textlink="">
      <xdr:nvSpPr>
        <xdr:cNvPr id="345" name="n_3mainValue【福祉施設】&#10;一人当たり面積"/>
        <xdr:cNvSpPr txBox="1"/>
      </xdr:nvSpPr>
      <xdr:spPr>
        <a:xfrm>
          <a:off x="7626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386" name="直線コネクタ 385"/>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387"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88" name="直線コネクタ 387"/>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89"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90" name="直線コネクタ 389"/>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391" name="【一般廃棄物処理施設】&#10;有形固定資産減価償却率平均値テキスト"/>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92" name="フローチャート: 判断 391"/>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93" name="フローチャート: 判断 392"/>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394" name="フローチャート: 判断 393"/>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395" name="フローチャート: 判断 394"/>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01" name="楕円 400"/>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15257</xdr:rowOff>
    </xdr:from>
    <xdr:ext cx="405111" cy="259045"/>
    <xdr:sp macro="" textlink="">
      <xdr:nvSpPr>
        <xdr:cNvPr id="402" name="【一般廃棄物処理施設】&#10;有形固定資産減価償却率該当値テキスト"/>
        <xdr:cNvSpPr txBox="1"/>
      </xdr:nvSpPr>
      <xdr:spPr>
        <a:xfrm>
          <a:off x="16357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78740</xdr:rowOff>
    </xdr:from>
    <xdr:to>
      <xdr:col>81</xdr:col>
      <xdr:colOff>101600</xdr:colOff>
      <xdr:row>39</xdr:row>
      <xdr:rowOff>8890</xdr:rowOff>
    </xdr:to>
    <xdr:sp macro="" textlink="">
      <xdr:nvSpPr>
        <xdr:cNvPr id="403" name="楕円 402"/>
        <xdr:cNvSpPr/>
      </xdr:nvSpPr>
      <xdr:spPr>
        <a:xfrm>
          <a:off x="1543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87630</xdr:rowOff>
    </xdr:from>
    <xdr:to>
      <xdr:col>85</xdr:col>
      <xdr:colOff>127000</xdr:colOff>
      <xdr:row>38</xdr:row>
      <xdr:rowOff>129540</xdr:rowOff>
    </xdr:to>
    <xdr:cxnSp macro="">
      <xdr:nvCxnSpPr>
        <xdr:cNvPr id="404" name="直線コネクタ 403"/>
        <xdr:cNvCxnSpPr/>
      </xdr:nvCxnSpPr>
      <xdr:spPr>
        <a:xfrm flipV="1">
          <a:off x="15481300" y="66027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80645</xdr:rowOff>
    </xdr:from>
    <xdr:to>
      <xdr:col>76</xdr:col>
      <xdr:colOff>165100</xdr:colOff>
      <xdr:row>39</xdr:row>
      <xdr:rowOff>10795</xdr:rowOff>
    </xdr:to>
    <xdr:sp macro="" textlink="">
      <xdr:nvSpPr>
        <xdr:cNvPr id="405" name="楕円 404"/>
        <xdr:cNvSpPr/>
      </xdr:nvSpPr>
      <xdr:spPr>
        <a:xfrm>
          <a:off x="14541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129540</xdr:rowOff>
    </xdr:from>
    <xdr:to>
      <xdr:col>81</xdr:col>
      <xdr:colOff>50800</xdr:colOff>
      <xdr:row>38</xdr:row>
      <xdr:rowOff>131445</xdr:rowOff>
    </xdr:to>
    <xdr:cxnSp macro="">
      <xdr:nvCxnSpPr>
        <xdr:cNvPr id="406" name="直線コネクタ 405"/>
        <xdr:cNvCxnSpPr/>
      </xdr:nvCxnSpPr>
      <xdr:spPr>
        <a:xfrm flipV="1">
          <a:off x="14592300" y="66446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113030</xdr:rowOff>
    </xdr:from>
    <xdr:to>
      <xdr:col>72</xdr:col>
      <xdr:colOff>38100</xdr:colOff>
      <xdr:row>39</xdr:row>
      <xdr:rowOff>43180</xdr:rowOff>
    </xdr:to>
    <xdr:sp macro="" textlink="">
      <xdr:nvSpPr>
        <xdr:cNvPr id="407" name="楕円 406"/>
        <xdr:cNvSpPr/>
      </xdr:nvSpPr>
      <xdr:spPr>
        <a:xfrm>
          <a:off x="13652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131445</xdr:rowOff>
    </xdr:from>
    <xdr:to>
      <xdr:col>76</xdr:col>
      <xdr:colOff>114300</xdr:colOff>
      <xdr:row>38</xdr:row>
      <xdr:rowOff>163830</xdr:rowOff>
    </xdr:to>
    <xdr:cxnSp macro="">
      <xdr:nvCxnSpPr>
        <xdr:cNvPr id="408" name="直線コネクタ 407"/>
        <xdr:cNvCxnSpPr/>
      </xdr:nvCxnSpPr>
      <xdr:spPr>
        <a:xfrm flipV="1">
          <a:off x="13703300" y="66465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409"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2557</xdr:rowOff>
    </xdr:from>
    <xdr:ext cx="405111" cy="259045"/>
    <xdr:sp macro="" textlink="">
      <xdr:nvSpPr>
        <xdr:cNvPr id="410" name="n_2aveValue【一般廃棄物処理施設】&#10;有形固定資産減価償却率"/>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411"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xdr:rowOff>
    </xdr:from>
    <xdr:ext cx="405111" cy="259045"/>
    <xdr:sp macro="" textlink="">
      <xdr:nvSpPr>
        <xdr:cNvPr id="412" name="n_1mainValue【一般廃棄物処理施設】&#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1922</xdr:rowOff>
    </xdr:from>
    <xdr:ext cx="405111" cy="259045"/>
    <xdr:sp macro="" textlink="">
      <xdr:nvSpPr>
        <xdr:cNvPr id="413" name="n_2mainValue【一般廃棄物処理施設】&#10;有形固定資産減価償却率"/>
        <xdr:cNvSpPr txBox="1"/>
      </xdr:nvSpPr>
      <xdr:spPr>
        <a:xfrm>
          <a:off x="14389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34307</xdr:rowOff>
    </xdr:from>
    <xdr:ext cx="405111" cy="259045"/>
    <xdr:sp macro="" textlink="">
      <xdr:nvSpPr>
        <xdr:cNvPr id="414" name="n_3mainValue【一般廃棄物処理施設】&#10;有形固定資産減価償却率"/>
        <xdr:cNvSpPr txBox="1"/>
      </xdr:nvSpPr>
      <xdr:spPr>
        <a:xfrm>
          <a:off x="13500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5" name="直線コネクタ 42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6" name="テキスト ボックス 42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7" name="直線コネクタ 42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8" name="テキスト ボックス 42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9" name="直線コネクタ 42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0" name="テキスト ボックス 42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1" name="直線コネクタ 43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2" name="テキスト ボックス 43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3" name="直線コネクタ 43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4" name="テキスト ボックス 43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5" name="直線コネクタ 43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6" name="テキスト ボックス 43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8" name="テキスト ボックス 4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440" name="直線コネクタ 439"/>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441"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442" name="直線コネクタ 441"/>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443"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444" name="直線コネクタ 443"/>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445" name="【一般廃棄物処理施設】&#10;一人当たり有形固定資産（償却資産）額平均値テキスト"/>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446" name="フローチャート: 判断 445"/>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447" name="フローチャート: 判断 446"/>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448" name="フローチャート: 判断 447"/>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449" name="フローチャート: 判断 448"/>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109251</xdr:rowOff>
    </xdr:from>
    <xdr:to>
      <xdr:col>116</xdr:col>
      <xdr:colOff>114300</xdr:colOff>
      <xdr:row>40</xdr:row>
      <xdr:rowOff>39401</xdr:rowOff>
    </xdr:to>
    <xdr:sp macro="" textlink="">
      <xdr:nvSpPr>
        <xdr:cNvPr id="455" name="楕円 454"/>
        <xdr:cNvSpPr/>
      </xdr:nvSpPr>
      <xdr:spPr>
        <a:xfrm>
          <a:off x="22110700" y="67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87678</xdr:rowOff>
    </xdr:from>
    <xdr:ext cx="599010" cy="259045"/>
    <xdr:sp macro="" textlink="">
      <xdr:nvSpPr>
        <xdr:cNvPr id="456" name="【一般廃棄物処理施設】&#10;一人当たり有形固定資産（償却資産）額該当値テキスト"/>
        <xdr:cNvSpPr txBox="1"/>
      </xdr:nvSpPr>
      <xdr:spPr>
        <a:xfrm>
          <a:off x="22199600" y="67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163161</xdr:rowOff>
    </xdr:from>
    <xdr:to>
      <xdr:col>112</xdr:col>
      <xdr:colOff>38100</xdr:colOff>
      <xdr:row>40</xdr:row>
      <xdr:rowOff>93311</xdr:rowOff>
    </xdr:to>
    <xdr:sp macro="" textlink="">
      <xdr:nvSpPr>
        <xdr:cNvPr id="457" name="楕円 456"/>
        <xdr:cNvSpPr/>
      </xdr:nvSpPr>
      <xdr:spPr>
        <a:xfrm>
          <a:off x="21272500" y="684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160051</xdr:rowOff>
    </xdr:from>
    <xdr:to>
      <xdr:col>116</xdr:col>
      <xdr:colOff>63500</xdr:colOff>
      <xdr:row>40</xdr:row>
      <xdr:rowOff>42511</xdr:rowOff>
    </xdr:to>
    <xdr:cxnSp macro="">
      <xdr:nvCxnSpPr>
        <xdr:cNvPr id="458" name="直線コネクタ 457"/>
        <xdr:cNvCxnSpPr/>
      </xdr:nvCxnSpPr>
      <xdr:spPr>
        <a:xfrm flipV="1">
          <a:off x="21323300" y="6846601"/>
          <a:ext cx="838200" cy="5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25191</xdr:rowOff>
    </xdr:from>
    <xdr:to>
      <xdr:col>107</xdr:col>
      <xdr:colOff>101600</xdr:colOff>
      <xdr:row>40</xdr:row>
      <xdr:rowOff>126791</xdr:rowOff>
    </xdr:to>
    <xdr:sp macro="" textlink="">
      <xdr:nvSpPr>
        <xdr:cNvPr id="459" name="楕円 458"/>
        <xdr:cNvSpPr/>
      </xdr:nvSpPr>
      <xdr:spPr>
        <a:xfrm>
          <a:off x="20383500" y="68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42511</xdr:rowOff>
    </xdr:from>
    <xdr:to>
      <xdr:col>111</xdr:col>
      <xdr:colOff>177800</xdr:colOff>
      <xdr:row>40</xdr:row>
      <xdr:rowOff>75991</xdr:rowOff>
    </xdr:to>
    <xdr:cxnSp macro="">
      <xdr:nvCxnSpPr>
        <xdr:cNvPr id="460" name="直線コネクタ 459"/>
        <xdr:cNvCxnSpPr/>
      </xdr:nvCxnSpPr>
      <xdr:spPr>
        <a:xfrm flipV="1">
          <a:off x="20434300" y="6900511"/>
          <a:ext cx="889000" cy="3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31102</xdr:rowOff>
    </xdr:from>
    <xdr:to>
      <xdr:col>102</xdr:col>
      <xdr:colOff>165100</xdr:colOff>
      <xdr:row>40</xdr:row>
      <xdr:rowOff>132702</xdr:rowOff>
    </xdr:to>
    <xdr:sp macro="" textlink="">
      <xdr:nvSpPr>
        <xdr:cNvPr id="461" name="楕円 460"/>
        <xdr:cNvSpPr/>
      </xdr:nvSpPr>
      <xdr:spPr>
        <a:xfrm>
          <a:off x="19494500" y="68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75991</xdr:rowOff>
    </xdr:from>
    <xdr:to>
      <xdr:col>107</xdr:col>
      <xdr:colOff>50800</xdr:colOff>
      <xdr:row>40</xdr:row>
      <xdr:rowOff>81902</xdr:rowOff>
    </xdr:to>
    <xdr:cxnSp macro="">
      <xdr:nvCxnSpPr>
        <xdr:cNvPr id="462" name="直線コネクタ 461"/>
        <xdr:cNvCxnSpPr/>
      </xdr:nvCxnSpPr>
      <xdr:spPr>
        <a:xfrm flipV="1">
          <a:off x="19545300" y="6933991"/>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26347</xdr:rowOff>
    </xdr:from>
    <xdr:ext cx="599010" cy="259045"/>
    <xdr:sp macro="" textlink="">
      <xdr:nvSpPr>
        <xdr:cNvPr id="463" name="n_1aveValue【一般廃棄物処理施設】&#10;一人当たり有形固定資産（償却資産）額"/>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151776</xdr:rowOff>
    </xdr:from>
    <xdr:ext cx="599010" cy="259045"/>
    <xdr:sp macro="" textlink="">
      <xdr:nvSpPr>
        <xdr:cNvPr id="464"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78203</xdr:rowOff>
    </xdr:from>
    <xdr:ext cx="599010" cy="259045"/>
    <xdr:sp macro="" textlink="">
      <xdr:nvSpPr>
        <xdr:cNvPr id="465"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84438</xdr:rowOff>
    </xdr:from>
    <xdr:ext cx="599010" cy="259045"/>
    <xdr:sp macro="" textlink="">
      <xdr:nvSpPr>
        <xdr:cNvPr id="466" name="n_1mainValue【一般廃棄物処理施設】&#10;一人当たり有形固定資産（償却資産）額"/>
        <xdr:cNvSpPr txBox="1"/>
      </xdr:nvSpPr>
      <xdr:spPr>
        <a:xfrm>
          <a:off x="21011095" y="694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117918</xdr:rowOff>
    </xdr:from>
    <xdr:ext cx="599010" cy="259045"/>
    <xdr:sp macro="" textlink="">
      <xdr:nvSpPr>
        <xdr:cNvPr id="467" name="n_2mainValue【一般廃棄物処理施設】&#10;一人当たり有形固定資産（償却資産）額"/>
        <xdr:cNvSpPr txBox="1"/>
      </xdr:nvSpPr>
      <xdr:spPr>
        <a:xfrm>
          <a:off x="20134795" y="697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123829</xdr:rowOff>
    </xdr:from>
    <xdr:ext cx="599010" cy="259045"/>
    <xdr:sp macro="" textlink="">
      <xdr:nvSpPr>
        <xdr:cNvPr id="468" name="n_3mainValue【一般廃棄物処理施設】&#10;一人当たり有形固定資産（償却資産）額"/>
        <xdr:cNvSpPr txBox="1"/>
      </xdr:nvSpPr>
      <xdr:spPr>
        <a:xfrm>
          <a:off x="19245795" y="698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11" name="直線コネクタ 5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12" name="テキスト ボックス 51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3" name="直線コネクタ 5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4" name="テキスト ボックス 5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5" name="直線コネクタ 5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6" name="テキスト ボックス 5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7" name="直線コネクタ 5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8" name="テキスト ボックス 5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9" name="直線コネクタ 5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0" name="テキスト ボックス 51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2" name="テキスト ボックス 5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24" name="直線コネクタ 523"/>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25"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6" name="直線コネクタ 52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27"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28" name="直線コネクタ 527"/>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529" name="【庁舎】&#10;有形固定資産減価償却率平均値テキスト"/>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30" name="フローチャート: 判断 529"/>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31" name="フローチャート: 判断 530"/>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532" name="フローチャート: 判断 531"/>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533" name="フローチャート: 判断 532"/>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40639</xdr:rowOff>
    </xdr:from>
    <xdr:to>
      <xdr:col>85</xdr:col>
      <xdr:colOff>177800</xdr:colOff>
      <xdr:row>106</xdr:row>
      <xdr:rowOff>142239</xdr:rowOff>
    </xdr:to>
    <xdr:sp macro="" textlink="">
      <xdr:nvSpPr>
        <xdr:cNvPr id="539" name="楕円 538"/>
        <xdr:cNvSpPr/>
      </xdr:nvSpPr>
      <xdr:spPr>
        <a:xfrm>
          <a:off x="16268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19066</xdr:rowOff>
    </xdr:from>
    <xdr:ext cx="405111" cy="259045"/>
    <xdr:sp macro="" textlink="">
      <xdr:nvSpPr>
        <xdr:cNvPr id="540" name="【庁舎】&#10;有形固定資産減価償却率該当値テキスト"/>
        <xdr:cNvSpPr txBox="1"/>
      </xdr:nvSpPr>
      <xdr:spPr>
        <a:xfrm>
          <a:off x="16357600"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137161</xdr:rowOff>
    </xdr:from>
    <xdr:to>
      <xdr:col>81</xdr:col>
      <xdr:colOff>101600</xdr:colOff>
      <xdr:row>107</xdr:row>
      <xdr:rowOff>67311</xdr:rowOff>
    </xdr:to>
    <xdr:sp macro="" textlink="">
      <xdr:nvSpPr>
        <xdr:cNvPr id="541" name="楕円 540"/>
        <xdr:cNvSpPr/>
      </xdr:nvSpPr>
      <xdr:spPr>
        <a:xfrm>
          <a:off x="15430500" y="183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91439</xdr:rowOff>
    </xdr:from>
    <xdr:to>
      <xdr:col>85</xdr:col>
      <xdr:colOff>127000</xdr:colOff>
      <xdr:row>107</xdr:row>
      <xdr:rowOff>16511</xdr:rowOff>
    </xdr:to>
    <xdr:cxnSp macro="">
      <xdr:nvCxnSpPr>
        <xdr:cNvPr id="542" name="直線コネクタ 541"/>
        <xdr:cNvCxnSpPr/>
      </xdr:nvCxnSpPr>
      <xdr:spPr>
        <a:xfrm flipV="1">
          <a:off x="15481300" y="18265139"/>
          <a:ext cx="8382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137161</xdr:rowOff>
    </xdr:from>
    <xdr:to>
      <xdr:col>76</xdr:col>
      <xdr:colOff>165100</xdr:colOff>
      <xdr:row>107</xdr:row>
      <xdr:rowOff>67311</xdr:rowOff>
    </xdr:to>
    <xdr:sp macro="" textlink="">
      <xdr:nvSpPr>
        <xdr:cNvPr id="543" name="楕円 542"/>
        <xdr:cNvSpPr/>
      </xdr:nvSpPr>
      <xdr:spPr>
        <a:xfrm>
          <a:off x="14541500" y="183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16511</xdr:rowOff>
    </xdr:from>
    <xdr:to>
      <xdr:col>81</xdr:col>
      <xdr:colOff>50800</xdr:colOff>
      <xdr:row>107</xdr:row>
      <xdr:rowOff>16511</xdr:rowOff>
    </xdr:to>
    <xdr:cxnSp macro="">
      <xdr:nvCxnSpPr>
        <xdr:cNvPr id="544" name="直線コネクタ 543"/>
        <xdr:cNvCxnSpPr/>
      </xdr:nvCxnSpPr>
      <xdr:spPr>
        <a:xfrm>
          <a:off x="14592300" y="18361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3811</xdr:rowOff>
    </xdr:from>
    <xdr:to>
      <xdr:col>72</xdr:col>
      <xdr:colOff>38100</xdr:colOff>
      <xdr:row>107</xdr:row>
      <xdr:rowOff>105411</xdr:rowOff>
    </xdr:to>
    <xdr:sp macro="" textlink="">
      <xdr:nvSpPr>
        <xdr:cNvPr id="545" name="楕円 544"/>
        <xdr:cNvSpPr/>
      </xdr:nvSpPr>
      <xdr:spPr>
        <a:xfrm>
          <a:off x="13652500" y="1834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16511</xdr:rowOff>
    </xdr:from>
    <xdr:to>
      <xdr:col>76</xdr:col>
      <xdr:colOff>114300</xdr:colOff>
      <xdr:row>107</xdr:row>
      <xdr:rowOff>54611</xdr:rowOff>
    </xdr:to>
    <xdr:cxnSp macro="">
      <xdr:nvCxnSpPr>
        <xdr:cNvPr id="546" name="直線コネクタ 545"/>
        <xdr:cNvCxnSpPr/>
      </xdr:nvCxnSpPr>
      <xdr:spPr>
        <a:xfrm flipV="1">
          <a:off x="13703300" y="18361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19066</xdr:rowOff>
    </xdr:from>
    <xdr:ext cx="405111" cy="259045"/>
    <xdr:sp macro="" textlink="">
      <xdr:nvSpPr>
        <xdr:cNvPr id="547" name="n_1aveValue【庁舎】&#10;有形固定資産減価償却率"/>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165116</xdr:rowOff>
    </xdr:from>
    <xdr:ext cx="405111" cy="259045"/>
    <xdr:sp macro="" textlink="">
      <xdr:nvSpPr>
        <xdr:cNvPr id="548" name="n_2aveValue【庁舎】&#10;有形固定資産減価償却率"/>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549"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58438</xdr:rowOff>
    </xdr:from>
    <xdr:ext cx="405111" cy="259045"/>
    <xdr:sp macro="" textlink="">
      <xdr:nvSpPr>
        <xdr:cNvPr id="550" name="n_1mainValue【庁舎】&#10;有形固定資産減価償却率"/>
        <xdr:cNvSpPr txBox="1"/>
      </xdr:nvSpPr>
      <xdr:spPr>
        <a:xfrm>
          <a:off x="15266044" y="1840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58438</xdr:rowOff>
    </xdr:from>
    <xdr:ext cx="405111" cy="259045"/>
    <xdr:sp macro="" textlink="">
      <xdr:nvSpPr>
        <xdr:cNvPr id="551" name="n_2mainValue【庁舎】&#10;有形固定資産減価償却率"/>
        <xdr:cNvSpPr txBox="1"/>
      </xdr:nvSpPr>
      <xdr:spPr>
        <a:xfrm>
          <a:off x="14389744" y="1840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96538</xdr:rowOff>
    </xdr:from>
    <xdr:ext cx="405111" cy="259045"/>
    <xdr:sp macro="" textlink="">
      <xdr:nvSpPr>
        <xdr:cNvPr id="552" name="n_3mainValue【庁舎】&#10;有形固定資産減価償却率"/>
        <xdr:cNvSpPr txBox="1"/>
      </xdr:nvSpPr>
      <xdr:spPr>
        <a:xfrm>
          <a:off x="13500744" y="1844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3" name="直線コネクタ 5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4" name="テキスト ボックス 5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5" name="直線コネクタ 5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6" name="テキスト ボックス 5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7" name="直線コネクタ 5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8" name="テキスト ボックス 5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9" name="直線コネクタ 5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0" name="テキスト ボックス 5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1" name="直線コネクタ 5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2" name="テキスト ボックス 5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3" name="直線コネクタ 5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74" name="テキスト ボックス 573"/>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6" name="テキスト ボックス 575"/>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78" name="直線コネクタ 577"/>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79"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80" name="直線コネクタ 579"/>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81"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82" name="直線コネクタ 581"/>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583"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84" name="フローチャート: 判断 583"/>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85" name="フローチャート: 判断 584"/>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586" name="フローチャート: 判断 585"/>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587" name="フローチャート: 判断 586"/>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51198</xdr:rowOff>
    </xdr:from>
    <xdr:to>
      <xdr:col>116</xdr:col>
      <xdr:colOff>114300</xdr:colOff>
      <xdr:row>108</xdr:row>
      <xdr:rowOff>152798</xdr:rowOff>
    </xdr:to>
    <xdr:sp macro="" textlink="">
      <xdr:nvSpPr>
        <xdr:cNvPr id="593" name="楕円 592"/>
        <xdr:cNvSpPr/>
      </xdr:nvSpPr>
      <xdr:spPr>
        <a:xfrm>
          <a:off x="22110700" y="185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16725</xdr:rowOff>
    </xdr:from>
    <xdr:ext cx="469744" cy="259045"/>
    <xdr:sp macro="" textlink="">
      <xdr:nvSpPr>
        <xdr:cNvPr id="594" name="【庁舎】&#10;一人当たり面積該当値テキスト"/>
        <xdr:cNvSpPr txBox="1"/>
      </xdr:nvSpPr>
      <xdr:spPr>
        <a:xfrm>
          <a:off x="22199600" y="1853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53322</xdr:rowOff>
    </xdr:from>
    <xdr:to>
      <xdr:col>112</xdr:col>
      <xdr:colOff>38100</xdr:colOff>
      <xdr:row>108</xdr:row>
      <xdr:rowOff>154922</xdr:rowOff>
    </xdr:to>
    <xdr:sp macro="" textlink="">
      <xdr:nvSpPr>
        <xdr:cNvPr id="595" name="楕円 594"/>
        <xdr:cNvSpPr/>
      </xdr:nvSpPr>
      <xdr:spPr>
        <a:xfrm>
          <a:off x="21272500" y="185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101998</xdr:rowOff>
    </xdr:from>
    <xdr:to>
      <xdr:col>116</xdr:col>
      <xdr:colOff>63500</xdr:colOff>
      <xdr:row>108</xdr:row>
      <xdr:rowOff>104122</xdr:rowOff>
    </xdr:to>
    <xdr:cxnSp macro="">
      <xdr:nvCxnSpPr>
        <xdr:cNvPr id="596" name="直線コネクタ 595"/>
        <xdr:cNvCxnSpPr/>
      </xdr:nvCxnSpPr>
      <xdr:spPr>
        <a:xfrm flipV="1">
          <a:off x="21323300" y="18618598"/>
          <a:ext cx="8382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54955</xdr:rowOff>
    </xdr:from>
    <xdr:to>
      <xdr:col>107</xdr:col>
      <xdr:colOff>101600</xdr:colOff>
      <xdr:row>108</xdr:row>
      <xdr:rowOff>156555</xdr:rowOff>
    </xdr:to>
    <xdr:sp macro="" textlink="">
      <xdr:nvSpPr>
        <xdr:cNvPr id="597" name="楕円 596"/>
        <xdr:cNvSpPr/>
      </xdr:nvSpPr>
      <xdr:spPr>
        <a:xfrm>
          <a:off x="20383500" y="1857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104122</xdr:rowOff>
    </xdr:from>
    <xdr:to>
      <xdr:col>111</xdr:col>
      <xdr:colOff>177800</xdr:colOff>
      <xdr:row>108</xdr:row>
      <xdr:rowOff>105755</xdr:rowOff>
    </xdr:to>
    <xdr:cxnSp macro="">
      <xdr:nvCxnSpPr>
        <xdr:cNvPr id="598" name="直線コネクタ 597"/>
        <xdr:cNvCxnSpPr/>
      </xdr:nvCxnSpPr>
      <xdr:spPr>
        <a:xfrm flipV="1">
          <a:off x="20434300" y="1862072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6296</xdr:rowOff>
    </xdr:from>
    <xdr:to>
      <xdr:col>102</xdr:col>
      <xdr:colOff>165100</xdr:colOff>
      <xdr:row>107</xdr:row>
      <xdr:rowOff>107896</xdr:rowOff>
    </xdr:to>
    <xdr:sp macro="" textlink="">
      <xdr:nvSpPr>
        <xdr:cNvPr id="599" name="楕円 598"/>
        <xdr:cNvSpPr/>
      </xdr:nvSpPr>
      <xdr:spPr>
        <a:xfrm>
          <a:off x="19494500" y="183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57096</xdr:rowOff>
    </xdr:from>
    <xdr:to>
      <xdr:col>107</xdr:col>
      <xdr:colOff>50800</xdr:colOff>
      <xdr:row>108</xdr:row>
      <xdr:rowOff>105755</xdr:rowOff>
    </xdr:to>
    <xdr:cxnSp macro="">
      <xdr:nvCxnSpPr>
        <xdr:cNvPr id="600" name="直線コネクタ 599"/>
        <xdr:cNvCxnSpPr/>
      </xdr:nvCxnSpPr>
      <xdr:spPr>
        <a:xfrm>
          <a:off x="19545300" y="18402246"/>
          <a:ext cx="889000" cy="2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601"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150947</xdr:rowOff>
    </xdr:from>
    <xdr:ext cx="469744" cy="259045"/>
    <xdr:sp macro="" textlink="">
      <xdr:nvSpPr>
        <xdr:cNvPr id="602" name="n_2aveValue【庁舎】&#10;一人当たり面積"/>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143600</xdr:rowOff>
    </xdr:from>
    <xdr:ext cx="469744" cy="259045"/>
    <xdr:sp macro="" textlink="">
      <xdr:nvSpPr>
        <xdr:cNvPr id="603" name="n_3aveValue【庁舎】&#10;一人当たり面積"/>
        <xdr:cNvSpPr txBox="1"/>
      </xdr:nvSpPr>
      <xdr:spPr>
        <a:xfrm>
          <a:off x="19310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146049</xdr:rowOff>
    </xdr:from>
    <xdr:ext cx="469744" cy="259045"/>
    <xdr:sp macro="" textlink="">
      <xdr:nvSpPr>
        <xdr:cNvPr id="604" name="n_1mainValue【庁舎】&#10;一人当たり面積"/>
        <xdr:cNvSpPr txBox="1"/>
      </xdr:nvSpPr>
      <xdr:spPr>
        <a:xfrm>
          <a:off x="21075727" y="1866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1632</xdr:rowOff>
    </xdr:from>
    <xdr:ext cx="469744" cy="259045"/>
    <xdr:sp macro="" textlink="">
      <xdr:nvSpPr>
        <xdr:cNvPr id="605" name="n_2mainValue【庁舎】&#10;一人当たり面積"/>
        <xdr:cNvSpPr txBox="1"/>
      </xdr:nvSpPr>
      <xdr:spPr>
        <a:xfrm>
          <a:off x="20199427" y="1834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124423</xdr:rowOff>
    </xdr:from>
    <xdr:ext cx="469744" cy="259045"/>
    <xdr:sp macro="" textlink="">
      <xdr:nvSpPr>
        <xdr:cNvPr id="606" name="n_3mainValue【庁舎】&#10;一人当たり面積"/>
        <xdr:cNvSpPr txBox="1"/>
      </xdr:nvSpPr>
      <xdr:spPr>
        <a:xfrm>
          <a:off x="19310427" y="1812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年に建設されており比較的新しい施設である。</a:t>
          </a:r>
        </a:p>
        <a:p>
          <a:r>
            <a:rPr kumimoji="1" lang="ja-JP" altLang="en-US" sz="1300">
              <a:latin typeface="ＭＳ Ｐゴシック" panose="020B0600070205080204" pitchFamily="50" charset="-128"/>
              <a:ea typeface="ＭＳ Ｐゴシック" panose="020B0600070205080204" pitchFamily="50" charset="-128"/>
            </a:rPr>
            <a:t>　 その他の施設については、今後も公共施設等総合管理計画に基づいて老朽化対策に取り組んでいくこととしており、小学校の体育館・プールについては、建替えを計画している。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7,097
7,054
56.82
7,470,082
6,841,341
358,164
3,752,937
6,655,534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人口の減少や高齢化率が</a:t>
          </a:r>
          <a:r>
            <a:rPr kumimoji="1" lang="en-US" altLang="ja-JP" sz="1300">
              <a:latin typeface="ＭＳ Ｐゴシック" panose="020B0600070205080204" pitchFamily="50" charset="-128"/>
              <a:ea typeface="ＭＳ Ｐゴシック" panose="020B0600070205080204" pitchFamily="50" charset="-128"/>
            </a:rPr>
            <a:t>H31.3</a:t>
          </a:r>
          <a:r>
            <a:rPr kumimoji="1" lang="ja-JP" altLang="en-US" sz="1300">
              <a:latin typeface="ＭＳ Ｐゴシック" panose="020B0600070205080204" pitchFamily="50" charset="-128"/>
              <a:ea typeface="ＭＳ Ｐゴシック" panose="020B0600070205080204" pitchFamily="50" charset="-128"/>
            </a:rPr>
            <a:t>月末現在で</a:t>
          </a:r>
          <a:r>
            <a:rPr kumimoji="1" lang="en-US" altLang="ja-JP" sz="1300">
              <a:latin typeface="ＭＳ Ｐゴシック" panose="020B0600070205080204" pitchFamily="50" charset="-128"/>
              <a:ea typeface="ＭＳ Ｐゴシック" panose="020B0600070205080204" pitchFamily="50" charset="-128"/>
            </a:rPr>
            <a:t>39.3</a:t>
          </a:r>
          <a:r>
            <a:rPr kumimoji="1" lang="ja-JP" altLang="en-US" sz="1300">
              <a:latin typeface="ＭＳ Ｐゴシック" panose="020B0600070205080204" pitchFamily="50" charset="-128"/>
              <a:ea typeface="ＭＳ Ｐゴシック" panose="020B0600070205080204" pitchFamily="50" charset="-128"/>
            </a:rPr>
            <a:t>％と全国平均を上回り、大型事業所等も少なく財政基盤が脆弱なため類似団体平均をかなり下回っている。今後も大幅な税収の伸びは期待できないため、低い水準ではあるが、現在の水準を維持、さらには向上できるように予算要求時に歳出の徹底的な見直し等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一島一町外海離島という地理的に特殊な条件下にある本町は、人件費（</a:t>
          </a:r>
          <a:r>
            <a:rPr kumimoji="1" lang="en-US" altLang="ja-JP" sz="1300">
              <a:latin typeface="ＭＳ Ｐゴシック" panose="020B0600070205080204" pitchFamily="50" charset="-128"/>
              <a:ea typeface="ＭＳ Ｐゴシック" panose="020B0600070205080204" pitchFamily="50" charset="-128"/>
            </a:rPr>
            <a:t>27.3%)</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等の義務的経費の比率が高い。前年度と比較すると、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ているが、主な要因として、光ﾌｧｲﾊﾞｰ事業・防災関連施設事業等の大型工事の元金償還に伴う公債費の増である。町税等の収納率向上に努めるとともに、事務作業の見直しを更に進め、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63</xdr:row>
      <xdr:rowOff>61214</xdr:rowOff>
    </xdr:to>
    <xdr:cxnSp macro="">
      <xdr:nvCxnSpPr>
        <xdr:cNvPr id="131" name="直線コネクタ 130"/>
        <xdr:cNvCxnSpPr/>
      </xdr:nvCxnSpPr>
      <xdr:spPr>
        <a:xfrm>
          <a:off x="4114800" y="1082878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63</xdr:row>
      <xdr:rowOff>27432</xdr:rowOff>
    </xdr:to>
    <xdr:cxnSp macro="">
      <xdr:nvCxnSpPr>
        <xdr:cNvPr id="134" name="直線コネクタ 133"/>
        <xdr:cNvCxnSpPr/>
      </xdr:nvCxnSpPr>
      <xdr:spPr>
        <a:xfrm>
          <a:off x="3225800" y="1073708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107188</xdr:rowOff>
    </xdr:from>
    <xdr:to>
      <xdr:col>15</xdr:col>
      <xdr:colOff>82550</xdr:colOff>
      <xdr:row>63</xdr:row>
      <xdr:rowOff>32258</xdr:rowOff>
    </xdr:to>
    <xdr:cxnSp macro="">
      <xdr:nvCxnSpPr>
        <xdr:cNvPr id="137" name="直線コネクタ 136"/>
        <xdr:cNvCxnSpPr/>
      </xdr:nvCxnSpPr>
      <xdr:spPr>
        <a:xfrm flipV="1">
          <a:off x="2336800" y="107370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64</xdr:row>
      <xdr:rowOff>44196</xdr:rowOff>
    </xdr:to>
    <xdr:cxnSp macro="">
      <xdr:nvCxnSpPr>
        <xdr:cNvPr id="140" name="直線コネクタ 139"/>
        <xdr:cNvCxnSpPr/>
      </xdr:nvCxnSpPr>
      <xdr:spPr>
        <a:xfrm flipV="1">
          <a:off x="1447800" y="1083360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50" name="楕円 149"/>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26941</xdr:rowOff>
    </xdr:from>
    <xdr:ext cx="762000" cy="259045"/>
    <xdr:sp macro="" textlink="">
      <xdr:nvSpPr>
        <xdr:cNvPr id="151" name="財政構造の弾力性該当値テキスト"/>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2" name="楕円 151"/>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88409</xdr:rowOff>
    </xdr:from>
    <xdr:ext cx="736600" cy="259045"/>
    <xdr:sp macro="" textlink="">
      <xdr:nvSpPr>
        <xdr:cNvPr id="153" name="テキスト ボックス 152"/>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4" name="楕円 153"/>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55" name="テキスト ボックス 154"/>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6" name="楕円 155"/>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67835</xdr:rowOff>
    </xdr:from>
    <xdr:ext cx="762000" cy="259045"/>
    <xdr:sp macro="" textlink="">
      <xdr:nvSpPr>
        <xdr:cNvPr id="157" name="テキスト ボックス 156"/>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8" name="楕円 157"/>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9" name="テキスト ボックス 158"/>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類似団体平均に比べると高くなっているのは、物件費の増加等が原因と考えられ、埋蔵文化財発掘調査事業の委託料、ｽｸｰﾙﾊﾞｽ運行委託料、学校給食調理等委託料等が主な要因である。</a:t>
          </a:r>
        </a:p>
        <a:p>
          <a:r>
            <a:rPr kumimoji="1" lang="ja-JP" altLang="en-US" sz="1300">
              <a:latin typeface="ＭＳ Ｐゴシック" panose="020B0600070205080204" pitchFamily="50" charset="-128"/>
              <a:ea typeface="ＭＳ Ｐゴシック" panose="020B0600070205080204" pitchFamily="50" charset="-128"/>
            </a:rPr>
            <a:t>前年度と比較して人件費・物件費とも増加しているので、更なる歳出の徹底的な見直し等に努め、行政の効率化を図る。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145594</xdr:rowOff>
    </xdr:from>
    <xdr:to>
      <xdr:col>23</xdr:col>
      <xdr:colOff>133350</xdr:colOff>
      <xdr:row>84</xdr:row>
      <xdr:rowOff>154200</xdr:rowOff>
    </xdr:to>
    <xdr:cxnSp macro="">
      <xdr:nvCxnSpPr>
        <xdr:cNvPr id="194" name="直線コネクタ 193"/>
        <xdr:cNvCxnSpPr/>
      </xdr:nvCxnSpPr>
      <xdr:spPr>
        <a:xfrm>
          <a:off x="4114800" y="14547394"/>
          <a:ext cx="838200" cy="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119247</xdr:rowOff>
    </xdr:from>
    <xdr:to>
      <xdr:col>19</xdr:col>
      <xdr:colOff>133350</xdr:colOff>
      <xdr:row>84</xdr:row>
      <xdr:rowOff>145594</xdr:rowOff>
    </xdr:to>
    <xdr:cxnSp macro="">
      <xdr:nvCxnSpPr>
        <xdr:cNvPr id="197" name="直線コネクタ 196"/>
        <xdr:cNvCxnSpPr/>
      </xdr:nvCxnSpPr>
      <xdr:spPr>
        <a:xfrm>
          <a:off x="3225800" y="14521047"/>
          <a:ext cx="889000" cy="2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86620</xdr:rowOff>
    </xdr:from>
    <xdr:to>
      <xdr:col>15</xdr:col>
      <xdr:colOff>82550</xdr:colOff>
      <xdr:row>84</xdr:row>
      <xdr:rowOff>119247</xdr:rowOff>
    </xdr:to>
    <xdr:cxnSp macro="">
      <xdr:nvCxnSpPr>
        <xdr:cNvPr id="200" name="直線コネクタ 199"/>
        <xdr:cNvCxnSpPr/>
      </xdr:nvCxnSpPr>
      <xdr:spPr>
        <a:xfrm>
          <a:off x="2336800" y="14488420"/>
          <a:ext cx="889000" cy="3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3254</xdr:rowOff>
    </xdr:from>
    <xdr:to>
      <xdr:col>11</xdr:col>
      <xdr:colOff>31750</xdr:colOff>
      <xdr:row>84</xdr:row>
      <xdr:rowOff>86620</xdr:rowOff>
    </xdr:to>
    <xdr:cxnSp macro="">
      <xdr:nvCxnSpPr>
        <xdr:cNvPr id="203" name="直線コネクタ 202"/>
        <xdr:cNvCxnSpPr/>
      </xdr:nvCxnSpPr>
      <xdr:spPr>
        <a:xfrm>
          <a:off x="1447800" y="14405054"/>
          <a:ext cx="889000" cy="8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103400</xdr:rowOff>
    </xdr:from>
    <xdr:to>
      <xdr:col>23</xdr:col>
      <xdr:colOff>184150</xdr:colOff>
      <xdr:row>85</xdr:row>
      <xdr:rowOff>33550</xdr:rowOff>
    </xdr:to>
    <xdr:sp macro="" textlink="">
      <xdr:nvSpPr>
        <xdr:cNvPr id="213" name="楕円 212"/>
        <xdr:cNvSpPr/>
      </xdr:nvSpPr>
      <xdr:spPr>
        <a:xfrm>
          <a:off x="4902200" y="14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75477</xdr:rowOff>
    </xdr:from>
    <xdr:ext cx="762000" cy="259045"/>
    <xdr:sp macro="" textlink="">
      <xdr:nvSpPr>
        <xdr:cNvPr id="214" name="人件費・物件費等の状況該当値テキスト"/>
        <xdr:cNvSpPr txBox="1"/>
      </xdr:nvSpPr>
      <xdr:spPr>
        <a:xfrm>
          <a:off x="5041900" y="14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94794</xdr:rowOff>
    </xdr:from>
    <xdr:to>
      <xdr:col>19</xdr:col>
      <xdr:colOff>184150</xdr:colOff>
      <xdr:row>85</xdr:row>
      <xdr:rowOff>24944</xdr:rowOff>
    </xdr:to>
    <xdr:sp macro="" textlink="">
      <xdr:nvSpPr>
        <xdr:cNvPr id="215" name="楕円 214"/>
        <xdr:cNvSpPr/>
      </xdr:nvSpPr>
      <xdr:spPr>
        <a:xfrm>
          <a:off x="4064000" y="1449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9721</xdr:rowOff>
    </xdr:from>
    <xdr:ext cx="736600" cy="259045"/>
    <xdr:sp macro="" textlink="">
      <xdr:nvSpPr>
        <xdr:cNvPr id="216" name="テキスト ボックス 215"/>
        <xdr:cNvSpPr txBox="1"/>
      </xdr:nvSpPr>
      <xdr:spPr>
        <a:xfrm>
          <a:off x="3733800" y="14582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68447</xdr:rowOff>
    </xdr:from>
    <xdr:to>
      <xdr:col>15</xdr:col>
      <xdr:colOff>133350</xdr:colOff>
      <xdr:row>84</xdr:row>
      <xdr:rowOff>170047</xdr:rowOff>
    </xdr:to>
    <xdr:sp macro="" textlink="">
      <xdr:nvSpPr>
        <xdr:cNvPr id="217" name="楕円 216"/>
        <xdr:cNvSpPr/>
      </xdr:nvSpPr>
      <xdr:spPr>
        <a:xfrm>
          <a:off x="3175000" y="1447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154824</xdr:rowOff>
    </xdr:from>
    <xdr:ext cx="762000" cy="259045"/>
    <xdr:sp macro="" textlink="">
      <xdr:nvSpPr>
        <xdr:cNvPr id="218" name="テキスト ボックス 217"/>
        <xdr:cNvSpPr txBox="1"/>
      </xdr:nvSpPr>
      <xdr:spPr>
        <a:xfrm>
          <a:off x="2844800" y="1455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35820</xdr:rowOff>
    </xdr:from>
    <xdr:to>
      <xdr:col>11</xdr:col>
      <xdr:colOff>82550</xdr:colOff>
      <xdr:row>84</xdr:row>
      <xdr:rowOff>137420</xdr:rowOff>
    </xdr:to>
    <xdr:sp macro="" textlink="">
      <xdr:nvSpPr>
        <xdr:cNvPr id="219" name="楕円 218"/>
        <xdr:cNvSpPr/>
      </xdr:nvSpPr>
      <xdr:spPr>
        <a:xfrm>
          <a:off x="2286000" y="144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122197</xdr:rowOff>
    </xdr:from>
    <xdr:ext cx="762000" cy="259045"/>
    <xdr:sp macro="" textlink="">
      <xdr:nvSpPr>
        <xdr:cNvPr id="220" name="テキスト ボックス 219"/>
        <xdr:cNvSpPr txBox="1"/>
      </xdr:nvSpPr>
      <xdr:spPr>
        <a:xfrm>
          <a:off x="1955800" y="1452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123904</xdr:rowOff>
    </xdr:from>
    <xdr:to>
      <xdr:col>7</xdr:col>
      <xdr:colOff>31750</xdr:colOff>
      <xdr:row>84</xdr:row>
      <xdr:rowOff>54054</xdr:rowOff>
    </xdr:to>
    <xdr:sp macro="" textlink="">
      <xdr:nvSpPr>
        <xdr:cNvPr id="221" name="楕円 220"/>
        <xdr:cNvSpPr/>
      </xdr:nvSpPr>
      <xdr:spPr>
        <a:xfrm>
          <a:off x="1397000" y="143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64231</xdr:rowOff>
    </xdr:from>
    <xdr:ext cx="762000" cy="259045"/>
    <xdr:sp macro="" textlink="">
      <xdr:nvSpPr>
        <xdr:cNvPr id="222" name="テキスト ボックス 221"/>
        <xdr:cNvSpPr txBox="1"/>
      </xdr:nvSpPr>
      <xdr:spPr>
        <a:xfrm>
          <a:off x="1066800" y="141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行財政改革集中ﾌﾟﾗﾝにより、定員並びに職員給与の削減化に取り組んできた。</a:t>
          </a:r>
        </a:p>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H17.4.1</a:t>
          </a:r>
          <a:r>
            <a:rPr kumimoji="1" lang="ja-JP" altLang="en-US" sz="1300">
              <a:latin typeface="ＭＳ Ｐゴシック" panose="020B0600070205080204" pitchFamily="50" charset="-128"/>
              <a:ea typeface="ＭＳ Ｐゴシック" panose="020B0600070205080204" pitchFamily="50" charset="-128"/>
            </a:rPr>
            <a:t>現在職員数</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目標数値</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人　　</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実数</a:t>
          </a:r>
          <a:r>
            <a:rPr kumimoji="1" lang="en-US" altLang="ja-JP" sz="1300">
              <a:latin typeface="ＭＳ Ｐゴシック" panose="020B0600070205080204" pitchFamily="50" charset="-128"/>
              <a:ea typeface="ＭＳ Ｐゴシック" panose="020B0600070205080204" pitchFamily="50" charset="-128"/>
            </a:rPr>
            <a:t>161</a:t>
          </a:r>
          <a:r>
            <a:rPr kumimoji="1" lang="ja-JP" altLang="en-US" sz="1300">
              <a:latin typeface="ＭＳ Ｐゴシック" panose="020B0600070205080204" pitchFamily="50" charset="-128"/>
              <a:ea typeface="ＭＳ Ｐゴシック" panose="020B0600070205080204" pitchFamily="50" charset="-128"/>
            </a:rPr>
            <a:t>人）目標数値を上回る削減となったが、さらに、平成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年度に策定された第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～令和元年度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を基に、組織運営が持続可能な職員の維持を目標としながら定員削減に努める。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人→令和元年</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146896</xdr:rowOff>
    </xdr:from>
    <xdr:to>
      <xdr:col>81</xdr:col>
      <xdr:colOff>44450</xdr:colOff>
      <xdr:row>84</xdr:row>
      <xdr:rowOff>171027</xdr:rowOff>
    </xdr:to>
    <xdr:cxnSp macro="">
      <xdr:nvCxnSpPr>
        <xdr:cNvPr id="256" name="直線コネクタ 255"/>
        <xdr:cNvCxnSpPr/>
      </xdr:nvCxnSpPr>
      <xdr:spPr>
        <a:xfrm flipV="1">
          <a:off x="16179800" y="145486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171027</xdr:rowOff>
    </xdr:from>
    <xdr:to>
      <xdr:col>77</xdr:col>
      <xdr:colOff>44450</xdr:colOff>
      <xdr:row>84</xdr:row>
      <xdr:rowOff>171027</xdr:rowOff>
    </xdr:to>
    <xdr:cxnSp macro="">
      <xdr:nvCxnSpPr>
        <xdr:cNvPr id="259" name="直線コネクタ 258"/>
        <xdr:cNvCxnSpPr/>
      </xdr:nvCxnSpPr>
      <xdr:spPr>
        <a:xfrm>
          <a:off x="15290800" y="14572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171027</xdr:rowOff>
    </xdr:to>
    <xdr:cxnSp macro="">
      <xdr:nvCxnSpPr>
        <xdr:cNvPr id="262" name="直線コネクタ 261"/>
        <xdr:cNvCxnSpPr/>
      </xdr:nvCxnSpPr>
      <xdr:spPr>
        <a:xfrm>
          <a:off x="14401800" y="145245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66463</xdr:rowOff>
    </xdr:from>
    <xdr:to>
      <xdr:col>68</xdr:col>
      <xdr:colOff>152400</xdr:colOff>
      <xdr:row>84</xdr:row>
      <xdr:rowOff>122766</xdr:rowOff>
    </xdr:to>
    <xdr:cxnSp macro="">
      <xdr:nvCxnSpPr>
        <xdr:cNvPr id="265" name="直線コネクタ 264"/>
        <xdr:cNvCxnSpPr/>
      </xdr:nvCxnSpPr>
      <xdr:spPr>
        <a:xfrm>
          <a:off x="13512800" y="1446826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96096</xdr:rowOff>
    </xdr:from>
    <xdr:to>
      <xdr:col>81</xdr:col>
      <xdr:colOff>95250</xdr:colOff>
      <xdr:row>85</xdr:row>
      <xdr:rowOff>26246</xdr:rowOff>
    </xdr:to>
    <xdr:sp macro="" textlink="">
      <xdr:nvSpPr>
        <xdr:cNvPr id="275" name="楕円 274"/>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112623</xdr:rowOff>
    </xdr:from>
    <xdr:ext cx="762000" cy="259045"/>
    <xdr:sp macro="" textlink="">
      <xdr:nvSpPr>
        <xdr:cNvPr id="276" name="給与水準   （国との比較）該当値テキスト"/>
        <xdr:cNvSpPr txBox="1"/>
      </xdr:nvSpPr>
      <xdr:spPr>
        <a:xfrm>
          <a:off x="17106900" y="1434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120227</xdr:rowOff>
    </xdr:from>
    <xdr:to>
      <xdr:col>77</xdr:col>
      <xdr:colOff>95250</xdr:colOff>
      <xdr:row>85</xdr:row>
      <xdr:rowOff>50377</xdr:rowOff>
    </xdr:to>
    <xdr:sp macro="" textlink="">
      <xdr:nvSpPr>
        <xdr:cNvPr id="277" name="楕円 276"/>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60554</xdr:rowOff>
    </xdr:from>
    <xdr:ext cx="736600" cy="259045"/>
    <xdr:sp macro="" textlink="">
      <xdr:nvSpPr>
        <xdr:cNvPr id="278" name="テキスト ボックス 277"/>
        <xdr:cNvSpPr txBox="1"/>
      </xdr:nvSpPr>
      <xdr:spPr>
        <a:xfrm>
          <a:off x="15798800" y="142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120227</xdr:rowOff>
    </xdr:from>
    <xdr:to>
      <xdr:col>73</xdr:col>
      <xdr:colOff>44450</xdr:colOff>
      <xdr:row>85</xdr:row>
      <xdr:rowOff>50377</xdr:rowOff>
    </xdr:to>
    <xdr:sp macro="" textlink="">
      <xdr:nvSpPr>
        <xdr:cNvPr id="279" name="楕円 278"/>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60554</xdr:rowOff>
    </xdr:from>
    <xdr:ext cx="762000" cy="259045"/>
    <xdr:sp macro="" textlink="">
      <xdr:nvSpPr>
        <xdr:cNvPr id="280" name="テキスト ボックス 279"/>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1" name="楕円 280"/>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2" name="テキスト ボックス 281"/>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15663</xdr:rowOff>
    </xdr:from>
    <xdr:to>
      <xdr:col>64</xdr:col>
      <xdr:colOff>152400</xdr:colOff>
      <xdr:row>84</xdr:row>
      <xdr:rowOff>117263</xdr:rowOff>
    </xdr:to>
    <xdr:sp macro="" textlink="">
      <xdr:nvSpPr>
        <xdr:cNvPr id="283" name="楕円 282"/>
        <xdr:cNvSpPr/>
      </xdr:nvSpPr>
      <xdr:spPr>
        <a:xfrm>
          <a:off x="13462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127440</xdr:rowOff>
    </xdr:from>
    <xdr:ext cx="762000" cy="259045"/>
    <xdr:sp macro="" textlink="">
      <xdr:nvSpPr>
        <xdr:cNvPr id="284" name="テキスト ボックス 283"/>
        <xdr:cNvSpPr txBox="1"/>
      </xdr:nvSpPr>
      <xdr:spPr>
        <a:xfrm>
          <a:off x="13131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島一町外海離島という地理的条件のため、福祉事業・塵芥処理事業等全てのｻｰﾋﾞｽを完結させなければならない。そのため類似団体の平均を上回っているのが現状である。今後も住民ｻｰﾋﾞｽを低下させることのないように留意し、退職者の不補充や民営化等により適正な定員管理に努める。</a:t>
          </a:r>
        </a:p>
        <a:p>
          <a:r>
            <a:rPr kumimoji="1" lang="ja-JP" altLang="en-US" sz="1300">
              <a:latin typeface="ＭＳ Ｐゴシック" panose="020B0600070205080204" pitchFamily="50" charset="-128"/>
              <a:ea typeface="ＭＳ Ｐゴシック" panose="020B0600070205080204" pitchFamily="50" charset="-128"/>
            </a:rPr>
            <a:t>さらに、平成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年度に策定された第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次定員適正化計画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～令和元年度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を基に、組織運営が持続可能な職員の維持を目標としながら定員削減に努める。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人→令和元年</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53630</xdr:rowOff>
    </xdr:from>
    <xdr:to>
      <xdr:col>81</xdr:col>
      <xdr:colOff>44450</xdr:colOff>
      <xdr:row>63</xdr:row>
      <xdr:rowOff>137740</xdr:rowOff>
    </xdr:to>
    <xdr:cxnSp macro="">
      <xdr:nvCxnSpPr>
        <xdr:cNvPr id="321" name="直線コネクタ 320"/>
        <xdr:cNvCxnSpPr/>
      </xdr:nvCxnSpPr>
      <xdr:spPr>
        <a:xfrm>
          <a:off x="16179800" y="10854980"/>
          <a:ext cx="838200" cy="8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14333</xdr:rowOff>
    </xdr:from>
    <xdr:to>
      <xdr:col>77</xdr:col>
      <xdr:colOff>44450</xdr:colOff>
      <xdr:row>63</xdr:row>
      <xdr:rowOff>53630</xdr:rowOff>
    </xdr:to>
    <xdr:cxnSp macro="">
      <xdr:nvCxnSpPr>
        <xdr:cNvPr id="324" name="直線コネクタ 323"/>
        <xdr:cNvCxnSpPr/>
      </xdr:nvCxnSpPr>
      <xdr:spPr>
        <a:xfrm>
          <a:off x="15290800" y="10815683"/>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165789</xdr:rowOff>
    </xdr:from>
    <xdr:to>
      <xdr:col>72</xdr:col>
      <xdr:colOff>203200</xdr:colOff>
      <xdr:row>63</xdr:row>
      <xdr:rowOff>14333</xdr:rowOff>
    </xdr:to>
    <xdr:cxnSp macro="">
      <xdr:nvCxnSpPr>
        <xdr:cNvPr id="327" name="直線コネクタ 326"/>
        <xdr:cNvCxnSpPr/>
      </xdr:nvCxnSpPr>
      <xdr:spPr>
        <a:xfrm>
          <a:off x="14401800" y="10795689"/>
          <a:ext cx="889000" cy="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142349</xdr:rowOff>
    </xdr:from>
    <xdr:to>
      <xdr:col>68</xdr:col>
      <xdr:colOff>152400</xdr:colOff>
      <xdr:row>62</xdr:row>
      <xdr:rowOff>165789</xdr:rowOff>
    </xdr:to>
    <xdr:cxnSp macro="">
      <xdr:nvCxnSpPr>
        <xdr:cNvPr id="330" name="直線コネクタ 329"/>
        <xdr:cNvCxnSpPr/>
      </xdr:nvCxnSpPr>
      <xdr:spPr>
        <a:xfrm>
          <a:off x="13512800" y="10772249"/>
          <a:ext cx="8890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86940</xdr:rowOff>
    </xdr:from>
    <xdr:to>
      <xdr:col>81</xdr:col>
      <xdr:colOff>95250</xdr:colOff>
      <xdr:row>64</xdr:row>
      <xdr:rowOff>17090</xdr:rowOff>
    </xdr:to>
    <xdr:sp macro="" textlink="">
      <xdr:nvSpPr>
        <xdr:cNvPr id="340" name="楕円 339"/>
        <xdr:cNvSpPr/>
      </xdr:nvSpPr>
      <xdr:spPr>
        <a:xfrm>
          <a:off x="16967200" y="108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59017</xdr:rowOff>
    </xdr:from>
    <xdr:ext cx="762000" cy="259045"/>
    <xdr:sp macro="" textlink="">
      <xdr:nvSpPr>
        <xdr:cNvPr id="341" name="定員管理の状況該当値テキスト"/>
        <xdr:cNvSpPr txBox="1"/>
      </xdr:nvSpPr>
      <xdr:spPr>
        <a:xfrm>
          <a:off x="17106900" y="1086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2830</xdr:rowOff>
    </xdr:from>
    <xdr:to>
      <xdr:col>77</xdr:col>
      <xdr:colOff>95250</xdr:colOff>
      <xdr:row>63</xdr:row>
      <xdr:rowOff>104430</xdr:rowOff>
    </xdr:to>
    <xdr:sp macro="" textlink="">
      <xdr:nvSpPr>
        <xdr:cNvPr id="342" name="楕円 341"/>
        <xdr:cNvSpPr/>
      </xdr:nvSpPr>
      <xdr:spPr>
        <a:xfrm>
          <a:off x="16129000" y="108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89207</xdr:rowOff>
    </xdr:from>
    <xdr:ext cx="736600" cy="259045"/>
    <xdr:sp macro="" textlink="">
      <xdr:nvSpPr>
        <xdr:cNvPr id="343" name="テキスト ボックス 342"/>
        <xdr:cNvSpPr txBox="1"/>
      </xdr:nvSpPr>
      <xdr:spPr>
        <a:xfrm>
          <a:off x="15798800" y="108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134983</xdr:rowOff>
    </xdr:from>
    <xdr:to>
      <xdr:col>73</xdr:col>
      <xdr:colOff>44450</xdr:colOff>
      <xdr:row>63</xdr:row>
      <xdr:rowOff>65133</xdr:rowOff>
    </xdr:to>
    <xdr:sp macro="" textlink="">
      <xdr:nvSpPr>
        <xdr:cNvPr id="344" name="楕円 343"/>
        <xdr:cNvSpPr/>
      </xdr:nvSpPr>
      <xdr:spPr>
        <a:xfrm>
          <a:off x="15240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49910</xdr:rowOff>
    </xdr:from>
    <xdr:ext cx="762000" cy="259045"/>
    <xdr:sp macro="" textlink="">
      <xdr:nvSpPr>
        <xdr:cNvPr id="345" name="テキスト ボックス 344"/>
        <xdr:cNvSpPr txBox="1"/>
      </xdr:nvSpPr>
      <xdr:spPr>
        <a:xfrm>
          <a:off x="14909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114989</xdr:rowOff>
    </xdr:from>
    <xdr:to>
      <xdr:col>68</xdr:col>
      <xdr:colOff>203200</xdr:colOff>
      <xdr:row>63</xdr:row>
      <xdr:rowOff>45139</xdr:rowOff>
    </xdr:to>
    <xdr:sp macro="" textlink="">
      <xdr:nvSpPr>
        <xdr:cNvPr id="346" name="楕円 345"/>
        <xdr:cNvSpPr/>
      </xdr:nvSpPr>
      <xdr:spPr>
        <a:xfrm>
          <a:off x="14351000" y="107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29916</xdr:rowOff>
    </xdr:from>
    <xdr:ext cx="762000" cy="259045"/>
    <xdr:sp macro="" textlink="">
      <xdr:nvSpPr>
        <xdr:cNvPr id="347" name="テキスト ボックス 346"/>
        <xdr:cNvSpPr txBox="1"/>
      </xdr:nvSpPr>
      <xdr:spPr>
        <a:xfrm>
          <a:off x="14020800" y="1083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91549</xdr:rowOff>
    </xdr:from>
    <xdr:to>
      <xdr:col>64</xdr:col>
      <xdr:colOff>152400</xdr:colOff>
      <xdr:row>63</xdr:row>
      <xdr:rowOff>21699</xdr:rowOff>
    </xdr:to>
    <xdr:sp macro="" textlink="">
      <xdr:nvSpPr>
        <xdr:cNvPr id="348" name="楕円 347"/>
        <xdr:cNvSpPr/>
      </xdr:nvSpPr>
      <xdr:spPr>
        <a:xfrm>
          <a:off x="13462000" y="107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6476</xdr:rowOff>
    </xdr:from>
    <xdr:ext cx="762000" cy="259045"/>
    <xdr:sp macro="" textlink="">
      <xdr:nvSpPr>
        <xdr:cNvPr id="349" name="テキスト ボックス 348"/>
        <xdr:cNvSpPr txBox="1"/>
      </xdr:nvSpPr>
      <xdr:spPr>
        <a:xfrm>
          <a:off x="13131800" y="1080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辺地、過疎、緊急防災・減災事業債等の元金償還額の増、簡易水道事業の償還財源にあてた繰入金の増により、類似団体平均を上回る結果となった。</a:t>
          </a:r>
        </a:p>
        <a:p>
          <a:r>
            <a:rPr kumimoji="1" lang="ja-JP" altLang="en-US" sz="1300">
              <a:latin typeface="ＭＳ Ｐゴシック" panose="020B0600070205080204" pitchFamily="50" charset="-128"/>
              <a:ea typeface="ＭＳ Ｐゴシック" panose="020B0600070205080204" pitchFamily="50" charset="-128"/>
            </a:rPr>
            <a:t>令和元年度</a:t>
          </a:r>
          <a:r>
            <a:rPr kumimoji="1" lang="en-US" altLang="ja-JP" sz="1300">
              <a:latin typeface="ＭＳ Ｐゴシック" panose="020B0600070205080204" pitchFamily="50" charset="-128"/>
              <a:ea typeface="ＭＳ Ｐゴシック" panose="020B0600070205080204" pitchFamily="50" charset="-128"/>
            </a:rPr>
            <a:t>741</a:t>
          </a:r>
          <a:r>
            <a:rPr kumimoji="1" lang="ja-JP" altLang="en-US" sz="1300">
              <a:latin typeface="ＭＳ Ｐゴシック" panose="020B0600070205080204" pitchFamily="50" charset="-128"/>
              <a:ea typeface="ＭＳ Ｐゴシック" panose="020B0600070205080204" pitchFamily="50" charset="-128"/>
            </a:rPr>
            <a:t>百万円、令和２年度</a:t>
          </a:r>
          <a:r>
            <a:rPr kumimoji="1" lang="en-US" altLang="ja-JP" sz="1300">
              <a:latin typeface="ＭＳ Ｐゴシック" panose="020B0600070205080204" pitchFamily="50" charset="-128"/>
              <a:ea typeface="ＭＳ Ｐゴシック" panose="020B0600070205080204" pitchFamily="50" charset="-128"/>
            </a:rPr>
            <a:t>773</a:t>
          </a:r>
          <a:r>
            <a:rPr kumimoji="1" lang="ja-JP" altLang="en-US" sz="1300">
              <a:latin typeface="ＭＳ Ｐゴシック" panose="020B0600070205080204" pitchFamily="50" charset="-128"/>
              <a:ea typeface="ＭＳ Ｐゴシック" panose="020B0600070205080204" pitchFamily="50" charset="-128"/>
            </a:rPr>
            <a:t>百万円と償還額が増加していくことから、町債発行の抑制を基調とし比率の更なる改善に努める。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6096</xdr:rowOff>
    </xdr:to>
    <xdr:cxnSp macro="">
      <xdr:nvCxnSpPr>
        <xdr:cNvPr id="380" name="直線コネクタ 379"/>
        <xdr:cNvCxnSpPr/>
      </xdr:nvCxnSpPr>
      <xdr:spPr>
        <a:xfrm flipV="1">
          <a:off x="16179800" y="720217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30226</xdr:rowOff>
    </xdr:to>
    <xdr:cxnSp macro="">
      <xdr:nvCxnSpPr>
        <xdr:cNvPr id="383" name="直線コネクタ 382"/>
        <xdr:cNvCxnSpPr/>
      </xdr:nvCxnSpPr>
      <xdr:spPr>
        <a:xfrm flipV="1">
          <a:off x="15290800" y="72069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30226</xdr:rowOff>
    </xdr:from>
    <xdr:to>
      <xdr:col>72</xdr:col>
      <xdr:colOff>203200</xdr:colOff>
      <xdr:row>42</xdr:row>
      <xdr:rowOff>78486</xdr:rowOff>
    </xdr:to>
    <xdr:cxnSp macro="">
      <xdr:nvCxnSpPr>
        <xdr:cNvPr id="386" name="直線コネクタ 385"/>
        <xdr:cNvCxnSpPr/>
      </xdr:nvCxnSpPr>
      <xdr:spPr>
        <a:xfrm flipV="1">
          <a:off x="14401800" y="723112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78486</xdr:rowOff>
    </xdr:from>
    <xdr:to>
      <xdr:col>68</xdr:col>
      <xdr:colOff>152400</xdr:colOff>
      <xdr:row>42</xdr:row>
      <xdr:rowOff>121920</xdr:rowOff>
    </xdr:to>
    <xdr:cxnSp macro="">
      <xdr:nvCxnSpPr>
        <xdr:cNvPr id="389" name="直線コネクタ 388"/>
        <xdr:cNvCxnSpPr/>
      </xdr:nvCxnSpPr>
      <xdr:spPr>
        <a:xfrm flipV="1">
          <a:off x="13512800" y="727938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399" name="楕円 398"/>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400"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401" name="楕円 400"/>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2" name="テキスト ボックス 401"/>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150876</xdr:rowOff>
    </xdr:from>
    <xdr:to>
      <xdr:col>73</xdr:col>
      <xdr:colOff>44450</xdr:colOff>
      <xdr:row>42</xdr:row>
      <xdr:rowOff>81026</xdr:rowOff>
    </xdr:to>
    <xdr:sp macro="" textlink="">
      <xdr:nvSpPr>
        <xdr:cNvPr id="403" name="楕円 402"/>
        <xdr:cNvSpPr/>
      </xdr:nvSpPr>
      <xdr:spPr>
        <a:xfrm>
          <a:off x="15240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65803</xdr:rowOff>
    </xdr:from>
    <xdr:ext cx="762000" cy="259045"/>
    <xdr:sp macro="" textlink="">
      <xdr:nvSpPr>
        <xdr:cNvPr id="404" name="テキスト ボックス 40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27686</xdr:rowOff>
    </xdr:from>
    <xdr:to>
      <xdr:col>68</xdr:col>
      <xdr:colOff>203200</xdr:colOff>
      <xdr:row>42</xdr:row>
      <xdr:rowOff>129286</xdr:rowOff>
    </xdr:to>
    <xdr:sp macro="" textlink="">
      <xdr:nvSpPr>
        <xdr:cNvPr id="405" name="楕円 404"/>
        <xdr:cNvSpPr/>
      </xdr:nvSpPr>
      <xdr:spPr>
        <a:xfrm>
          <a:off x="14351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114063</xdr:rowOff>
    </xdr:from>
    <xdr:ext cx="762000" cy="259045"/>
    <xdr:sp macro="" textlink="">
      <xdr:nvSpPr>
        <xdr:cNvPr id="406" name="テキスト ボックス 405"/>
        <xdr:cNvSpPr txBox="1"/>
      </xdr:nvSpPr>
      <xdr:spPr>
        <a:xfrm>
          <a:off x="14020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7" name="楕円 406"/>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8" name="テキスト ボックス 407"/>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将来負担額よりも充当可能財源が上回ったため、将来負担比率が算出されなかった。</a:t>
          </a:r>
        </a:p>
        <a:p>
          <a:r>
            <a:rPr kumimoji="1" lang="ja-JP" altLang="en-US" sz="1300">
              <a:latin typeface="ＭＳ Ｐゴシック" panose="020B0600070205080204" pitchFamily="50" charset="-128"/>
              <a:ea typeface="ＭＳ Ｐゴシック" panose="020B0600070205080204" pitchFamily="50" charset="-128"/>
            </a:rPr>
            <a:t>今年度は、昨年度と同様に将来負担比率が算出されなかったが、今後は大型事業が続き、起債発行が増加傾向にあることと、特別会計の元金償還に充てる一般会計からの繰入金の増加が見込まれることから、今後は増加することが予想され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117399</xdr:rowOff>
    </xdr:from>
    <xdr:to>
      <xdr:col>72</xdr:col>
      <xdr:colOff>203200</xdr:colOff>
      <xdr:row>14</xdr:row>
      <xdr:rowOff>163728</xdr:rowOff>
    </xdr:to>
    <xdr:cxnSp macro="">
      <xdr:nvCxnSpPr>
        <xdr:cNvPr id="440" name="直線コネクタ 439"/>
        <xdr:cNvCxnSpPr/>
      </xdr:nvCxnSpPr>
      <xdr:spPr>
        <a:xfrm>
          <a:off x="14401800" y="2517699"/>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1"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117399</xdr:rowOff>
    </xdr:from>
    <xdr:to>
      <xdr:col>68</xdr:col>
      <xdr:colOff>152400</xdr:colOff>
      <xdr:row>15</xdr:row>
      <xdr:rowOff>31852</xdr:rowOff>
    </xdr:to>
    <xdr:cxnSp macro="">
      <xdr:nvCxnSpPr>
        <xdr:cNvPr id="443" name="直線コネクタ 442"/>
        <xdr:cNvCxnSpPr/>
      </xdr:nvCxnSpPr>
      <xdr:spPr>
        <a:xfrm flipV="1">
          <a:off x="13512800" y="2517699"/>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6" name="フローチャート: 判断 445"/>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7" name="テキスト ボックス 446"/>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8" name="フローチャート: 判断 447"/>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9" name="テキスト ボックス 448"/>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0" name="フローチャート: 判断 449"/>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1" name="テキスト ボックス 450"/>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112928</xdr:rowOff>
    </xdr:from>
    <xdr:to>
      <xdr:col>73</xdr:col>
      <xdr:colOff>44450</xdr:colOff>
      <xdr:row>15</xdr:row>
      <xdr:rowOff>43078</xdr:rowOff>
    </xdr:to>
    <xdr:sp macro="" textlink="">
      <xdr:nvSpPr>
        <xdr:cNvPr id="457" name="楕円 456"/>
        <xdr:cNvSpPr/>
      </xdr:nvSpPr>
      <xdr:spPr>
        <a:xfrm>
          <a:off x="15240000" y="25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27855</xdr:rowOff>
    </xdr:from>
    <xdr:ext cx="762000" cy="259045"/>
    <xdr:sp macro="" textlink="">
      <xdr:nvSpPr>
        <xdr:cNvPr id="458" name="テキスト ボックス 457"/>
        <xdr:cNvSpPr txBox="1"/>
      </xdr:nvSpPr>
      <xdr:spPr>
        <a:xfrm>
          <a:off x="14909800" y="259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66599</xdr:rowOff>
    </xdr:from>
    <xdr:to>
      <xdr:col>68</xdr:col>
      <xdr:colOff>203200</xdr:colOff>
      <xdr:row>14</xdr:row>
      <xdr:rowOff>168199</xdr:rowOff>
    </xdr:to>
    <xdr:sp macro="" textlink="">
      <xdr:nvSpPr>
        <xdr:cNvPr id="459" name="楕円 458"/>
        <xdr:cNvSpPr/>
      </xdr:nvSpPr>
      <xdr:spPr>
        <a:xfrm>
          <a:off x="14351000" y="24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152976</xdr:rowOff>
    </xdr:from>
    <xdr:ext cx="762000" cy="259045"/>
    <xdr:sp macro="" textlink="">
      <xdr:nvSpPr>
        <xdr:cNvPr id="460" name="テキスト ボックス 459"/>
        <xdr:cNvSpPr txBox="1"/>
      </xdr:nvSpPr>
      <xdr:spPr>
        <a:xfrm>
          <a:off x="14020800" y="255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152502</xdr:rowOff>
    </xdr:from>
    <xdr:to>
      <xdr:col>64</xdr:col>
      <xdr:colOff>152400</xdr:colOff>
      <xdr:row>15</xdr:row>
      <xdr:rowOff>82652</xdr:rowOff>
    </xdr:to>
    <xdr:sp macro="" textlink="">
      <xdr:nvSpPr>
        <xdr:cNvPr id="461" name="楕円 460"/>
        <xdr:cNvSpPr/>
      </xdr:nvSpPr>
      <xdr:spPr>
        <a:xfrm>
          <a:off x="13462000" y="25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67429</xdr:rowOff>
    </xdr:from>
    <xdr:ext cx="762000" cy="259045"/>
    <xdr:sp macro="" textlink="">
      <xdr:nvSpPr>
        <xdr:cNvPr id="462" name="テキスト ボックス 461"/>
        <xdr:cNvSpPr txBox="1"/>
      </xdr:nvSpPr>
      <xdr:spPr>
        <a:xfrm>
          <a:off x="13131800" y="263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7,097
7,054
56.82
7,470,082
6,841,341
358,164
3,752,937
6,655,534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島一町外海離島という地理的条件のため、福祉事業・塵芥処理事業等全てのｻｰﾋﾞｽを完結させなければならない。そのため、職員数の水準が類似団体の平均を上回っているのが現状である。今後は会計年度任用職員制度導入に伴い、人件費は更に膨らんでいく。</a:t>
          </a:r>
        </a:p>
        <a:p>
          <a:r>
            <a:rPr kumimoji="1" lang="ja-JP" altLang="en-US" sz="1100">
              <a:latin typeface="ＭＳ Ｐゴシック" panose="020B0600070205080204" pitchFamily="50" charset="-128"/>
              <a:ea typeface="ＭＳ Ｐゴシック" panose="020B0600070205080204" pitchFamily="50" charset="-128"/>
            </a:rPr>
            <a:t>現行の定員適正化計画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～令和元年度</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158</a:t>
          </a:r>
          <a:r>
            <a:rPr kumimoji="1" lang="ja-JP" altLang="en-US" sz="1100">
              <a:latin typeface="ＭＳ Ｐゴシック" panose="020B0600070205080204" pitchFamily="50" charset="-128"/>
              <a:ea typeface="ＭＳ Ｐゴシック" panose="020B0600070205080204" pitchFamily="50" charset="-128"/>
            </a:rPr>
            <a:t>人→令和元年</a:t>
          </a:r>
          <a:r>
            <a:rPr kumimoji="1" lang="en-US" altLang="ja-JP" sz="1100">
              <a:latin typeface="ＭＳ Ｐゴシック" panose="020B0600070205080204" pitchFamily="50" charset="-128"/>
              <a:ea typeface="ＭＳ Ｐゴシック" panose="020B0600070205080204" pitchFamily="50" charset="-128"/>
            </a:rPr>
            <a:t>156</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を基に新たな定員適正化計画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令和２～令和</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を策定中で、組織運営が持続可能な職員の維持を目標としながら定員削減に努める。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12700</xdr:rowOff>
    </xdr:to>
    <xdr:cxnSp macro="">
      <xdr:nvCxnSpPr>
        <xdr:cNvPr id="64" name="直線コネクタ 63"/>
        <xdr:cNvCxnSpPr/>
      </xdr:nvCxnSpPr>
      <xdr:spPr>
        <a:xfrm flipV="1">
          <a:off x="3987800" y="6518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38</xdr:row>
      <xdr:rowOff>12700</xdr:rowOff>
    </xdr:to>
    <xdr:cxnSp macro="">
      <xdr:nvCxnSpPr>
        <xdr:cNvPr id="67" name="直線コネクタ 66"/>
        <xdr:cNvCxnSpPr/>
      </xdr:nvCxnSpPr>
      <xdr:spPr>
        <a:xfrm>
          <a:off x="3098800" y="6500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38</xdr:row>
      <xdr:rowOff>40132</xdr:rowOff>
    </xdr:to>
    <xdr:cxnSp macro="">
      <xdr:nvCxnSpPr>
        <xdr:cNvPr id="70" name="直線コネクタ 69"/>
        <xdr:cNvCxnSpPr/>
      </xdr:nvCxnSpPr>
      <xdr:spPr>
        <a:xfrm flipV="1">
          <a:off x="2209800" y="6500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40132</xdr:rowOff>
    </xdr:from>
    <xdr:to>
      <xdr:col>11</xdr:col>
      <xdr:colOff>9525</xdr:colOff>
      <xdr:row>38</xdr:row>
      <xdr:rowOff>122428</xdr:rowOff>
    </xdr:to>
    <xdr:cxnSp macro="">
      <xdr:nvCxnSpPr>
        <xdr:cNvPr id="73" name="直線コネクタ 72"/>
        <xdr:cNvCxnSpPr/>
      </xdr:nvCxnSpPr>
      <xdr:spPr>
        <a:xfrm flipV="1">
          <a:off x="1320800" y="65552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5" name="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160782</xdr:rowOff>
    </xdr:from>
    <xdr:to>
      <xdr:col>11</xdr:col>
      <xdr:colOff>60325</xdr:colOff>
      <xdr:row>38</xdr:row>
      <xdr:rowOff>90932</xdr:rowOff>
    </xdr:to>
    <xdr:sp macro="" textlink="">
      <xdr:nvSpPr>
        <xdr:cNvPr id="89" name="楕円 88"/>
        <xdr:cNvSpPr/>
      </xdr:nvSpPr>
      <xdr:spPr>
        <a:xfrm>
          <a:off x="2159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75709</xdr:rowOff>
    </xdr:from>
    <xdr:ext cx="762000" cy="259045"/>
    <xdr:sp macro="" textlink="">
      <xdr:nvSpPr>
        <xdr:cNvPr id="90" name="テキスト ボックス 89"/>
        <xdr:cNvSpPr txBox="1"/>
      </xdr:nvSpPr>
      <xdr:spPr>
        <a:xfrm>
          <a:off x="1828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71628</xdr:rowOff>
    </xdr:from>
    <xdr:to>
      <xdr:col>6</xdr:col>
      <xdr:colOff>171450</xdr:colOff>
      <xdr:row>39</xdr:row>
      <xdr:rowOff>1778</xdr:rowOff>
    </xdr:to>
    <xdr:sp macro="" textlink="">
      <xdr:nvSpPr>
        <xdr:cNvPr id="91" name="楕円 90"/>
        <xdr:cNvSpPr/>
      </xdr:nvSpPr>
      <xdr:spPr>
        <a:xfrm>
          <a:off x="127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158005</xdr:rowOff>
    </xdr:from>
    <xdr:ext cx="762000" cy="259045"/>
    <xdr:sp macro="" textlink="">
      <xdr:nvSpPr>
        <xdr:cNvPr id="92" name="テキスト ボックス 91"/>
        <xdr:cNvSpPr txBox="1"/>
      </xdr:nvSpPr>
      <xdr:spPr>
        <a:xfrm>
          <a:off x="939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高くなっているのは、一島一町外海離島という地理的条件であったり、、埋蔵文化財発掘調査事業の委託料、ｽｸｰﾙﾊﾞｽ運行委託料、学校給食調理等委託料等、施設の維持管理における修繕料の増加が主な要因である。</a:t>
          </a:r>
        </a:p>
        <a:p>
          <a:r>
            <a:rPr kumimoji="1" lang="ja-JP" altLang="en-US" sz="1300">
              <a:latin typeface="ＭＳ Ｐゴシック" panose="020B0600070205080204" pitchFamily="50" charset="-128"/>
              <a:ea typeface="ＭＳ Ｐゴシック" panose="020B0600070205080204" pitchFamily="50" charset="-128"/>
            </a:rPr>
            <a:t>今後は、事務作業の見直しや公共施設等の適正管理に努め、経常経費の削減につなげていく。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56134</xdr:rowOff>
    </xdr:from>
    <xdr:to>
      <xdr:col>82</xdr:col>
      <xdr:colOff>107950</xdr:colOff>
      <xdr:row>17</xdr:row>
      <xdr:rowOff>83566</xdr:rowOff>
    </xdr:to>
    <xdr:cxnSp macro="">
      <xdr:nvCxnSpPr>
        <xdr:cNvPr id="122" name="直線コネクタ 121"/>
        <xdr:cNvCxnSpPr/>
      </xdr:nvCxnSpPr>
      <xdr:spPr>
        <a:xfrm>
          <a:off x="15671800" y="29707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56134</xdr:rowOff>
    </xdr:from>
    <xdr:to>
      <xdr:col>78</xdr:col>
      <xdr:colOff>69850</xdr:colOff>
      <xdr:row>17</xdr:row>
      <xdr:rowOff>78994</xdr:rowOff>
    </xdr:to>
    <xdr:cxnSp macro="">
      <xdr:nvCxnSpPr>
        <xdr:cNvPr id="125" name="直線コネクタ 124"/>
        <xdr:cNvCxnSpPr/>
      </xdr:nvCxnSpPr>
      <xdr:spPr>
        <a:xfrm flipV="1">
          <a:off x="14782800" y="2970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28702</xdr:rowOff>
    </xdr:from>
    <xdr:to>
      <xdr:col>73</xdr:col>
      <xdr:colOff>180975</xdr:colOff>
      <xdr:row>17</xdr:row>
      <xdr:rowOff>78994</xdr:rowOff>
    </xdr:to>
    <xdr:cxnSp macro="">
      <xdr:nvCxnSpPr>
        <xdr:cNvPr id="128" name="直線コネクタ 127"/>
        <xdr:cNvCxnSpPr/>
      </xdr:nvCxnSpPr>
      <xdr:spPr>
        <a:xfrm>
          <a:off x="13893800" y="2943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28702</xdr:rowOff>
    </xdr:to>
    <xdr:cxnSp macro="">
      <xdr:nvCxnSpPr>
        <xdr:cNvPr id="131" name="直線コネクタ 130"/>
        <xdr:cNvCxnSpPr/>
      </xdr:nvCxnSpPr>
      <xdr:spPr>
        <a:xfrm>
          <a:off x="13004800" y="2920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2"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5334</xdr:rowOff>
    </xdr:from>
    <xdr:to>
      <xdr:col>78</xdr:col>
      <xdr:colOff>120650</xdr:colOff>
      <xdr:row>17</xdr:row>
      <xdr:rowOff>106934</xdr:rowOff>
    </xdr:to>
    <xdr:sp macro="" textlink="">
      <xdr:nvSpPr>
        <xdr:cNvPr id="143" name="楕円 142"/>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44" name="テキスト ボックス 143"/>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5" name="楕円 144"/>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114571</xdr:rowOff>
    </xdr:from>
    <xdr:ext cx="762000" cy="259045"/>
    <xdr:sp macro="" textlink="">
      <xdr:nvSpPr>
        <xdr:cNvPr id="146" name="テキスト ボックス 145"/>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7" name="楕円 146"/>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64279</xdr:rowOff>
    </xdr:from>
    <xdr:ext cx="762000" cy="259045"/>
    <xdr:sp macro="" textlink="">
      <xdr:nvSpPr>
        <xdr:cNvPr id="148" name="テキスト ボックス 147"/>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9" name="楕円 148"/>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50" name="テキスト ボックス 149"/>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扶助費の支出に関しては、軽微な増減を踏まえても、概ね横這いの状況で推移すると想定している。各種手当てへの特別加算等の見直しや運営の適正規模等を検討する。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3" name="直線コネクタ 182"/>
        <xdr:cNvCxnSpPr/>
      </xdr:nvCxnSpPr>
      <xdr:spPr>
        <a:xfrm>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55</xdr:row>
      <xdr:rowOff>31750</xdr:rowOff>
    </xdr:to>
    <xdr:cxnSp macro="">
      <xdr:nvCxnSpPr>
        <xdr:cNvPr id="186" name="直線コネクタ 185"/>
        <xdr:cNvCxnSpPr/>
      </xdr:nvCxnSpPr>
      <xdr:spPr>
        <a:xfrm>
          <a:off x="3098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55</xdr:row>
      <xdr:rowOff>50800</xdr:rowOff>
    </xdr:to>
    <xdr:cxnSp macro="">
      <xdr:nvCxnSpPr>
        <xdr:cNvPr id="189" name="直線コネクタ 188"/>
        <xdr:cNvCxnSpPr/>
      </xdr:nvCxnSpPr>
      <xdr:spPr>
        <a:xfrm flipV="1">
          <a:off x="2209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50800</xdr:rowOff>
    </xdr:to>
    <xdr:cxnSp macro="">
      <xdr:nvCxnSpPr>
        <xdr:cNvPr id="192" name="直線コネクタ 191"/>
        <xdr:cNvCxnSpPr/>
      </xdr:nvCxnSpPr>
      <xdr:spPr>
        <a:xfrm>
          <a:off x="1320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2" name="楕円 201"/>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3"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4" name="楕円 203"/>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5" name="テキスト ボックス 204"/>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6" name="楕円 205"/>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7" name="テキスト ボックス 206"/>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08" name="楕円 207"/>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86377</xdr:rowOff>
    </xdr:from>
    <xdr:ext cx="762000" cy="259045"/>
    <xdr:sp macro="" textlink="">
      <xdr:nvSpPr>
        <xdr:cNvPr id="209" name="テキスト ボックス 208"/>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0" name="楕円 209"/>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1" name="テキスト ボックス 210"/>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のは、繰出金の増加が主な原因である。簡易水道事業・公共下水道事業会計等における公債費償還分としての特別会計への繰出金が必要になっているためである。今後は、独立採算の原則に立ち返って加入促進・使用料・保険料等の収納率向上、適正化を図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154432</xdr:rowOff>
    </xdr:from>
    <xdr:to>
      <xdr:col>82</xdr:col>
      <xdr:colOff>107950</xdr:colOff>
      <xdr:row>56</xdr:row>
      <xdr:rowOff>163576</xdr:rowOff>
    </xdr:to>
    <xdr:cxnSp macro="">
      <xdr:nvCxnSpPr>
        <xdr:cNvPr id="241" name="直線コネクタ 240"/>
        <xdr:cNvCxnSpPr/>
      </xdr:nvCxnSpPr>
      <xdr:spPr>
        <a:xfrm flipV="1">
          <a:off x="15671800" y="97556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163576</xdr:rowOff>
    </xdr:from>
    <xdr:to>
      <xdr:col>78</xdr:col>
      <xdr:colOff>69850</xdr:colOff>
      <xdr:row>57</xdr:row>
      <xdr:rowOff>14986</xdr:rowOff>
    </xdr:to>
    <xdr:cxnSp macro="">
      <xdr:nvCxnSpPr>
        <xdr:cNvPr id="244" name="直線コネクタ 243"/>
        <xdr:cNvCxnSpPr/>
      </xdr:nvCxnSpPr>
      <xdr:spPr>
        <a:xfrm flipV="1">
          <a:off x="14782800" y="9764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14986</xdr:rowOff>
    </xdr:from>
    <xdr:to>
      <xdr:col>73</xdr:col>
      <xdr:colOff>180975</xdr:colOff>
      <xdr:row>57</xdr:row>
      <xdr:rowOff>24130</xdr:rowOff>
    </xdr:to>
    <xdr:cxnSp macro="">
      <xdr:nvCxnSpPr>
        <xdr:cNvPr id="247" name="直線コネクタ 246"/>
        <xdr:cNvCxnSpPr/>
      </xdr:nvCxnSpPr>
      <xdr:spPr>
        <a:xfrm flipV="1">
          <a:off x="13893800" y="9787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60706</xdr:rowOff>
    </xdr:to>
    <xdr:cxnSp macro="">
      <xdr:nvCxnSpPr>
        <xdr:cNvPr id="250" name="直線コネクタ 249"/>
        <xdr:cNvCxnSpPr/>
      </xdr:nvCxnSpPr>
      <xdr:spPr>
        <a:xfrm flipV="1">
          <a:off x="13004800" y="9796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103632</xdr:rowOff>
    </xdr:from>
    <xdr:to>
      <xdr:col>82</xdr:col>
      <xdr:colOff>158750</xdr:colOff>
      <xdr:row>57</xdr:row>
      <xdr:rowOff>33782</xdr:rowOff>
    </xdr:to>
    <xdr:sp macro="" textlink="">
      <xdr:nvSpPr>
        <xdr:cNvPr id="260" name="楕円 259"/>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75709</xdr:rowOff>
    </xdr:from>
    <xdr:ext cx="762000" cy="259045"/>
    <xdr:sp macro="" textlink="">
      <xdr:nvSpPr>
        <xdr:cNvPr id="261" name="その他該当値テキスト"/>
        <xdr:cNvSpPr txBox="1"/>
      </xdr:nvSpPr>
      <xdr:spPr>
        <a:xfrm>
          <a:off x="16598900" y="967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112776</xdr:rowOff>
    </xdr:from>
    <xdr:to>
      <xdr:col>78</xdr:col>
      <xdr:colOff>120650</xdr:colOff>
      <xdr:row>57</xdr:row>
      <xdr:rowOff>42926</xdr:rowOff>
    </xdr:to>
    <xdr:sp macro="" textlink="">
      <xdr:nvSpPr>
        <xdr:cNvPr id="262" name="楕円 261"/>
        <xdr:cNvSpPr/>
      </xdr:nvSpPr>
      <xdr:spPr>
        <a:xfrm>
          <a:off x="15621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27703</xdr:rowOff>
    </xdr:from>
    <xdr:ext cx="736600" cy="259045"/>
    <xdr:sp macro="" textlink="">
      <xdr:nvSpPr>
        <xdr:cNvPr id="263" name="テキスト ボックス 262"/>
        <xdr:cNvSpPr txBox="1"/>
      </xdr:nvSpPr>
      <xdr:spPr>
        <a:xfrm>
          <a:off x="15290800" y="9800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135636</xdr:rowOff>
    </xdr:from>
    <xdr:to>
      <xdr:col>74</xdr:col>
      <xdr:colOff>31750</xdr:colOff>
      <xdr:row>57</xdr:row>
      <xdr:rowOff>65786</xdr:rowOff>
    </xdr:to>
    <xdr:sp macro="" textlink="">
      <xdr:nvSpPr>
        <xdr:cNvPr id="264" name="楕円 263"/>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65" name="テキスト ボックス 264"/>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66" name="楕円 26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7" name="テキスト ボックス 266"/>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xdr:rowOff>
    </xdr:from>
    <xdr:to>
      <xdr:col>65</xdr:col>
      <xdr:colOff>53975</xdr:colOff>
      <xdr:row>57</xdr:row>
      <xdr:rowOff>111506</xdr:rowOff>
    </xdr:to>
    <xdr:sp macro="" textlink="">
      <xdr:nvSpPr>
        <xdr:cNvPr id="268" name="楕円 267"/>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96283</xdr:rowOff>
    </xdr:from>
    <xdr:ext cx="762000" cy="259045"/>
    <xdr:sp macro="" textlink="">
      <xdr:nvSpPr>
        <xdr:cNvPr id="269" name="テキスト ボックス 268"/>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行財政改革大綱・集中改革ﾌﾟﾗﾝ実施による補助金等の見直し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一本化・廃止等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により類似団体平均を下回っている現状である。明確な基準を基に更なる見直し等を実施し経費削減に努める。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101854</xdr:rowOff>
    </xdr:to>
    <xdr:cxnSp macro="">
      <xdr:nvCxnSpPr>
        <xdr:cNvPr id="299" name="直線コネクタ 298"/>
        <xdr:cNvCxnSpPr/>
      </xdr:nvCxnSpPr>
      <xdr:spPr>
        <a:xfrm>
          <a:off x="15671800" y="6102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88138</xdr:rowOff>
    </xdr:from>
    <xdr:to>
      <xdr:col>78</xdr:col>
      <xdr:colOff>69850</xdr:colOff>
      <xdr:row>35</xdr:row>
      <xdr:rowOff>101854</xdr:rowOff>
    </xdr:to>
    <xdr:cxnSp macro="">
      <xdr:nvCxnSpPr>
        <xdr:cNvPr id="302" name="直線コネクタ 301"/>
        <xdr:cNvCxnSpPr/>
      </xdr:nvCxnSpPr>
      <xdr:spPr>
        <a:xfrm>
          <a:off x="14782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97282</xdr:rowOff>
    </xdr:to>
    <xdr:cxnSp macro="">
      <xdr:nvCxnSpPr>
        <xdr:cNvPr id="305" name="直線コネクタ 304"/>
        <xdr:cNvCxnSpPr/>
      </xdr:nvCxnSpPr>
      <xdr:spPr>
        <a:xfrm flipV="1">
          <a:off x="13893800" y="6088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115570</xdr:rowOff>
    </xdr:to>
    <xdr:cxnSp macro="">
      <xdr:nvCxnSpPr>
        <xdr:cNvPr id="308" name="直線コネクタ 307"/>
        <xdr:cNvCxnSpPr/>
      </xdr:nvCxnSpPr>
      <xdr:spPr>
        <a:xfrm flipV="1">
          <a:off x="13004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18" name="楕円 317"/>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19"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0" name="楕円 319"/>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1" name="テキスト ボックス 320"/>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37338</xdr:rowOff>
    </xdr:from>
    <xdr:to>
      <xdr:col>74</xdr:col>
      <xdr:colOff>31750</xdr:colOff>
      <xdr:row>35</xdr:row>
      <xdr:rowOff>138938</xdr:rowOff>
    </xdr:to>
    <xdr:sp macro="" textlink="">
      <xdr:nvSpPr>
        <xdr:cNvPr id="322" name="楕円 321"/>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149115</xdr:rowOff>
    </xdr:from>
    <xdr:ext cx="762000" cy="259045"/>
    <xdr:sp macro="" textlink="">
      <xdr:nvSpPr>
        <xdr:cNvPr id="323" name="テキスト ボックス 322"/>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4" name="楕円 323"/>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25" name="テキスト ボックス 324"/>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6" name="楕円 325"/>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7" name="テキスト ボックス 326"/>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類似団体平均より下回ってはいるが、令和元年度</a:t>
          </a:r>
          <a:r>
            <a:rPr kumimoji="1" lang="en-US" altLang="ja-JP" sz="1300">
              <a:latin typeface="ＭＳ Ｐゴシック" panose="020B0600070205080204" pitchFamily="50" charset="-128"/>
              <a:ea typeface="ＭＳ Ｐゴシック" panose="020B0600070205080204" pitchFamily="50" charset="-128"/>
            </a:rPr>
            <a:t>741</a:t>
          </a:r>
          <a:r>
            <a:rPr kumimoji="1" lang="ja-JP" altLang="en-US" sz="1300">
              <a:latin typeface="ＭＳ Ｐゴシック" panose="020B0600070205080204" pitchFamily="50" charset="-128"/>
              <a:ea typeface="ＭＳ Ｐゴシック" panose="020B0600070205080204" pitchFamily="50" charset="-128"/>
            </a:rPr>
            <a:t>百万円、令和２年度</a:t>
          </a:r>
          <a:r>
            <a:rPr kumimoji="1" lang="en-US" altLang="ja-JP" sz="1300">
              <a:latin typeface="ＭＳ Ｐゴシック" panose="020B0600070205080204" pitchFamily="50" charset="-128"/>
              <a:ea typeface="ＭＳ Ｐゴシック" panose="020B0600070205080204" pitchFamily="50" charset="-128"/>
            </a:rPr>
            <a:t>773</a:t>
          </a:r>
          <a:r>
            <a:rPr kumimoji="1" lang="ja-JP" altLang="en-US" sz="1300">
              <a:latin typeface="ＭＳ Ｐゴシック" panose="020B0600070205080204" pitchFamily="50" charset="-128"/>
              <a:ea typeface="ＭＳ Ｐゴシック" panose="020B0600070205080204" pitchFamily="50" charset="-128"/>
            </a:rPr>
            <a:t>百万円と償還額が増加していくことから、町債発行の抑制を基調とし比率の更なる改善に努める。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5080</xdr:rowOff>
    </xdr:to>
    <xdr:cxnSp macro="">
      <xdr:nvCxnSpPr>
        <xdr:cNvPr id="359" name="直線コネクタ 358"/>
        <xdr:cNvCxnSpPr/>
      </xdr:nvCxnSpPr>
      <xdr:spPr>
        <a:xfrm>
          <a:off x="3987800" y="131953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165100</xdr:rowOff>
    </xdr:to>
    <xdr:cxnSp macro="">
      <xdr:nvCxnSpPr>
        <xdr:cNvPr id="362" name="直線コネクタ 361"/>
        <xdr:cNvCxnSpPr/>
      </xdr:nvCxnSpPr>
      <xdr:spPr>
        <a:xfrm>
          <a:off x="3098800" y="1313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76</xdr:row>
      <xdr:rowOff>142239</xdr:rowOff>
    </xdr:to>
    <xdr:cxnSp macro="">
      <xdr:nvCxnSpPr>
        <xdr:cNvPr id="365" name="直線コネクタ 364"/>
        <xdr:cNvCxnSpPr/>
      </xdr:nvCxnSpPr>
      <xdr:spPr>
        <a:xfrm flipV="1">
          <a:off x="2209800" y="131381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31750</xdr:rowOff>
    </xdr:to>
    <xdr:cxnSp macro="">
      <xdr:nvCxnSpPr>
        <xdr:cNvPr id="368" name="直線コネクタ 367"/>
        <xdr:cNvCxnSpPr/>
      </xdr:nvCxnSpPr>
      <xdr:spPr>
        <a:xfrm flipV="1">
          <a:off x="1320800" y="13172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78" name="楕円 377"/>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142257</xdr:rowOff>
    </xdr:from>
    <xdr:ext cx="762000" cy="259045"/>
    <xdr:sp macro="" textlink="">
      <xdr:nvSpPr>
        <xdr:cNvPr id="379" name="公債費該当値テキスト"/>
        <xdr:cNvSpPr txBox="1"/>
      </xdr:nvSpPr>
      <xdr:spPr>
        <a:xfrm>
          <a:off x="4914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80" name="楕円 379"/>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81" name="テキスト ボックス 380"/>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2" name="楕円 381"/>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83" name="テキスト ボックス 382"/>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84" name="楕円 383"/>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5" name="テキスト ボックス 384"/>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6" name="楕円 385"/>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7" name="テキスト ボックス 386"/>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経常収支比率に占める割合の高いのは、人件費・物件費・繰出金となっている。簡易水道事業会計等における公債費償還分としての特別会計への繰出金が必要となっているためである。今後は、独立採算の原則に立ち返って加入促進・使用料・保険料等の収納率向上、適正化を図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2902</xdr:rowOff>
    </xdr:from>
    <xdr:to>
      <xdr:col>82</xdr:col>
      <xdr:colOff>107950</xdr:colOff>
      <xdr:row>76</xdr:row>
      <xdr:rowOff>15966</xdr:rowOff>
    </xdr:to>
    <xdr:cxnSp macro="">
      <xdr:nvCxnSpPr>
        <xdr:cNvPr id="422" name="直線コネクタ 421"/>
        <xdr:cNvCxnSpPr/>
      </xdr:nvCxnSpPr>
      <xdr:spPr>
        <a:xfrm>
          <a:off x="15671800" y="13033102"/>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2902</xdr:rowOff>
    </xdr:to>
    <xdr:cxnSp macro="">
      <xdr:nvCxnSpPr>
        <xdr:cNvPr id="425" name="直線コネクタ 424"/>
        <xdr:cNvCxnSpPr/>
      </xdr:nvCxnSpPr>
      <xdr:spPr>
        <a:xfrm>
          <a:off x="14782800" y="130200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25763</xdr:rowOff>
    </xdr:to>
    <xdr:cxnSp macro="">
      <xdr:nvCxnSpPr>
        <xdr:cNvPr id="428" name="直線コネクタ 427"/>
        <xdr:cNvCxnSpPr/>
      </xdr:nvCxnSpPr>
      <xdr:spPr>
        <a:xfrm flipV="1">
          <a:off x="13893800" y="130200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25763</xdr:rowOff>
    </xdr:from>
    <xdr:to>
      <xdr:col>69</xdr:col>
      <xdr:colOff>92075</xdr:colOff>
      <xdr:row>76</xdr:row>
      <xdr:rowOff>97608</xdr:rowOff>
    </xdr:to>
    <xdr:cxnSp macro="">
      <xdr:nvCxnSpPr>
        <xdr:cNvPr id="431" name="直線コネクタ 430"/>
        <xdr:cNvCxnSpPr/>
      </xdr:nvCxnSpPr>
      <xdr:spPr>
        <a:xfrm flipV="1">
          <a:off x="13004800" y="1305596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136616</xdr:rowOff>
    </xdr:from>
    <xdr:to>
      <xdr:col>82</xdr:col>
      <xdr:colOff>158750</xdr:colOff>
      <xdr:row>76</xdr:row>
      <xdr:rowOff>66765</xdr:rowOff>
    </xdr:to>
    <xdr:sp macro="" textlink="">
      <xdr:nvSpPr>
        <xdr:cNvPr id="441" name="楕円 440"/>
        <xdr:cNvSpPr/>
      </xdr:nvSpPr>
      <xdr:spPr>
        <a:xfrm>
          <a:off x="16459200" y="12995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153143</xdr:rowOff>
    </xdr:from>
    <xdr:ext cx="762000" cy="259045"/>
    <xdr:sp macro="" textlink="">
      <xdr:nvSpPr>
        <xdr:cNvPr id="442" name="公債費以外該当値テキスト"/>
        <xdr:cNvSpPr txBox="1"/>
      </xdr:nvSpPr>
      <xdr:spPr>
        <a:xfrm>
          <a:off x="16598900" y="1284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123553</xdr:rowOff>
    </xdr:from>
    <xdr:to>
      <xdr:col>78</xdr:col>
      <xdr:colOff>120650</xdr:colOff>
      <xdr:row>76</xdr:row>
      <xdr:rowOff>53702</xdr:rowOff>
    </xdr:to>
    <xdr:sp macro="" textlink="">
      <xdr:nvSpPr>
        <xdr:cNvPr id="443" name="楕円 442"/>
        <xdr:cNvSpPr/>
      </xdr:nvSpPr>
      <xdr:spPr>
        <a:xfrm>
          <a:off x="15621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38479</xdr:rowOff>
    </xdr:from>
    <xdr:ext cx="736600" cy="259045"/>
    <xdr:sp macro="" textlink="">
      <xdr:nvSpPr>
        <xdr:cNvPr id="444" name="テキスト ボックス 443"/>
        <xdr:cNvSpPr txBox="1"/>
      </xdr:nvSpPr>
      <xdr:spPr>
        <a:xfrm>
          <a:off x="15290800" y="13068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5" name="楕円 444"/>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46" name="テキスト ボックス 44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146413</xdr:rowOff>
    </xdr:from>
    <xdr:to>
      <xdr:col>69</xdr:col>
      <xdr:colOff>142875</xdr:colOff>
      <xdr:row>76</xdr:row>
      <xdr:rowOff>76563</xdr:rowOff>
    </xdr:to>
    <xdr:sp macro="" textlink="">
      <xdr:nvSpPr>
        <xdr:cNvPr id="447" name="楕円 446"/>
        <xdr:cNvSpPr/>
      </xdr:nvSpPr>
      <xdr:spPr>
        <a:xfrm>
          <a:off x="13843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61340</xdr:rowOff>
    </xdr:from>
    <xdr:ext cx="762000" cy="259045"/>
    <xdr:sp macro="" textlink="">
      <xdr:nvSpPr>
        <xdr:cNvPr id="448" name="テキスト ボックス 447"/>
        <xdr:cNvSpPr txBox="1"/>
      </xdr:nvSpPr>
      <xdr:spPr>
        <a:xfrm>
          <a:off x="13512800" y="130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46808</xdr:rowOff>
    </xdr:from>
    <xdr:to>
      <xdr:col>65</xdr:col>
      <xdr:colOff>53975</xdr:colOff>
      <xdr:row>76</xdr:row>
      <xdr:rowOff>148408</xdr:rowOff>
    </xdr:to>
    <xdr:sp macro="" textlink="">
      <xdr:nvSpPr>
        <xdr:cNvPr id="449" name="楕円 448"/>
        <xdr:cNvSpPr/>
      </xdr:nvSpPr>
      <xdr:spPr>
        <a:xfrm>
          <a:off x="12954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133185</xdr:rowOff>
    </xdr:from>
    <xdr:ext cx="762000" cy="259045"/>
    <xdr:sp macro="" textlink="">
      <xdr:nvSpPr>
        <xdr:cNvPr id="450" name="テキスト ボックス 449"/>
        <xdr:cNvSpPr txBox="1"/>
      </xdr:nvSpPr>
      <xdr:spPr>
        <a:xfrm>
          <a:off x="12623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74767</xdr:rowOff>
    </xdr:from>
    <xdr:to>
      <xdr:col>29</xdr:col>
      <xdr:colOff>127000</xdr:colOff>
      <xdr:row>16</xdr:row>
      <xdr:rowOff>100010</xdr:rowOff>
    </xdr:to>
    <xdr:cxnSp macro="">
      <xdr:nvCxnSpPr>
        <xdr:cNvPr id="46" name="直線コネクタ 45"/>
        <xdr:cNvCxnSpPr/>
      </xdr:nvCxnSpPr>
      <xdr:spPr bwMode="auto">
        <a:xfrm flipV="1">
          <a:off x="5003800" y="2865592"/>
          <a:ext cx="647700" cy="2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59544</xdr:rowOff>
    </xdr:from>
    <xdr:ext cx="762000" cy="259045"/>
    <xdr:sp macro="" textlink="">
      <xdr:nvSpPr>
        <xdr:cNvPr id="47" name="人口1人当たり決算額の推移平均値テキスト130"/>
        <xdr:cNvSpPr txBox="1"/>
      </xdr:nvSpPr>
      <xdr:spPr>
        <a:xfrm>
          <a:off x="5740400" y="285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33487</xdr:rowOff>
    </xdr:from>
    <xdr:to>
      <xdr:col>26</xdr:col>
      <xdr:colOff>50800</xdr:colOff>
      <xdr:row>16</xdr:row>
      <xdr:rowOff>100010</xdr:rowOff>
    </xdr:to>
    <xdr:cxnSp macro="">
      <xdr:nvCxnSpPr>
        <xdr:cNvPr id="49" name="直線コネクタ 48"/>
        <xdr:cNvCxnSpPr/>
      </xdr:nvCxnSpPr>
      <xdr:spPr bwMode="auto">
        <a:xfrm>
          <a:off x="4305300" y="2824312"/>
          <a:ext cx="698500" cy="6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33487</xdr:rowOff>
    </xdr:from>
    <xdr:to>
      <xdr:col>22</xdr:col>
      <xdr:colOff>114300</xdr:colOff>
      <xdr:row>16</xdr:row>
      <xdr:rowOff>87620</xdr:rowOff>
    </xdr:to>
    <xdr:cxnSp macro="">
      <xdr:nvCxnSpPr>
        <xdr:cNvPr id="52" name="直線コネクタ 51"/>
        <xdr:cNvCxnSpPr/>
      </xdr:nvCxnSpPr>
      <xdr:spPr bwMode="auto">
        <a:xfrm flipV="1">
          <a:off x="3606800" y="2824312"/>
          <a:ext cx="698500" cy="54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87586</xdr:rowOff>
    </xdr:from>
    <xdr:to>
      <xdr:col>18</xdr:col>
      <xdr:colOff>177800</xdr:colOff>
      <xdr:row>16</xdr:row>
      <xdr:rowOff>87620</xdr:rowOff>
    </xdr:to>
    <xdr:cxnSp macro="">
      <xdr:nvCxnSpPr>
        <xdr:cNvPr id="55" name="直線コネクタ 54"/>
        <xdr:cNvCxnSpPr/>
      </xdr:nvCxnSpPr>
      <xdr:spPr bwMode="auto">
        <a:xfrm>
          <a:off x="2908300" y="2878411"/>
          <a:ext cx="698500" cy="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23967</xdr:rowOff>
    </xdr:from>
    <xdr:to>
      <xdr:col>29</xdr:col>
      <xdr:colOff>177800</xdr:colOff>
      <xdr:row>16</xdr:row>
      <xdr:rowOff>125567</xdr:rowOff>
    </xdr:to>
    <xdr:sp macro="" textlink="">
      <xdr:nvSpPr>
        <xdr:cNvPr id="65" name="楕円 64"/>
        <xdr:cNvSpPr/>
      </xdr:nvSpPr>
      <xdr:spPr bwMode="auto">
        <a:xfrm>
          <a:off x="5600700" y="281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40494</xdr:rowOff>
    </xdr:from>
    <xdr:ext cx="762000" cy="259045"/>
    <xdr:sp macro="" textlink="">
      <xdr:nvSpPr>
        <xdr:cNvPr id="66" name="人口1人当たり決算額の推移該当値テキスト130"/>
        <xdr:cNvSpPr txBox="1"/>
      </xdr:nvSpPr>
      <xdr:spPr>
        <a:xfrm>
          <a:off x="5740400" y="265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49210</xdr:rowOff>
    </xdr:from>
    <xdr:to>
      <xdr:col>26</xdr:col>
      <xdr:colOff>101600</xdr:colOff>
      <xdr:row>16</xdr:row>
      <xdr:rowOff>150810</xdr:rowOff>
    </xdr:to>
    <xdr:sp macro="" textlink="">
      <xdr:nvSpPr>
        <xdr:cNvPr id="67" name="楕円 66"/>
        <xdr:cNvSpPr/>
      </xdr:nvSpPr>
      <xdr:spPr bwMode="auto">
        <a:xfrm>
          <a:off x="4953000" y="284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160987</xdr:rowOff>
    </xdr:from>
    <xdr:ext cx="736600" cy="259045"/>
    <xdr:sp macro="" textlink="">
      <xdr:nvSpPr>
        <xdr:cNvPr id="68" name="テキスト ボックス 67"/>
        <xdr:cNvSpPr txBox="1"/>
      </xdr:nvSpPr>
      <xdr:spPr>
        <a:xfrm>
          <a:off x="4622800" y="2608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154137</xdr:rowOff>
    </xdr:from>
    <xdr:to>
      <xdr:col>22</xdr:col>
      <xdr:colOff>165100</xdr:colOff>
      <xdr:row>16</xdr:row>
      <xdr:rowOff>84287</xdr:rowOff>
    </xdr:to>
    <xdr:sp macro="" textlink="">
      <xdr:nvSpPr>
        <xdr:cNvPr id="69" name="楕円 68"/>
        <xdr:cNvSpPr/>
      </xdr:nvSpPr>
      <xdr:spPr bwMode="auto">
        <a:xfrm>
          <a:off x="4254500" y="277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94464</xdr:rowOff>
    </xdr:from>
    <xdr:ext cx="762000" cy="259045"/>
    <xdr:sp macro="" textlink="">
      <xdr:nvSpPr>
        <xdr:cNvPr id="70" name="テキスト ボックス 69"/>
        <xdr:cNvSpPr txBox="1"/>
      </xdr:nvSpPr>
      <xdr:spPr>
        <a:xfrm>
          <a:off x="3924300" y="254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36820</xdr:rowOff>
    </xdr:from>
    <xdr:to>
      <xdr:col>19</xdr:col>
      <xdr:colOff>38100</xdr:colOff>
      <xdr:row>16</xdr:row>
      <xdr:rowOff>138420</xdr:rowOff>
    </xdr:to>
    <xdr:sp macro="" textlink="">
      <xdr:nvSpPr>
        <xdr:cNvPr id="71" name="楕円 70"/>
        <xdr:cNvSpPr/>
      </xdr:nvSpPr>
      <xdr:spPr bwMode="auto">
        <a:xfrm>
          <a:off x="3556000" y="282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148597</xdr:rowOff>
    </xdr:from>
    <xdr:ext cx="762000" cy="259045"/>
    <xdr:sp macro="" textlink="">
      <xdr:nvSpPr>
        <xdr:cNvPr id="72" name="テキスト ボックス 71"/>
        <xdr:cNvSpPr txBox="1"/>
      </xdr:nvSpPr>
      <xdr:spPr>
        <a:xfrm>
          <a:off x="3225800" y="2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36786</xdr:rowOff>
    </xdr:from>
    <xdr:to>
      <xdr:col>15</xdr:col>
      <xdr:colOff>101600</xdr:colOff>
      <xdr:row>16</xdr:row>
      <xdr:rowOff>138386</xdr:rowOff>
    </xdr:to>
    <xdr:sp macro="" textlink="">
      <xdr:nvSpPr>
        <xdr:cNvPr id="73" name="楕円 72"/>
        <xdr:cNvSpPr/>
      </xdr:nvSpPr>
      <xdr:spPr bwMode="auto">
        <a:xfrm>
          <a:off x="2857500" y="282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148563</xdr:rowOff>
    </xdr:from>
    <xdr:ext cx="762000" cy="259045"/>
    <xdr:sp macro="" textlink="">
      <xdr:nvSpPr>
        <xdr:cNvPr id="74" name="テキスト ボックス 73"/>
        <xdr:cNvSpPr txBox="1"/>
      </xdr:nvSpPr>
      <xdr:spPr>
        <a:xfrm>
          <a:off x="2527300" y="259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228324</xdr:rowOff>
    </xdr:from>
    <xdr:to>
      <xdr:col>29</xdr:col>
      <xdr:colOff>127000</xdr:colOff>
      <xdr:row>34</xdr:row>
      <xdr:rowOff>248953</xdr:rowOff>
    </xdr:to>
    <xdr:cxnSp macro="">
      <xdr:nvCxnSpPr>
        <xdr:cNvPr id="108" name="直線コネクタ 107"/>
        <xdr:cNvCxnSpPr/>
      </xdr:nvCxnSpPr>
      <xdr:spPr bwMode="auto">
        <a:xfrm flipV="1">
          <a:off x="5003800" y="6495774"/>
          <a:ext cx="647700" cy="20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213102</xdr:rowOff>
    </xdr:from>
    <xdr:ext cx="762000" cy="259045"/>
    <xdr:sp macro="" textlink="">
      <xdr:nvSpPr>
        <xdr:cNvPr id="109" name="人口1人当たり決算額の推移平均値テキスト445"/>
        <xdr:cNvSpPr txBox="1"/>
      </xdr:nvSpPr>
      <xdr:spPr>
        <a:xfrm>
          <a:off x="5740400" y="648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248953</xdr:rowOff>
    </xdr:from>
    <xdr:to>
      <xdr:col>26</xdr:col>
      <xdr:colOff>50800</xdr:colOff>
      <xdr:row>34</xdr:row>
      <xdr:rowOff>275590</xdr:rowOff>
    </xdr:to>
    <xdr:cxnSp macro="">
      <xdr:nvCxnSpPr>
        <xdr:cNvPr id="111" name="直線コネクタ 110"/>
        <xdr:cNvCxnSpPr/>
      </xdr:nvCxnSpPr>
      <xdr:spPr bwMode="auto">
        <a:xfrm flipV="1">
          <a:off x="4305300" y="6516403"/>
          <a:ext cx="698500" cy="26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234518</xdr:rowOff>
    </xdr:from>
    <xdr:to>
      <xdr:col>22</xdr:col>
      <xdr:colOff>114300</xdr:colOff>
      <xdr:row>34</xdr:row>
      <xdr:rowOff>275590</xdr:rowOff>
    </xdr:to>
    <xdr:cxnSp macro="">
      <xdr:nvCxnSpPr>
        <xdr:cNvPr id="114" name="直線コネクタ 113"/>
        <xdr:cNvCxnSpPr/>
      </xdr:nvCxnSpPr>
      <xdr:spPr bwMode="auto">
        <a:xfrm>
          <a:off x="3606800" y="6501968"/>
          <a:ext cx="698500" cy="41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219322</xdr:rowOff>
    </xdr:from>
    <xdr:to>
      <xdr:col>18</xdr:col>
      <xdr:colOff>177800</xdr:colOff>
      <xdr:row>34</xdr:row>
      <xdr:rowOff>234518</xdr:rowOff>
    </xdr:to>
    <xdr:cxnSp macro="">
      <xdr:nvCxnSpPr>
        <xdr:cNvPr id="117" name="直線コネクタ 116"/>
        <xdr:cNvCxnSpPr/>
      </xdr:nvCxnSpPr>
      <xdr:spPr bwMode="auto">
        <a:xfrm>
          <a:off x="2908300" y="6486772"/>
          <a:ext cx="698500" cy="15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177524</xdr:rowOff>
    </xdr:from>
    <xdr:to>
      <xdr:col>29</xdr:col>
      <xdr:colOff>177800</xdr:colOff>
      <xdr:row>34</xdr:row>
      <xdr:rowOff>279124</xdr:rowOff>
    </xdr:to>
    <xdr:sp macro="" textlink="">
      <xdr:nvSpPr>
        <xdr:cNvPr id="127" name="楕円 126"/>
        <xdr:cNvSpPr/>
      </xdr:nvSpPr>
      <xdr:spPr bwMode="auto">
        <a:xfrm>
          <a:off x="5600700" y="644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22601</xdr:rowOff>
    </xdr:from>
    <xdr:ext cx="762000" cy="259045"/>
    <xdr:sp macro="" textlink="">
      <xdr:nvSpPr>
        <xdr:cNvPr id="128" name="人口1人当たり決算額の推移該当値テキスト445"/>
        <xdr:cNvSpPr txBox="1"/>
      </xdr:nvSpPr>
      <xdr:spPr>
        <a:xfrm>
          <a:off x="5740400" y="629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198153</xdr:rowOff>
    </xdr:from>
    <xdr:to>
      <xdr:col>26</xdr:col>
      <xdr:colOff>101600</xdr:colOff>
      <xdr:row>34</xdr:row>
      <xdr:rowOff>299752</xdr:rowOff>
    </xdr:to>
    <xdr:sp macro="" textlink="">
      <xdr:nvSpPr>
        <xdr:cNvPr id="129" name="楕円 128"/>
        <xdr:cNvSpPr/>
      </xdr:nvSpPr>
      <xdr:spPr bwMode="auto">
        <a:xfrm>
          <a:off x="4953000" y="646560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309930</xdr:rowOff>
    </xdr:from>
    <xdr:ext cx="736600" cy="259045"/>
    <xdr:sp macro="" textlink="">
      <xdr:nvSpPr>
        <xdr:cNvPr id="130" name="テキスト ボックス 129"/>
        <xdr:cNvSpPr txBox="1"/>
      </xdr:nvSpPr>
      <xdr:spPr>
        <a:xfrm>
          <a:off x="4622800" y="623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224790</xdr:rowOff>
    </xdr:from>
    <xdr:to>
      <xdr:col>22</xdr:col>
      <xdr:colOff>165100</xdr:colOff>
      <xdr:row>34</xdr:row>
      <xdr:rowOff>326390</xdr:rowOff>
    </xdr:to>
    <xdr:sp macro="" textlink="">
      <xdr:nvSpPr>
        <xdr:cNvPr id="131" name="楕円 130"/>
        <xdr:cNvSpPr/>
      </xdr:nvSpPr>
      <xdr:spPr bwMode="auto">
        <a:xfrm>
          <a:off x="4254500" y="649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336567</xdr:rowOff>
    </xdr:from>
    <xdr:ext cx="762000" cy="259045"/>
    <xdr:sp macro="" textlink="">
      <xdr:nvSpPr>
        <xdr:cNvPr id="132" name="テキスト ボックス 131"/>
        <xdr:cNvSpPr txBox="1"/>
      </xdr:nvSpPr>
      <xdr:spPr>
        <a:xfrm>
          <a:off x="39243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183718</xdr:rowOff>
    </xdr:from>
    <xdr:to>
      <xdr:col>19</xdr:col>
      <xdr:colOff>38100</xdr:colOff>
      <xdr:row>34</xdr:row>
      <xdr:rowOff>285318</xdr:rowOff>
    </xdr:to>
    <xdr:sp macro="" textlink="">
      <xdr:nvSpPr>
        <xdr:cNvPr id="133" name="楕円 132"/>
        <xdr:cNvSpPr/>
      </xdr:nvSpPr>
      <xdr:spPr bwMode="auto">
        <a:xfrm>
          <a:off x="3556000" y="6451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295495</xdr:rowOff>
    </xdr:from>
    <xdr:ext cx="762000" cy="259045"/>
    <xdr:sp macro="" textlink="">
      <xdr:nvSpPr>
        <xdr:cNvPr id="134" name="テキスト ボックス 133"/>
        <xdr:cNvSpPr txBox="1"/>
      </xdr:nvSpPr>
      <xdr:spPr>
        <a:xfrm>
          <a:off x="3225800" y="62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168522</xdr:rowOff>
    </xdr:from>
    <xdr:to>
      <xdr:col>15</xdr:col>
      <xdr:colOff>101600</xdr:colOff>
      <xdr:row>34</xdr:row>
      <xdr:rowOff>270121</xdr:rowOff>
    </xdr:to>
    <xdr:sp macro="" textlink="">
      <xdr:nvSpPr>
        <xdr:cNvPr id="135" name="楕円 134"/>
        <xdr:cNvSpPr/>
      </xdr:nvSpPr>
      <xdr:spPr bwMode="auto">
        <a:xfrm>
          <a:off x="2857500" y="643597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280299</xdr:rowOff>
    </xdr:from>
    <xdr:ext cx="762000" cy="259045"/>
    <xdr:sp macro="" textlink="">
      <xdr:nvSpPr>
        <xdr:cNvPr id="136" name="テキスト ボックス 135"/>
        <xdr:cNvSpPr txBox="1"/>
      </xdr:nvSpPr>
      <xdr:spPr>
        <a:xfrm>
          <a:off x="2527300" y="620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7,097
7,054
56.82
7,470,082
6,841,341
358,164
3,752,937
6,655,534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103650</xdr:rowOff>
    </xdr:from>
    <xdr:to>
      <xdr:col>24</xdr:col>
      <xdr:colOff>63500</xdr:colOff>
      <xdr:row>34</xdr:row>
      <xdr:rowOff>127500</xdr:rowOff>
    </xdr:to>
    <xdr:cxnSp macro="">
      <xdr:nvCxnSpPr>
        <xdr:cNvPr id="61" name="直線コネクタ 60"/>
        <xdr:cNvCxnSpPr/>
      </xdr:nvCxnSpPr>
      <xdr:spPr>
        <a:xfrm flipV="1">
          <a:off x="3797300" y="5932950"/>
          <a:ext cx="8382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127500</xdr:rowOff>
    </xdr:from>
    <xdr:to>
      <xdr:col>19</xdr:col>
      <xdr:colOff>177800</xdr:colOff>
      <xdr:row>34</xdr:row>
      <xdr:rowOff>162080</xdr:rowOff>
    </xdr:to>
    <xdr:cxnSp macro="">
      <xdr:nvCxnSpPr>
        <xdr:cNvPr id="64" name="直線コネクタ 63"/>
        <xdr:cNvCxnSpPr/>
      </xdr:nvCxnSpPr>
      <xdr:spPr>
        <a:xfrm flipV="1">
          <a:off x="2908300" y="5956800"/>
          <a:ext cx="889000" cy="3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149858</xdr:rowOff>
    </xdr:from>
    <xdr:to>
      <xdr:col>15</xdr:col>
      <xdr:colOff>50800</xdr:colOff>
      <xdr:row>34</xdr:row>
      <xdr:rowOff>162080</xdr:rowOff>
    </xdr:to>
    <xdr:cxnSp macro="">
      <xdr:nvCxnSpPr>
        <xdr:cNvPr id="67" name="直線コネクタ 66"/>
        <xdr:cNvCxnSpPr/>
      </xdr:nvCxnSpPr>
      <xdr:spPr>
        <a:xfrm>
          <a:off x="2019300" y="5979158"/>
          <a:ext cx="8890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149858</xdr:rowOff>
    </xdr:from>
    <xdr:to>
      <xdr:col>10</xdr:col>
      <xdr:colOff>114300</xdr:colOff>
      <xdr:row>34</xdr:row>
      <xdr:rowOff>156075</xdr:rowOff>
    </xdr:to>
    <xdr:cxnSp macro="">
      <xdr:nvCxnSpPr>
        <xdr:cNvPr id="70" name="直線コネクタ 69"/>
        <xdr:cNvCxnSpPr/>
      </xdr:nvCxnSpPr>
      <xdr:spPr>
        <a:xfrm flipV="1">
          <a:off x="1130300" y="5979158"/>
          <a:ext cx="889000" cy="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52850</xdr:rowOff>
    </xdr:from>
    <xdr:to>
      <xdr:col>24</xdr:col>
      <xdr:colOff>114300</xdr:colOff>
      <xdr:row>34</xdr:row>
      <xdr:rowOff>154450</xdr:rowOff>
    </xdr:to>
    <xdr:sp macro="" textlink="">
      <xdr:nvSpPr>
        <xdr:cNvPr id="80" name="楕円 79"/>
        <xdr:cNvSpPr/>
      </xdr:nvSpPr>
      <xdr:spPr>
        <a:xfrm>
          <a:off x="4584700" y="58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75727</xdr:rowOff>
    </xdr:from>
    <xdr:ext cx="599010" cy="259045"/>
    <xdr:sp macro="" textlink="">
      <xdr:nvSpPr>
        <xdr:cNvPr id="81" name="人件費該当値テキスト"/>
        <xdr:cNvSpPr txBox="1"/>
      </xdr:nvSpPr>
      <xdr:spPr>
        <a:xfrm>
          <a:off x="4686300" y="573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76700</xdr:rowOff>
    </xdr:from>
    <xdr:to>
      <xdr:col>20</xdr:col>
      <xdr:colOff>38100</xdr:colOff>
      <xdr:row>35</xdr:row>
      <xdr:rowOff>6850</xdr:rowOff>
    </xdr:to>
    <xdr:sp macro="" textlink="">
      <xdr:nvSpPr>
        <xdr:cNvPr id="82" name="楕円 81"/>
        <xdr:cNvSpPr/>
      </xdr:nvSpPr>
      <xdr:spPr>
        <a:xfrm>
          <a:off x="3746500" y="5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23377</xdr:rowOff>
    </xdr:from>
    <xdr:ext cx="599010" cy="259045"/>
    <xdr:sp macro="" textlink="">
      <xdr:nvSpPr>
        <xdr:cNvPr id="83" name="テキスト ボックス 82"/>
        <xdr:cNvSpPr txBox="1"/>
      </xdr:nvSpPr>
      <xdr:spPr>
        <a:xfrm>
          <a:off x="3497795" y="568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111280</xdr:rowOff>
    </xdr:from>
    <xdr:to>
      <xdr:col>15</xdr:col>
      <xdr:colOff>101600</xdr:colOff>
      <xdr:row>35</xdr:row>
      <xdr:rowOff>41430</xdr:rowOff>
    </xdr:to>
    <xdr:sp macro="" textlink="">
      <xdr:nvSpPr>
        <xdr:cNvPr id="84" name="楕円 83"/>
        <xdr:cNvSpPr/>
      </xdr:nvSpPr>
      <xdr:spPr>
        <a:xfrm>
          <a:off x="2857500" y="594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57957</xdr:rowOff>
    </xdr:from>
    <xdr:ext cx="599010" cy="259045"/>
    <xdr:sp macro="" textlink="">
      <xdr:nvSpPr>
        <xdr:cNvPr id="85" name="テキスト ボックス 84"/>
        <xdr:cNvSpPr txBox="1"/>
      </xdr:nvSpPr>
      <xdr:spPr>
        <a:xfrm>
          <a:off x="2608795" y="571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99058</xdr:rowOff>
    </xdr:from>
    <xdr:to>
      <xdr:col>10</xdr:col>
      <xdr:colOff>165100</xdr:colOff>
      <xdr:row>35</xdr:row>
      <xdr:rowOff>29208</xdr:rowOff>
    </xdr:to>
    <xdr:sp macro="" textlink="">
      <xdr:nvSpPr>
        <xdr:cNvPr id="86" name="楕円 85"/>
        <xdr:cNvSpPr/>
      </xdr:nvSpPr>
      <xdr:spPr>
        <a:xfrm>
          <a:off x="1968500" y="592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45735</xdr:rowOff>
    </xdr:from>
    <xdr:ext cx="599010" cy="259045"/>
    <xdr:sp macro="" textlink="">
      <xdr:nvSpPr>
        <xdr:cNvPr id="87" name="テキスト ボックス 86"/>
        <xdr:cNvSpPr txBox="1"/>
      </xdr:nvSpPr>
      <xdr:spPr>
        <a:xfrm>
          <a:off x="1719795" y="57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105275</xdr:rowOff>
    </xdr:from>
    <xdr:to>
      <xdr:col>6</xdr:col>
      <xdr:colOff>38100</xdr:colOff>
      <xdr:row>35</xdr:row>
      <xdr:rowOff>35425</xdr:rowOff>
    </xdr:to>
    <xdr:sp macro="" textlink="">
      <xdr:nvSpPr>
        <xdr:cNvPr id="88" name="楕円 87"/>
        <xdr:cNvSpPr/>
      </xdr:nvSpPr>
      <xdr:spPr>
        <a:xfrm>
          <a:off x="1079500" y="5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51952</xdr:rowOff>
    </xdr:from>
    <xdr:ext cx="599010" cy="259045"/>
    <xdr:sp macro="" textlink="">
      <xdr:nvSpPr>
        <xdr:cNvPr id="89" name="テキスト ボックス 88"/>
        <xdr:cNvSpPr txBox="1"/>
      </xdr:nvSpPr>
      <xdr:spPr>
        <a:xfrm>
          <a:off x="830795" y="570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147756</xdr:rowOff>
    </xdr:from>
    <xdr:to>
      <xdr:col>24</xdr:col>
      <xdr:colOff>63500</xdr:colOff>
      <xdr:row>54</xdr:row>
      <xdr:rowOff>149992</xdr:rowOff>
    </xdr:to>
    <xdr:cxnSp macro="">
      <xdr:nvCxnSpPr>
        <xdr:cNvPr id="116" name="直線コネクタ 115"/>
        <xdr:cNvCxnSpPr/>
      </xdr:nvCxnSpPr>
      <xdr:spPr>
        <a:xfrm>
          <a:off x="3797300" y="9406056"/>
          <a:ext cx="8382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147756</xdr:rowOff>
    </xdr:from>
    <xdr:to>
      <xdr:col>19</xdr:col>
      <xdr:colOff>177800</xdr:colOff>
      <xdr:row>54</xdr:row>
      <xdr:rowOff>165907</xdr:rowOff>
    </xdr:to>
    <xdr:cxnSp macro="">
      <xdr:nvCxnSpPr>
        <xdr:cNvPr id="119" name="直線コネクタ 118"/>
        <xdr:cNvCxnSpPr/>
      </xdr:nvCxnSpPr>
      <xdr:spPr>
        <a:xfrm flipV="1">
          <a:off x="2908300" y="9406056"/>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165907</xdr:rowOff>
    </xdr:from>
    <xdr:to>
      <xdr:col>15</xdr:col>
      <xdr:colOff>50800</xdr:colOff>
      <xdr:row>54</xdr:row>
      <xdr:rowOff>167567</xdr:rowOff>
    </xdr:to>
    <xdr:cxnSp macro="">
      <xdr:nvCxnSpPr>
        <xdr:cNvPr id="122" name="直線コネクタ 121"/>
        <xdr:cNvCxnSpPr/>
      </xdr:nvCxnSpPr>
      <xdr:spPr>
        <a:xfrm flipV="1">
          <a:off x="2019300" y="9424207"/>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167567</xdr:rowOff>
    </xdr:from>
    <xdr:to>
      <xdr:col>10</xdr:col>
      <xdr:colOff>114300</xdr:colOff>
      <xdr:row>55</xdr:row>
      <xdr:rowOff>88777</xdr:rowOff>
    </xdr:to>
    <xdr:cxnSp macro="">
      <xdr:nvCxnSpPr>
        <xdr:cNvPr id="125" name="直線コネクタ 124"/>
        <xdr:cNvCxnSpPr/>
      </xdr:nvCxnSpPr>
      <xdr:spPr>
        <a:xfrm flipV="1">
          <a:off x="1130300" y="9425867"/>
          <a:ext cx="889000" cy="9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138847</xdr:rowOff>
    </xdr:from>
    <xdr:ext cx="599010" cy="259045"/>
    <xdr:sp macro="" textlink="">
      <xdr:nvSpPr>
        <xdr:cNvPr id="129" name="テキスト ボックス 128"/>
        <xdr:cNvSpPr txBox="1"/>
      </xdr:nvSpPr>
      <xdr:spPr>
        <a:xfrm>
          <a:off x="830795" y="956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99192</xdr:rowOff>
    </xdr:from>
    <xdr:to>
      <xdr:col>24</xdr:col>
      <xdr:colOff>114300</xdr:colOff>
      <xdr:row>55</xdr:row>
      <xdr:rowOff>29342</xdr:rowOff>
    </xdr:to>
    <xdr:sp macro="" textlink="">
      <xdr:nvSpPr>
        <xdr:cNvPr id="135" name="楕円 134"/>
        <xdr:cNvSpPr/>
      </xdr:nvSpPr>
      <xdr:spPr>
        <a:xfrm>
          <a:off x="4584700" y="93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122069</xdr:rowOff>
    </xdr:from>
    <xdr:ext cx="599010" cy="259045"/>
    <xdr:sp macro="" textlink="">
      <xdr:nvSpPr>
        <xdr:cNvPr id="136" name="物件費該当値テキスト"/>
        <xdr:cNvSpPr txBox="1"/>
      </xdr:nvSpPr>
      <xdr:spPr>
        <a:xfrm>
          <a:off x="4686300" y="920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96956</xdr:rowOff>
    </xdr:from>
    <xdr:to>
      <xdr:col>20</xdr:col>
      <xdr:colOff>38100</xdr:colOff>
      <xdr:row>55</xdr:row>
      <xdr:rowOff>27106</xdr:rowOff>
    </xdr:to>
    <xdr:sp macro="" textlink="">
      <xdr:nvSpPr>
        <xdr:cNvPr id="137" name="楕円 136"/>
        <xdr:cNvSpPr/>
      </xdr:nvSpPr>
      <xdr:spPr>
        <a:xfrm>
          <a:off x="3746500" y="93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43633</xdr:rowOff>
    </xdr:from>
    <xdr:ext cx="599010" cy="259045"/>
    <xdr:sp macro="" textlink="">
      <xdr:nvSpPr>
        <xdr:cNvPr id="138" name="テキスト ボックス 137"/>
        <xdr:cNvSpPr txBox="1"/>
      </xdr:nvSpPr>
      <xdr:spPr>
        <a:xfrm>
          <a:off x="3497795" y="913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115107</xdr:rowOff>
    </xdr:from>
    <xdr:to>
      <xdr:col>15</xdr:col>
      <xdr:colOff>101600</xdr:colOff>
      <xdr:row>55</xdr:row>
      <xdr:rowOff>45257</xdr:rowOff>
    </xdr:to>
    <xdr:sp macro="" textlink="">
      <xdr:nvSpPr>
        <xdr:cNvPr id="139" name="楕円 138"/>
        <xdr:cNvSpPr/>
      </xdr:nvSpPr>
      <xdr:spPr>
        <a:xfrm>
          <a:off x="2857500" y="93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61784</xdr:rowOff>
    </xdr:from>
    <xdr:ext cx="599010" cy="259045"/>
    <xdr:sp macro="" textlink="">
      <xdr:nvSpPr>
        <xdr:cNvPr id="140" name="テキスト ボックス 139"/>
        <xdr:cNvSpPr txBox="1"/>
      </xdr:nvSpPr>
      <xdr:spPr>
        <a:xfrm>
          <a:off x="2608795" y="91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116767</xdr:rowOff>
    </xdr:from>
    <xdr:to>
      <xdr:col>10</xdr:col>
      <xdr:colOff>165100</xdr:colOff>
      <xdr:row>55</xdr:row>
      <xdr:rowOff>46917</xdr:rowOff>
    </xdr:to>
    <xdr:sp macro="" textlink="">
      <xdr:nvSpPr>
        <xdr:cNvPr id="141" name="楕円 140"/>
        <xdr:cNvSpPr/>
      </xdr:nvSpPr>
      <xdr:spPr>
        <a:xfrm>
          <a:off x="1968500" y="93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63444</xdr:rowOff>
    </xdr:from>
    <xdr:ext cx="599010" cy="259045"/>
    <xdr:sp macro="" textlink="">
      <xdr:nvSpPr>
        <xdr:cNvPr id="142" name="テキスト ボックス 141"/>
        <xdr:cNvSpPr txBox="1"/>
      </xdr:nvSpPr>
      <xdr:spPr>
        <a:xfrm>
          <a:off x="1719795" y="915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37977</xdr:rowOff>
    </xdr:from>
    <xdr:to>
      <xdr:col>6</xdr:col>
      <xdr:colOff>38100</xdr:colOff>
      <xdr:row>55</xdr:row>
      <xdr:rowOff>139577</xdr:rowOff>
    </xdr:to>
    <xdr:sp macro="" textlink="">
      <xdr:nvSpPr>
        <xdr:cNvPr id="143" name="楕円 142"/>
        <xdr:cNvSpPr/>
      </xdr:nvSpPr>
      <xdr:spPr>
        <a:xfrm>
          <a:off x="1079500" y="94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156104</xdr:rowOff>
    </xdr:from>
    <xdr:ext cx="599010" cy="259045"/>
    <xdr:sp macro="" textlink="">
      <xdr:nvSpPr>
        <xdr:cNvPr id="144" name="テキスト ボックス 143"/>
        <xdr:cNvSpPr txBox="1"/>
      </xdr:nvSpPr>
      <xdr:spPr>
        <a:xfrm>
          <a:off x="830795" y="9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125368</xdr:rowOff>
    </xdr:from>
    <xdr:to>
      <xdr:col>24</xdr:col>
      <xdr:colOff>63500</xdr:colOff>
      <xdr:row>78</xdr:row>
      <xdr:rowOff>128956</xdr:rowOff>
    </xdr:to>
    <xdr:cxnSp macro="">
      <xdr:nvCxnSpPr>
        <xdr:cNvPr id="171" name="直線コネクタ 170"/>
        <xdr:cNvCxnSpPr/>
      </xdr:nvCxnSpPr>
      <xdr:spPr>
        <a:xfrm>
          <a:off x="3797300" y="13498468"/>
          <a:ext cx="838200" cy="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125368</xdr:rowOff>
    </xdr:from>
    <xdr:to>
      <xdr:col>19</xdr:col>
      <xdr:colOff>177800</xdr:colOff>
      <xdr:row>78</xdr:row>
      <xdr:rowOff>132865</xdr:rowOff>
    </xdr:to>
    <xdr:cxnSp macro="">
      <xdr:nvCxnSpPr>
        <xdr:cNvPr id="174" name="直線コネクタ 173"/>
        <xdr:cNvCxnSpPr/>
      </xdr:nvCxnSpPr>
      <xdr:spPr>
        <a:xfrm flipV="1">
          <a:off x="2908300" y="13498468"/>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132454</xdr:rowOff>
    </xdr:from>
    <xdr:to>
      <xdr:col>15</xdr:col>
      <xdr:colOff>50800</xdr:colOff>
      <xdr:row>78</xdr:row>
      <xdr:rowOff>132865</xdr:rowOff>
    </xdr:to>
    <xdr:cxnSp macro="">
      <xdr:nvCxnSpPr>
        <xdr:cNvPr id="177" name="直線コネクタ 176"/>
        <xdr:cNvCxnSpPr/>
      </xdr:nvCxnSpPr>
      <xdr:spPr>
        <a:xfrm>
          <a:off x="2019300" y="13505554"/>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129276</xdr:rowOff>
    </xdr:from>
    <xdr:to>
      <xdr:col>10</xdr:col>
      <xdr:colOff>114300</xdr:colOff>
      <xdr:row>78</xdr:row>
      <xdr:rowOff>132454</xdr:rowOff>
    </xdr:to>
    <xdr:cxnSp macro="">
      <xdr:nvCxnSpPr>
        <xdr:cNvPr id="180" name="直線コネクタ 179"/>
        <xdr:cNvCxnSpPr/>
      </xdr:nvCxnSpPr>
      <xdr:spPr>
        <a:xfrm>
          <a:off x="1130300" y="13502376"/>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78156</xdr:rowOff>
    </xdr:from>
    <xdr:to>
      <xdr:col>24</xdr:col>
      <xdr:colOff>114300</xdr:colOff>
      <xdr:row>79</xdr:row>
      <xdr:rowOff>8306</xdr:rowOff>
    </xdr:to>
    <xdr:sp macro="" textlink="">
      <xdr:nvSpPr>
        <xdr:cNvPr id="190" name="楕円 189"/>
        <xdr:cNvSpPr/>
      </xdr:nvSpPr>
      <xdr:spPr>
        <a:xfrm>
          <a:off x="4584700" y="134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164533</xdr:rowOff>
    </xdr:from>
    <xdr:ext cx="378565" cy="259045"/>
    <xdr:sp macro="" textlink="">
      <xdr:nvSpPr>
        <xdr:cNvPr id="191" name="維持補修費該当値テキスト"/>
        <xdr:cNvSpPr txBox="1"/>
      </xdr:nvSpPr>
      <xdr:spPr>
        <a:xfrm>
          <a:off x="4686300" y="13366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74568</xdr:rowOff>
    </xdr:from>
    <xdr:to>
      <xdr:col>20</xdr:col>
      <xdr:colOff>38100</xdr:colOff>
      <xdr:row>79</xdr:row>
      <xdr:rowOff>4718</xdr:rowOff>
    </xdr:to>
    <xdr:sp macro="" textlink="">
      <xdr:nvSpPr>
        <xdr:cNvPr id="192" name="楕円 191"/>
        <xdr:cNvSpPr/>
      </xdr:nvSpPr>
      <xdr:spPr>
        <a:xfrm>
          <a:off x="37465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167295</xdr:rowOff>
    </xdr:from>
    <xdr:ext cx="378565" cy="259045"/>
    <xdr:sp macro="" textlink="">
      <xdr:nvSpPr>
        <xdr:cNvPr id="193" name="テキスト ボックス 192"/>
        <xdr:cNvSpPr txBox="1"/>
      </xdr:nvSpPr>
      <xdr:spPr>
        <a:xfrm>
          <a:off x="3608017" y="13540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82065</xdr:rowOff>
    </xdr:from>
    <xdr:to>
      <xdr:col>15</xdr:col>
      <xdr:colOff>101600</xdr:colOff>
      <xdr:row>79</xdr:row>
      <xdr:rowOff>12215</xdr:rowOff>
    </xdr:to>
    <xdr:sp macro="" textlink="">
      <xdr:nvSpPr>
        <xdr:cNvPr id="194" name="楕円 193"/>
        <xdr:cNvSpPr/>
      </xdr:nvSpPr>
      <xdr:spPr>
        <a:xfrm>
          <a:off x="2857500" y="134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3342</xdr:rowOff>
    </xdr:from>
    <xdr:ext cx="378565" cy="259045"/>
    <xdr:sp macro="" textlink="">
      <xdr:nvSpPr>
        <xdr:cNvPr id="195" name="テキスト ボックス 194"/>
        <xdr:cNvSpPr txBox="1"/>
      </xdr:nvSpPr>
      <xdr:spPr>
        <a:xfrm>
          <a:off x="2719017" y="13547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81654</xdr:rowOff>
    </xdr:from>
    <xdr:to>
      <xdr:col>10</xdr:col>
      <xdr:colOff>165100</xdr:colOff>
      <xdr:row>79</xdr:row>
      <xdr:rowOff>11804</xdr:rowOff>
    </xdr:to>
    <xdr:sp macro="" textlink="">
      <xdr:nvSpPr>
        <xdr:cNvPr id="196" name="楕円 195"/>
        <xdr:cNvSpPr/>
      </xdr:nvSpPr>
      <xdr:spPr>
        <a:xfrm>
          <a:off x="1968500" y="134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2931</xdr:rowOff>
    </xdr:from>
    <xdr:ext cx="378565" cy="259045"/>
    <xdr:sp macro="" textlink="">
      <xdr:nvSpPr>
        <xdr:cNvPr id="197" name="テキスト ボックス 196"/>
        <xdr:cNvSpPr txBox="1"/>
      </xdr:nvSpPr>
      <xdr:spPr>
        <a:xfrm>
          <a:off x="1830017" y="13547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78476</xdr:rowOff>
    </xdr:from>
    <xdr:to>
      <xdr:col>6</xdr:col>
      <xdr:colOff>38100</xdr:colOff>
      <xdr:row>79</xdr:row>
      <xdr:rowOff>8626</xdr:rowOff>
    </xdr:to>
    <xdr:sp macro="" textlink="">
      <xdr:nvSpPr>
        <xdr:cNvPr id="198" name="楕円 197"/>
        <xdr:cNvSpPr/>
      </xdr:nvSpPr>
      <xdr:spPr>
        <a:xfrm>
          <a:off x="1079500" y="134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171203</xdr:rowOff>
    </xdr:from>
    <xdr:ext cx="378565" cy="259045"/>
    <xdr:sp macro="" textlink="">
      <xdr:nvSpPr>
        <xdr:cNvPr id="199" name="テキスト ボックス 198"/>
        <xdr:cNvSpPr txBox="1"/>
      </xdr:nvSpPr>
      <xdr:spPr>
        <a:xfrm>
          <a:off x="941017" y="13544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40602</xdr:rowOff>
    </xdr:from>
    <xdr:to>
      <xdr:col>24</xdr:col>
      <xdr:colOff>63500</xdr:colOff>
      <xdr:row>95</xdr:row>
      <xdr:rowOff>61551</xdr:rowOff>
    </xdr:to>
    <xdr:cxnSp macro="">
      <xdr:nvCxnSpPr>
        <xdr:cNvPr id="231" name="直線コネクタ 230"/>
        <xdr:cNvCxnSpPr/>
      </xdr:nvCxnSpPr>
      <xdr:spPr>
        <a:xfrm flipV="1">
          <a:off x="3797300" y="16328352"/>
          <a:ext cx="8382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61551</xdr:rowOff>
    </xdr:from>
    <xdr:to>
      <xdr:col>19</xdr:col>
      <xdr:colOff>177800</xdr:colOff>
      <xdr:row>95</xdr:row>
      <xdr:rowOff>71627</xdr:rowOff>
    </xdr:to>
    <xdr:cxnSp macro="">
      <xdr:nvCxnSpPr>
        <xdr:cNvPr id="234" name="直線コネクタ 233"/>
        <xdr:cNvCxnSpPr/>
      </xdr:nvCxnSpPr>
      <xdr:spPr>
        <a:xfrm flipV="1">
          <a:off x="2908300" y="16349301"/>
          <a:ext cx="8890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71627</xdr:rowOff>
    </xdr:from>
    <xdr:to>
      <xdr:col>15</xdr:col>
      <xdr:colOff>50800</xdr:colOff>
      <xdr:row>96</xdr:row>
      <xdr:rowOff>19129</xdr:rowOff>
    </xdr:to>
    <xdr:cxnSp macro="">
      <xdr:nvCxnSpPr>
        <xdr:cNvPr id="237" name="直線コネクタ 236"/>
        <xdr:cNvCxnSpPr/>
      </xdr:nvCxnSpPr>
      <xdr:spPr>
        <a:xfrm flipV="1">
          <a:off x="2019300" y="16359377"/>
          <a:ext cx="889000" cy="1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19129</xdr:rowOff>
    </xdr:from>
    <xdr:to>
      <xdr:col>10</xdr:col>
      <xdr:colOff>114300</xdr:colOff>
      <xdr:row>96</xdr:row>
      <xdr:rowOff>110407</xdr:rowOff>
    </xdr:to>
    <xdr:cxnSp macro="">
      <xdr:nvCxnSpPr>
        <xdr:cNvPr id="240" name="直線コネクタ 239"/>
        <xdr:cNvCxnSpPr/>
      </xdr:nvCxnSpPr>
      <xdr:spPr>
        <a:xfrm flipV="1">
          <a:off x="1130300" y="16478329"/>
          <a:ext cx="889000" cy="9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161252</xdr:rowOff>
    </xdr:from>
    <xdr:to>
      <xdr:col>24</xdr:col>
      <xdr:colOff>114300</xdr:colOff>
      <xdr:row>95</xdr:row>
      <xdr:rowOff>91402</xdr:rowOff>
    </xdr:to>
    <xdr:sp macro="" textlink="">
      <xdr:nvSpPr>
        <xdr:cNvPr id="250" name="楕円 249"/>
        <xdr:cNvSpPr/>
      </xdr:nvSpPr>
      <xdr:spPr>
        <a:xfrm>
          <a:off x="4584700" y="162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12679</xdr:rowOff>
    </xdr:from>
    <xdr:ext cx="534377" cy="259045"/>
    <xdr:sp macro="" textlink="">
      <xdr:nvSpPr>
        <xdr:cNvPr id="251" name="扶助費該当値テキスト"/>
        <xdr:cNvSpPr txBox="1"/>
      </xdr:nvSpPr>
      <xdr:spPr>
        <a:xfrm>
          <a:off x="4686300" y="161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10751</xdr:rowOff>
    </xdr:from>
    <xdr:to>
      <xdr:col>20</xdr:col>
      <xdr:colOff>38100</xdr:colOff>
      <xdr:row>95</xdr:row>
      <xdr:rowOff>112351</xdr:rowOff>
    </xdr:to>
    <xdr:sp macro="" textlink="">
      <xdr:nvSpPr>
        <xdr:cNvPr id="252" name="楕円 251"/>
        <xdr:cNvSpPr/>
      </xdr:nvSpPr>
      <xdr:spPr>
        <a:xfrm>
          <a:off x="3746500" y="162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128878</xdr:rowOff>
    </xdr:from>
    <xdr:ext cx="534377" cy="259045"/>
    <xdr:sp macro="" textlink="">
      <xdr:nvSpPr>
        <xdr:cNvPr id="253" name="テキスト ボックス 252"/>
        <xdr:cNvSpPr txBox="1"/>
      </xdr:nvSpPr>
      <xdr:spPr>
        <a:xfrm>
          <a:off x="3530111" y="1607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20827</xdr:rowOff>
    </xdr:from>
    <xdr:to>
      <xdr:col>15</xdr:col>
      <xdr:colOff>101600</xdr:colOff>
      <xdr:row>95</xdr:row>
      <xdr:rowOff>122427</xdr:rowOff>
    </xdr:to>
    <xdr:sp macro="" textlink="">
      <xdr:nvSpPr>
        <xdr:cNvPr id="254" name="楕円 253"/>
        <xdr:cNvSpPr/>
      </xdr:nvSpPr>
      <xdr:spPr>
        <a:xfrm>
          <a:off x="2857500" y="163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138954</xdr:rowOff>
    </xdr:from>
    <xdr:ext cx="534377" cy="259045"/>
    <xdr:sp macro="" textlink="">
      <xdr:nvSpPr>
        <xdr:cNvPr id="255" name="テキスト ボックス 254"/>
        <xdr:cNvSpPr txBox="1"/>
      </xdr:nvSpPr>
      <xdr:spPr>
        <a:xfrm>
          <a:off x="2641111" y="160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139779</xdr:rowOff>
    </xdr:from>
    <xdr:to>
      <xdr:col>10</xdr:col>
      <xdr:colOff>165100</xdr:colOff>
      <xdr:row>96</xdr:row>
      <xdr:rowOff>69929</xdr:rowOff>
    </xdr:to>
    <xdr:sp macro="" textlink="">
      <xdr:nvSpPr>
        <xdr:cNvPr id="256" name="楕円 255"/>
        <xdr:cNvSpPr/>
      </xdr:nvSpPr>
      <xdr:spPr>
        <a:xfrm>
          <a:off x="1968500" y="16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86456</xdr:rowOff>
    </xdr:from>
    <xdr:ext cx="534377" cy="259045"/>
    <xdr:sp macro="" textlink="">
      <xdr:nvSpPr>
        <xdr:cNvPr id="257" name="テキスト ボックス 256"/>
        <xdr:cNvSpPr txBox="1"/>
      </xdr:nvSpPr>
      <xdr:spPr>
        <a:xfrm>
          <a:off x="1752111" y="16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59607</xdr:rowOff>
    </xdr:from>
    <xdr:to>
      <xdr:col>6</xdr:col>
      <xdr:colOff>38100</xdr:colOff>
      <xdr:row>96</xdr:row>
      <xdr:rowOff>161207</xdr:rowOff>
    </xdr:to>
    <xdr:sp macro="" textlink="">
      <xdr:nvSpPr>
        <xdr:cNvPr id="258" name="楕円 257"/>
        <xdr:cNvSpPr/>
      </xdr:nvSpPr>
      <xdr:spPr>
        <a:xfrm>
          <a:off x="1079500" y="165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6284</xdr:rowOff>
    </xdr:from>
    <xdr:ext cx="534377" cy="259045"/>
    <xdr:sp macro="" textlink="">
      <xdr:nvSpPr>
        <xdr:cNvPr id="259" name="テキスト ボックス 258"/>
        <xdr:cNvSpPr txBox="1"/>
      </xdr:nvSpPr>
      <xdr:spPr>
        <a:xfrm>
          <a:off x="863111" y="1629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143810</xdr:rowOff>
    </xdr:from>
    <xdr:to>
      <xdr:col>55</xdr:col>
      <xdr:colOff>0</xdr:colOff>
      <xdr:row>36</xdr:row>
      <xdr:rowOff>154550</xdr:rowOff>
    </xdr:to>
    <xdr:cxnSp macro="">
      <xdr:nvCxnSpPr>
        <xdr:cNvPr id="286" name="直線コネクタ 285"/>
        <xdr:cNvCxnSpPr/>
      </xdr:nvCxnSpPr>
      <xdr:spPr>
        <a:xfrm>
          <a:off x="9639300" y="6316010"/>
          <a:ext cx="838200" cy="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143810</xdr:rowOff>
    </xdr:from>
    <xdr:to>
      <xdr:col>50</xdr:col>
      <xdr:colOff>114300</xdr:colOff>
      <xdr:row>36</xdr:row>
      <xdr:rowOff>151372</xdr:rowOff>
    </xdr:to>
    <xdr:cxnSp macro="">
      <xdr:nvCxnSpPr>
        <xdr:cNvPr id="289" name="直線コネクタ 288"/>
        <xdr:cNvCxnSpPr/>
      </xdr:nvCxnSpPr>
      <xdr:spPr>
        <a:xfrm flipV="1">
          <a:off x="8750300" y="6316010"/>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129719</xdr:rowOff>
    </xdr:from>
    <xdr:to>
      <xdr:col>45</xdr:col>
      <xdr:colOff>177800</xdr:colOff>
      <xdr:row>36</xdr:row>
      <xdr:rowOff>151372</xdr:rowOff>
    </xdr:to>
    <xdr:cxnSp macro="">
      <xdr:nvCxnSpPr>
        <xdr:cNvPr id="292" name="直線コネクタ 291"/>
        <xdr:cNvCxnSpPr/>
      </xdr:nvCxnSpPr>
      <xdr:spPr>
        <a:xfrm>
          <a:off x="7861300" y="6301919"/>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129719</xdr:rowOff>
    </xdr:from>
    <xdr:to>
      <xdr:col>41</xdr:col>
      <xdr:colOff>50800</xdr:colOff>
      <xdr:row>37</xdr:row>
      <xdr:rowOff>3070</xdr:rowOff>
    </xdr:to>
    <xdr:cxnSp macro="">
      <xdr:nvCxnSpPr>
        <xdr:cNvPr id="295" name="直線コネクタ 294"/>
        <xdr:cNvCxnSpPr/>
      </xdr:nvCxnSpPr>
      <xdr:spPr>
        <a:xfrm flipV="1">
          <a:off x="6972300" y="6301919"/>
          <a:ext cx="889000" cy="4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103750</xdr:rowOff>
    </xdr:from>
    <xdr:to>
      <xdr:col>55</xdr:col>
      <xdr:colOff>50800</xdr:colOff>
      <xdr:row>37</xdr:row>
      <xdr:rowOff>33900</xdr:rowOff>
    </xdr:to>
    <xdr:sp macro="" textlink="">
      <xdr:nvSpPr>
        <xdr:cNvPr id="305" name="楕円 304"/>
        <xdr:cNvSpPr/>
      </xdr:nvSpPr>
      <xdr:spPr>
        <a:xfrm>
          <a:off x="10426700" y="62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18677</xdr:rowOff>
    </xdr:from>
    <xdr:ext cx="534377" cy="259045"/>
    <xdr:sp macro="" textlink="">
      <xdr:nvSpPr>
        <xdr:cNvPr id="306" name="補助費等該当値テキスト"/>
        <xdr:cNvSpPr txBox="1"/>
      </xdr:nvSpPr>
      <xdr:spPr>
        <a:xfrm>
          <a:off x="10528300" y="619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93010</xdr:rowOff>
    </xdr:from>
    <xdr:to>
      <xdr:col>50</xdr:col>
      <xdr:colOff>165100</xdr:colOff>
      <xdr:row>37</xdr:row>
      <xdr:rowOff>23160</xdr:rowOff>
    </xdr:to>
    <xdr:sp macro="" textlink="">
      <xdr:nvSpPr>
        <xdr:cNvPr id="307" name="楕円 306"/>
        <xdr:cNvSpPr/>
      </xdr:nvSpPr>
      <xdr:spPr>
        <a:xfrm>
          <a:off x="9588500" y="62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14287</xdr:rowOff>
    </xdr:from>
    <xdr:ext cx="534377" cy="259045"/>
    <xdr:sp macro="" textlink="">
      <xdr:nvSpPr>
        <xdr:cNvPr id="308" name="テキスト ボックス 307"/>
        <xdr:cNvSpPr txBox="1"/>
      </xdr:nvSpPr>
      <xdr:spPr>
        <a:xfrm>
          <a:off x="9372111" y="63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100572</xdr:rowOff>
    </xdr:from>
    <xdr:to>
      <xdr:col>46</xdr:col>
      <xdr:colOff>38100</xdr:colOff>
      <xdr:row>37</xdr:row>
      <xdr:rowOff>30722</xdr:rowOff>
    </xdr:to>
    <xdr:sp macro="" textlink="">
      <xdr:nvSpPr>
        <xdr:cNvPr id="309" name="楕円 308"/>
        <xdr:cNvSpPr/>
      </xdr:nvSpPr>
      <xdr:spPr>
        <a:xfrm>
          <a:off x="8699500" y="627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21849</xdr:rowOff>
    </xdr:from>
    <xdr:ext cx="534377" cy="259045"/>
    <xdr:sp macro="" textlink="">
      <xdr:nvSpPr>
        <xdr:cNvPr id="310" name="テキスト ボックス 309"/>
        <xdr:cNvSpPr txBox="1"/>
      </xdr:nvSpPr>
      <xdr:spPr>
        <a:xfrm>
          <a:off x="8483111" y="63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78919</xdr:rowOff>
    </xdr:from>
    <xdr:to>
      <xdr:col>41</xdr:col>
      <xdr:colOff>101600</xdr:colOff>
      <xdr:row>37</xdr:row>
      <xdr:rowOff>9069</xdr:rowOff>
    </xdr:to>
    <xdr:sp macro="" textlink="">
      <xdr:nvSpPr>
        <xdr:cNvPr id="311" name="楕円 310"/>
        <xdr:cNvSpPr/>
      </xdr:nvSpPr>
      <xdr:spPr>
        <a:xfrm>
          <a:off x="7810500" y="62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196</xdr:rowOff>
    </xdr:from>
    <xdr:ext cx="534377" cy="259045"/>
    <xdr:sp macro="" textlink="">
      <xdr:nvSpPr>
        <xdr:cNvPr id="312" name="テキスト ボックス 311"/>
        <xdr:cNvSpPr txBox="1"/>
      </xdr:nvSpPr>
      <xdr:spPr>
        <a:xfrm>
          <a:off x="7594111" y="634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123720</xdr:rowOff>
    </xdr:from>
    <xdr:to>
      <xdr:col>36</xdr:col>
      <xdr:colOff>165100</xdr:colOff>
      <xdr:row>37</xdr:row>
      <xdr:rowOff>53870</xdr:rowOff>
    </xdr:to>
    <xdr:sp macro="" textlink="">
      <xdr:nvSpPr>
        <xdr:cNvPr id="313" name="楕円 312"/>
        <xdr:cNvSpPr/>
      </xdr:nvSpPr>
      <xdr:spPr>
        <a:xfrm>
          <a:off x="6921500" y="629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44997</xdr:rowOff>
    </xdr:from>
    <xdr:ext cx="534377" cy="259045"/>
    <xdr:sp macro="" textlink="">
      <xdr:nvSpPr>
        <xdr:cNvPr id="314" name="テキスト ボックス 313"/>
        <xdr:cNvSpPr txBox="1"/>
      </xdr:nvSpPr>
      <xdr:spPr>
        <a:xfrm>
          <a:off x="6705111" y="638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167467</xdr:rowOff>
    </xdr:from>
    <xdr:to>
      <xdr:col>55</xdr:col>
      <xdr:colOff>0</xdr:colOff>
      <xdr:row>56</xdr:row>
      <xdr:rowOff>77159</xdr:rowOff>
    </xdr:to>
    <xdr:cxnSp macro="">
      <xdr:nvCxnSpPr>
        <xdr:cNvPr id="343" name="直線コネクタ 342"/>
        <xdr:cNvCxnSpPr/>
      </xdr:nvCxnSpPr>
      <xdr:spPr>
        <a:xfrm flipV="1">
          <a:off x="9639300" y="9425767"/>
          <a:ext cx="838200" cy="25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37036</xdr:rowOff>
    </xdr:from>
    <xdr:to>
      <xdr:col>50</xdr:col>
      <xdr:colOff>114300</xdr:colOff>
      <xdr:row>56</xdr:row>
      <xdr:rowOff>77159</xdr:rowOff>
    </xdr:to>
    <xdr:cxnSp macro="">
      <xdr:nvCxnSpPr>
        <xdr:cNvPr id="346" name="直線コネクタ 345"/>
        <xdr:cNvCxnSpPr/>
      </xdr:nvCxnSpPr>
      <xdr:spPr>
        <a:xfrm>
          <a:off x="8750300" y="9123886"/>
          <a:ext cx="889000" cy="55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37036</xdr:rowOff>
    </xdr:from>
    <xdr:to>
      <xdr:col>45</xdr:col>
      <xdr:colOff>177800</xdr:colOff>
      <xdr:row>54</xdr:row>
      <xdr:rowOff>130990</xdr:rowOff>
    </xdr:to>
    <xdr:cxnSp macro="">
      <xdr:nvCxnSpPr>
        <xdr:cNvPr id="349" name="直線コネクタ 348"/>
        <xdr:cNvCxnSpPr/>
      </xdr:nvCxnSpPr>
      <xdr:spPr>
        <a:xfrm flipV="1">
          <a:off x="7861300" y="9123886"/>
          <a:ext cx="889000" cy="2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161334</xdr:rowOff>
    </xdr:from>
    <xdr:to>
      <xdr:col>41</xdr:col>
      <xdr:colOff>50800</xdr:colOff>
      <xdr:row>54</xdr:row>
      <xdr:rowOff>130990</xdr:rowOff>
    </xdr:to>
    <xdr:cxnSp macro="">
      <xdr:nvCxnSpPr>
        <xdr:cNvPr id="352" name="直線コネクタ 351"/>
        <xdr:cNvCxnSpPr/>
      </xdr:nvCxnSpPr>
      <xdr:spPr>
        <a:xfrm>
          <a:off x="6972300" y="9076734"/>
          <a:ext cx="889000" cy="31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102855</xdr:rowOff>
    </xdr:from>
    <xdr:ext cx="599010" cy="259045"/>
    <xdr:sp macro="" textlink="">
      <xdr:nvSpPr>
        <xdr:cNvPr id="356" name="テキスト ボックス 355"/>
        <xdr:cNvSpPr txBox="1"/>
      </xdr:nvSpPr>
      <xdr:spPr>
        <a:xfrm>
          <a:off x="6672795" y="953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116667</xdr:rowOff>
    </xdr:from>
    <xdr:to>
      <xdr:col>55</xdr:col>
      <xdr:colOff>50800</xdr:colOff>
      <xdr:row>55</xdr:row>
      <xdr:rowOff>46817</xdr:rowOff>
    </xdr:to>
    <xdr:sp macro="" textlink="">
      <xdr:nvSpPr>
        <xdr:cNvPr id="362" name="楕円 361"/>
        <xdr:cNvSpPr/>
      </xdr:nvSpPr>
      <xdr:spPr>
        <a:xfrm>
          <a:off x="10426700" y="937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139544</xdr:rowOff>
    </xdr:from>
    <xdr:ext cx="599010" cy="259045"/>
    <xdr:sp macro="" textlink="">
      <xdr:nvSpPr>
        <xdr:cNvPr id="363" name="普通建設事業費該当値テキスト"/>
        <xdr:cNvSpPr txBox="1"/>
      </xdr:nvSpPr>
      <xdr:spPr>
        <a:xfrm>
          <a:off x="10528300" y="922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26359</xdr:rowOff>
    </xdr:from>
    <xdr:to>
      <xdr:col>50</xdr:col>
      <xdr:colOff>165100</xdr:colOff>
      <xdr:row>56</xdr:row>
      <xdr:rowOff>127959</xdr:rowOff>
    </xdr:to>
    <xdr:sp macro="" textlink="">
      <xdr:nvSpPr>
        <xdr:cNvPr id="364" name="楕円 363"/>
        <xdr:cNvSpPr/>
      </xdr:nvSpPr>
      <xdr:spPr>
        <a:xfrm>
          <a:off x="9588500" y="96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119086</xdr:rowOff>
    </xdr:from>
    <xdr:ext cx="599010" cy="259045"/>
    <xdr:sp macro="" textlink="">
      <xdr:nvSpPr>
        <xdr:cNvPr id="365" name="テキスト ボックス 364"/>
        <xdr:cNvSpPr txBox="1"/>
      </xdr:nvSpPr>
      <xdr:spPr>
        <a:xfrm>
          <a:off x="9339795" y="972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157686</xdr:rowOff>
    </xdr:from>
    <xdr:to>
      <xdr:col>46</xdr:col>
      <xdr:colOff>38100</xdr:colOff>
      <xdr:row>53</xdr:row>
      <xdr:rowOff>87836</xdr:rowOff>
    </xdr:to>
    <xdr:sp macro="" textlink="">
      <xdr:nvSpPr>
        <xdr:cNvPr id="366" name="楕円 365"/>
        <xdr:cNvSpPr/>
      </xdr:nvSpPr>
      <xdr:spPr>
        <a:xfrm>
          <a:off x="8699500" y="907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104363</xdr:rowOff>
    </xdr:from>
    <xdr:ext cx="599010" cy="259045"/>
    <xdr:sp macro="" textlink="">
      <xdr:nvSpPr>
        <xdr:cNvPr id="367" name="テキスト ボックス 366"/>
        <xdr:cNvSpPr txBox="1"/>
      </xdr:nvSpPr>
      <xdr:spPr>
        <a:xfrm>
          <a:off x="8450795" y="884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80190</xdr:rowOff>
    </xdr:from>
    <xdr:to>
      <xdr:col>41</xdr:col>
      <xdr:colOff>101600</xdr:colOff>
      <xdr:row>55</xdr:row>
      <xdr:rowOff>10340</xdr:rowOff>
    </xdr:to>
    <xdr:sp macro="" textlink="">
      <xdr:nvSpPr>
        <xdr:cNvPr id="368" name="楕円 367"/>
        <xdr:cNvSpPr/>
      </xdr:nvSpPr>
      <xdr:spPr>
        <a:xfrm>
          <a:off x="7810500" y="933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26867</xdr:rowOff>
    </xdr:from>
    <xdr:ext cx="599010" cy="259045"/>
    <xdr:sp macro="" textlink="">
      <xdr:nvSpPr>
        <xdr:cNvPr id="369" name="テキスト ボックス 368"/>
        <xdr:cNvSpPr txBox="1"/>
      </xdr:nvSpPr>
      <xdr:spPr>
        <a:xfrm>
          <a:off x="7561795" y="911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110534</xdr:rowOff>
    </xdr:from>
    <xdr:to>
      <xdr:col>36</xdr:col>
      <xdr:colOff>165100</xdr:colOff>
      <xdr:row>53</xdr:row>
      <xdr:rowOff>40684</xdr:rowOff>
    </xdr:to>
    <xdr:sp macro="" textlink="">
      <xdr:nvSpPr>
        <xdr:cNvPr id="370" name="楕円 369"/>
        <xdr:cNvSpPr/>
      </xdr:nvSpPr>
      <xdr:spPr>
        <a:xfrm>
          <a:off x="6921500" y="90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57211</xdr:rowOff>
    </xdr:from>
    <xdr:ext cx="599010" cy="259045"/>
    <xdr:sp macro="" textlink="">
      <xdr:nvSpPr>
        <xdr:cNvPr id="371" name="テキスト ボックス 370"/>
        <xdr:cNvSpPr txBox="1"/>
      </xdr:nvSpPr>
      <xdr:spPr>
        <a:xfrm>
          <a:off x="6672795" y="880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98036</xdr:rowOff>
    </xdr:from>
    <xdr:to>
      <xdr:col>55</xdr:col>
      <xdr:colOff>0</xdr:colOff>
      <xdr:row>78</xdr:row>
      <xdr:rowOff>50588</xdr:rowOff>
    </xdr:to>
    <xdr:cxnSp macro="">
      <xdr:nvCxnSpPr>
        <xdr:cNvPr id="398" name="直線コネクタ 397"/>
        <xdr:cNvCxnSpPr/>
      </xdr:nvCxnSpPr>
      <xdr:spPr>
        <a:xfrm>
          <a:off x="9639300" y="13299686"/>
          <a:ext cx="838200" cy="1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123821</xdr:rowOff>
    </xdr:from>
    <xdr:to>
      <xdr:col>50</xdr:col>
      <xdr:colOff>114300</xdr:colOff>
      <xdr:row>77</xdr:row>
      <xdr:rowOff>98036</xdr:rowOff>
    </xdr:to>
    <xdr:cxnSp macro="">
      <xdr:nvCxnSpPr>
        <xdr:cNvPr id="401" name="直線コネクタ 400"/>
        <xdr:cNvCxnSpPr/>
      </xdr:nvCxnSpPr>
      <xdr:spPr>
        <a:xfrm>
          <a:off x="8750300" y="12468221"/>
          <a:ext cx="889000" cy="8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123821</xdr:rowOff>
    </xdr:from>
    <xdr:to>
      <xdr:col>45</xdr:col>
      <xdr:colOff>177800</xdr:colOff>
      <xdr:row>75</xdr:row>
      <xdr:rowOff>103787</xdr:rowOff>
    </xdr:to>
    <xdr:cxnSp macro="">
      <xdr:nvCxnSpPr>
        <xdr:cNvPr id="404" name="直線コネクタ 403"/>
        <xdr:cNvCxnSpPr/>
      </xdr:nvCxnSpPr>
      <xdr:spPr>
        <a:xfrm flipV="1">
          <a:off x="7861300" y="12468221"/>
          <a:ext cx="889000" cy="49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6" name="テキスト ボックス 405"/>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23813</xdr:rowOff>
    </xdr:from>
    <xdr:to>
      <xdr:col>41</xdr:col>
      <xdr:colOff>50800</xdr:colOff>
      <xdr:row>75</xdr:row>
      <xdr:rowOff>103787</xdr:rowOff>
    </xdr:to>
    <xdr:cxnSp macro="">
      <xdr:nvCxnSpPr>
        <xdr:cNvPr id="407" name="直線コネクタ 406"/>
        <xdr:cNvCxnSpPr/>
      </xdr:nvCxnSpPr>
      <xdr:spPr>
        <a:xfrm>
          <a:off x="6972300" y="12539663"/>
          <a:ext cx="889000" cy="42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16318</xdr:rowOff>
    </xdr:from>
    <xdr:ext cx="534377" cy="259045"/>
    <xdr:sp macro="" textlink="">
      <xdr:nvSpPr>
        <xdr:cNvPr id="411" name="テキスト ボックス 410"/>
        <xdr:cNvSpPr txBox="1"/>
      </xdr:nvSpPr>
      <xdr:spPr>
        <a:xfrm>
          <a:off x="6705111" y="1321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171238</xdr:rowOff>
    </xdr:from>
    <xdr:to>
      <xdr:col>55</xdr:col>
      <xdr:colOff>50800</xdr:colOff>
      <xdr:row>78</xdr:row>
      <xdr:rowOff>101388</xdr:rowOff>
    </xdr:to>
    <xdr:sp macro="" textlink="">
      <xdr:nvSpPr>
        <xdr:cNvPr id="417" name="楕円 416"/>
        <xdr:cNvSpPr/>
      </xdr:nvSpPr>
      <xdr:spPr>
        <a:xfrm>
          <a:off x="10426700" y="133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86165</xdr:rowOff>
    </xdr:from>
    <xdr:ext cx="534377" cy="259045"/>
    <xdr:sp macro="" textlink="">
      <xdr:nvSpPr>
        <xdr:cNvPr id="418" name="普通建設事業費 （ うち新規整備　）該当値テキスト"/>
        <xdr:cNvSpPr txBox="1"/>
      </xdr:nvSpPr>
      <xdr:spPr>
        <a:xfrm>
          <a:off x="10528300" y="132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47236</xdr:rowOff>
    </xdr:from>
    <xdr:to>
      <xdr:col>50</xdr:col>
      <xdr:colOff>165100</xdr:colOff>
      <xdr:row>77</xdr:row>
      <xdr:rowOff>148836</xdr:rowOff>
    </xdr:to>
    <xdr:sp macro="" textlink="">
      <xdr:nvSpPr>
        <xdr:cNvPr id="419" name="楕円 418"/>
        <xdr:cNvSpPr/>
      </xdr:nvSpPr>
      <xdr:spPr>
        <a:xfrm>
          <a:off x="9588500" y="1324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139963</xdr:rowOff>
    </xdr:from>
    <xdr:ext cx="534377" cy="259045"/>
    <xdr:sp macro="" textlink="">
      <xdr:nvSpPr>
        <xdr:cNvPr id="420" name="テキスト ボックス 419"/>
        <xdr:cNvSpPr txBox="1"/>
      </xdr:nvSpPr>
      <xdr:spPr>
        <a:xfrm>
          <a:off x="9372111" y="133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73021</xdr:rowOff>
    </xdr:from>
    <xdr:to>
      <xdr:col>46</xdr:col>
      <xdr:colOff>38100</xdr:colOff>
      <xdr:row>73</xdr:row>
      <xdr:rowOff>3171</xdr:rowOff>
    </xdr:to>
    <xdr:sp macro="" textlink="">
      <xdr:nvSpPr>
        <xdr:cNvPr id="421" name="楕円 420"/>
        <xdr:cNvSpPr/>
      </xdr:nvSpPr>
      <xdr:spPr>
        <a:xfrm>
          <a:off x="8699500" y="1241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19698</xdr:rowOff>
    </xdr:from>
    <xdr:ext cx="599010" cy="259045"/>
    <xdr:sp macro="" textlink="">
      <xdr:nvSpPr>
        <xdr:cNvPr id="422" name="テキスト ボックス 421"/>
        <xdr:cNvSpPr txBox="1"/>
      </xdr:nvSpPr>
      <xdr:spPr>
        <a:xfrm>
          <a:off x="8450795" y="1219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52987</xdr:rowOff>
    </xdr:from>
    <xdr:to>
      <xdr:col>41</xdr:col>
      <xdr:colOff>101600</xdr:colOff>
      <xdr:row>75</xdr:row>
      <xdr:rowOff>154586</xdr:rowOff>
    </xdr:to>
    <xdr:sp macro="" textlink="">
      <xdr:nvSpPr>
        <xdr:cNvPr id="423" name="楕円 422"/>
        <xdr:cNvSpPr/>
      </xdr:nvSpPr>
      <xdr:spPr>
        <a:xfrm>
          <a:off x="7810500" y="129117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171114</xdr:rowOff>
    </xdr:from>
    <xdr:ext cx="599010" cy="259045"/>
    <xdr:sp macro="" textlink="">
      <xdr:nvSpPr>
        <xdr:cNvPr id="424" name="テキスト ボックス 423"/>
        <xdr:cNvSpPr txBox="1"/>
      </xdr:nvSpPr>
      <xdr:spPr>
        <a:xfrm>
          <a:off x="7561795" y="12686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144463</xdr:rowOff>
    </xdr:from>
    <xdr:to>
      <xdr:col>36</xdr:col>
      <xdr:colOff>165100</xdr:colOff>
      <xdr:row>73</xdr:row>
      <xdr:rowOff>74613</xdr:rowOff>
    </xdr:to>
    <xdr:sp macro="" textlink="">
      <xdr:nvSpPr>
        <xdr:cNvPr id="425" name="楕円 424"/>
        <xdr:cNvSpPr/>
      </xdr:nvSpPr>
      <xdr:spPr>
        <a:xfrm>
          <a:off x="6921500" y="124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91140</xdr:rowOff>
    </xdr:from>
    <xdr:ext cx="599010" cy="259045"/>
    <xdr:sp macro="" textlink="">
      <xdr:nvSpPr>
        <xdr:cNvPr id="426" name="テキスト ボックス 425"/>
        <xdr:cNvSpPr txBox="1"/>
      </xdr:nvSpPr>
      <xdr:spPr>
        <a:xfrm>
          <a:off x="6672795" y="1226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114973</xdr:rowOff>
    </xdr:from>
    <xdr:to>
      <xdr:col>55</xdr:col>
      <xdr:colOff>0</xdr:colOff>
      <xdr:row>97</xdr:row>
      <xdr:rowOff>111373</xdr:rowOff>
    </xdr:to>
    <xdr:cxnSp macro="">
      <xdr:nvCxnSpPr>
        <xdr:cNvPr id="455" name="直線コネクタ 454"/>
        <xdr:cNvCxnSpPr/>
      </xdr:nvCxnSpPr>
      <xdr:spPr>
        <a:xfrm flipV="1">
          <a:off x="9639300" y="16402723"/>
          <a:ext cx="838200" cy="3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111373</xdr:rowOff>
    </xdr:from>
    <xdr:to>
      <xdr:col>50</xdr:col>
      <xdr:colOff>114300</xdr:colOff>
      <xdr:row>98</xdr:row>
      <xdr:rowOff>116070</xdr:rowOff>
    </xdr:to>
    <xdr:cxnSp macro="">
      <xdr:nvCxnSpPr>
        <xdr:cNvPr id="458" name="直線コネクタ 457"/>
        <xdr:cNvCxnSpPr/>
      </xdr:nvCxnSpPr>
      <xdr:spPr>
        <a:xfrm flipV="1">
          <a:off x="8750300" y="16742023"/>
          <a:ext cx="889000" cy="17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112550</xdr:rowOff>
    </xdr:from>
    <xdr:to>
      <xdr:col>45</xdr:col>
      <xdr:colOff>177800</xdr:colOff>
      <xdr:row>98</xdr:row>
      <xdr:rowOff>116070</xdr:rowOff>
    </xdr:to>
    <xdr:cxnSp macro="">
      <xdr:nvCxnSpPr>
        <xdr:cNvPr id="461" name="直線コネクタ 460"/>
        <xdr:cNvCxnSpPr/>
      </xdr:nvCxnSpPr>
      <xdr:spPr>
        <a:xfrm>
          <a:off x="7861300" y="16743200"/>
          <a:ext cx="889000" cy="17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112550</xdr:rowOff>
    </xdr:from>
    <xdr:to>
      <xdr:col>41</xdr:col>
      <xdr:colOff>50800</xdr:colOff>
      <xdr:row>98</xdr:row>
      <xdr:rowOff>22603</xdr:rowOff>
    </xdr:to>
    <xdr:cxnSp macro="">
      <xdr:nvCxnSpPr>
        <xdr:cNvPr id="464" name="直線コネクタ 463"/>
        <xdr:cNvCxnSpPr/>
      </xdr:nvCxnSpPr>
      <xdr:spPr>
        <a:xfrm flipV="1">
          <a:off x="6972300" y="16743200"/>
          <a:ext cx="889000" cy="8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64173</xdr:rowOff>
    </xdr:from>
    <xdr:to>
      <xdr:col>55</xdr:col>
      <xdr:colOff>50800</xdr:colOff>
      <xdr:row>95</xdr:row>
      <xdr:rowOff>165773</xdr:rowOff>
    </xdr:to>
    <xdr:sp macro="" textlink="">
      <xdr:nvSpPr>
        <xdr:cNvPr id="474" name="楕円 473"/>
        <xdr:cNvSpPr/>
      </xdr:nvSpPr>
      <xdr:spPr>
        <a:xfrm>
          <a:off x="10426700" y="163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87050</xdr:rowOff>
    </xdr:from>
    <xdr:ext cx="599010" cy="259045"/>
    <xdr:sp macro="" textlink="">
      <xdr:nvSpPr>
        <xdr:cNvPr id="475" name="普通建設事業費 （ うち更新整備　）該当値テキスト"/>
        <xdr:cNvSpPr txBox="1"/>
      </xdr:nvSpPr>
      <xdr:spPr>
        <a:xfrm>
          <a:off x="10528300" y="1620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60573</xdr:rowOff>
    </xdr:from>
    <xdr:to>
      <xdr:col>50</xdr:col>
      <xdr:colOff>165100</xdr:colOff>
      <xdr:row>97</xdr:row>
      <xdr:rowOff>162173</xdr:rowOff>
    </xdr:to>
    <xdr:sp macro="" textlink="">
      <xdr:nvSpPr>
        <xdr:cNvPr id="476" name="楕円 475"/>
        <xdr:cNvSpPr/>
      </xdr:nvSpPr>
      <xdr:spPr>
        <a:xfrm>
          <a:off x="9588500" y="166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153300</xdr:rowOff>
    </xdr:from>
    <xdr:ext cx="534377" cy="259045"/>
    <xdr:sp macro="" textlink="">
      <xdr:nvSpPr>
        <xdr:cNvPr id="477" name="テキスト ボックス 476"/>
        <xdr:cNvSpPr txBox="1"/>
      </xdr:nvSpPr>
      <xdr:spPr>
        <a:xfrm>
          <a:off x="9372111" y="1678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65270</xdr:rowOff>
    </xdr:from>
    <xdr:to>
      <xdr:col>46</xdr:col>
      <xdr:colOff>38100</xdr:colOff>
      <xdr:row>98</xdr:row>
      <xdr:rowOff>166870</xdr:rowOff>
    </xdr:to>
    <xdr:sp macro="" textlink="">
      <xdr:nvSpPr>
        <xdr:cNvPr id="478" name="楕円 477"/>
        <xdr:cNvSpPr/>
      </xdr:nvSpPr>
      <xdr:spPr>
        <a:xfrm>
          <a:off x="8699500" y="1686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157997</xdr:rowOff>
    </xdr:from>
    <xdr:ext cx="534377" cy="259045"/>
    <xdr:sp macro="" textlink="">
      <xdr:nvSpPr>
        <xdr:cNvPr id="479" name="テキスト ボックス 478"/>
        <xdr:cNvSpPr txBox="1"/>
      </xdr:nvSpPr>
      <xdr:spPr>
        <a:xfrm>
          <a:off x="8483111" y="169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61750</xdr:rowOff>
    </xdr:from>
    <xdr:to>
      <xdr:col>41</xdr:col>
      <xdr:colOff>101600</xdr:colOff>
      <xdr:row>97</xdr:row>
      <xdr:rowOff>163350</xdr:rowOff>
    </xdr:to>
    <xdr:sp macro="" textlink="">
      <xdr:nvSpPr>
        <xdr:cNvPr id="480" name="楕円 479"/>
        <xdr:cNvSpPr/>
      </xdr:nvSpPr>
      <xdr:spPr>
        <a:xfrm>
          <a:off x="7810500" y="16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8427</xdr:rowOff>
    </xdr:from>
    <xdr:ext cx="534377" cy="259045"/>
    <xdr:sp macro="" textlink="">
      <xdr:nvSpPr>
        <xdr:cNvPr id="481" name="テキスト ボックス 480"/>
        <xdr:cNvSpPr txBox="1"/>
      </xdr:nvSpPr>
      <xdr:spPr>
        <a:xfrm>
          <a:off x="7594111" y="164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143253</xdr:rowOff>
    </xdr:from>
    <xdr:to>
      <xdr:col>36</xdr:col>
      <xdr:colOff>165100</xdr:colOff>
      <xdr:row>98</xdr:row>
      <xdr:rowOff>73403</xdr:rowOff>
    </xdr:to>
    <xdr:sp macro="" textlink="">
      <xdr:nvSpPr>
        <xdr:cNvPr id="482" name="楕円 481"/>
        <xdr:cNvSpPr/>
      </xdr:nvSpPr>
      <xdr:spPr>
        <a:xfrm>
          <a:off x="6921500" y="167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64530</xdr:rowOff>
    </xdr:from>
    <xdr:ext cx="534377" cy="259045"/>
    <xdr:sp macro="" textlink="">
      <xdr:nvSpPr>
        <xdr:cNvPr id="483" name="テキスト ボックス 482"/>
        <xdr:cNvSpPr txBox="1"/>
      </xdr:nvSpPr>
      <xdr:spPr>
        <a:xfrm>
          <a:off x="6705111" y="1686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118216</xdr:rowOff>
    </xdr:from>
    <xdr:to>
      <xdr:col>85</xdr:col>
      <xdr:colOff>127000</xdr:colOff>
      <xdr:row>38</xdr:row>
      <xdr:rowOff>91553</xdr:rowOff>
    </xdr:to>
    <xdr:cxnSp macro="">
      <xdr:nvCxnSpPr>
        <xdr:cNvPr id="510" name="直線コネクタ 509"/>
        <xdr:cNvCxnSpPr/>
      </xdr:nvCxnSpPr>
      <xdr:spPr>
        <a:xfrm flipV="1">
          <a:off x="15481300" y="6461866"/>
          <a:ext cx="838200" cy="14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1" name="災害復旧事業費平均値テキスト"/>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91553</xdr:rowOff>
    </xdr:from>
    <xdr:to>
      <xdr:col>81</xdr:col>
      <xdr:colOff>50800</xdr:colOff>
      <xdr:row>38</xdr:row>
      <xdr:rowOff>139700</xdr:rowOff>
    </xdr:to>
    <xdr:cxnSp macro="">
      <xdr:nvCxnSpPr>
        <xdr:cNvPr id="513" name="直線コネクタ 512"/>
        <xdr:cNvCxnSpPr/>
      </xdr:nvCxnSpPr>
      <xdr:spPr>
        <a:xfrm flipV="1">
          <a:off x="14592300" y="6606653"/>
          <a:ext cx="889000" cy="4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145579</xdr:rowOff>
    </xdr:from>
    <xdr:ext cx="534377" cy="259045"/>
    <xdr:sp macro="" textlink="">
      <xdr:nvSpPr>
        <xdr:cNvPr id="515" name="テキスト ボックス 514"/>
        <xdr:cNvSpPr txBox="1"/>
      </xdr:nvSpPr>
      <xdr:spPr>
        <a:xfrm>
          <a:off x="15214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67416</xdr:rowOff>
    </xdr:from>
    <xdr:to>
      <xdr:col>85</xdr:col>
      <xdr:colOff>177800</xdr:colOff>
      <xdr:row>37</xdr:row>
      <xdr:rowOff>169016</xdr:rowOff>
    </xdr:to>
    <xdr:sp macro="" textlink="">
      <xdr:nvSpPr>
        <xdr:cNvPr id="529" name="楕円 528"/>
        <xdr:cNvSpPr/>
      </xdr:nvSpPr>
      <xdr:spPr>
        <a:xfrm>
          <a:off x="16268700" y="64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90293</xdr:rowOff>
    </xdr:from>
    <xdr:ext cx="534377" cy="259045"/>
    <xdr:sp macro="" textlink="">
      <xdr:nvSpPr>
        <xdr:cNvPr id="530" name="災害復旧事業費該当値テキスト"/>
        <xdr:cNvSpPr txBox="1"/>
      </xdr:nvSpPr>
      <xdr:spPr>
        <a:xfrm>
          <a:off x="16370300" y="62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40753</xdr:rowOff>
    </xdr:from>
    <xdr:to>
      <xdr:col>81</xdr:col>
      <xdr:colOff>101600</xdr:colOff>
      <xdr:row>38</xdr:row>
      <xdr:rowOff>142353</xdr:rowOff>
    </xdr:to>
    <xdr:sp macro="" textlink="">
      <xdr:nvSpPr>
        <xdr:cNvPr id="531" name="楕円 530"/>
        <xdr:cNvSpPr/>
      </xdr:nvSpPr>
      <xdr:spPr>
        <a:xfrm>
          <a:off x="15430500" y="65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158879</xdr:rowOff>
    </xdr:from>
    <xdr:ext cx="534377" cy="259045"/>
    <xdr:sp macro="" textlink="">
      <xdr:nvSpPr>
        <xdr:cNvPr id="532" name="テキスト ボックス 531"/>
        <xdr:cNvSpPr txBox="1"/>
      </xdr:nvSpPr>
      <xdr:spPr>
        <a:xfrm>
          <a:off x="15214111" y="633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18757</xdr:rowOff>
    </xdr:from>
    <xdr:to>
      <xdr:col>85</xdr:col>
      <xdr:colOff>127000</xdr:colOff>
      <xdr:row>76</xdr:row>
      <xdr:rowOff>41956</xdr:rowOff>
    </xdr:to>
    <xdr:cxnSp macro="">
      <xdr:nvCxnSpPr>
        <xdr:cNvPr id="620" name="直線コネクタ 619"/>
        <xdr:cNvCxnSpPr/>
      </xdr:nvCxnSpPr>
      <xdr:spPr>
        <a:xfrm flipV="1">
          <a:off x="15481300" y="13048957"/>
          <a:ext cx="838200" cy="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41956</xdr:rowOff>
    </xdr:from>
    <xdr:to>
      <xdr:col>81</xdr:col>
      <xdr:colOff>50800</xdr:colOff>
      <xdr:row>76</xdr:row>
      <xdr:rowOff>84232</xdr:rowOff>
    </xdr:to>
    <xdr:cxnSp macro="">
      <xdr:nvCxnSpPr>
        <xdr:cNvPr id="623" name="直線コネクタ 622"/>
        <xdr:cNvCxnSpPr/>
      </xdr:nvCxnSpPr>
      <xdr:spPr>
        <a:xfrm flipV="1">
          <a:off x="14592300" y="13072156"/>
          <a:ext cx="889000" cy="4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78389</xdr:rowOff>
    </xdr:from>
    <xdr:to>
      <xdr:col>76</xdr:col>
      <xdr:colOff>114300</xdr:colOff>
      <xdr:row>76</xdr:row>
      <xdr:rowOff>84232</xdr:rowOff>
    </xdr:to>
    <xdr:cxnSp macro="">
      <xdr:nvCxnSpPr>
        <xdr:cNvPr id="626" name="直線コネクタ 625"/>
        <xdr:cNvCxnSpPr/>
      </xdr:nvCxnSpPr>
      <xdr:spPr>
        <a:xfrm>
          <a:off x="13703300" y="13108589"/>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71134</xdr:rowOff>
    </xdr:from>
    <xdr:to>
      <xdr:col>71</xdr:col>
      <xdr:colOff>177800</xdr:colOff>
      <xdr:row>76</xdr:row>
      <xdr:rowOff>78389</xdr:rowOff>
    </xdr:to>
    <xdr:cxnSp macro="">
      <xdr:nvCxnSpPr>
        <xdr:cNvPr id="629" name="直線コネクタ 628"/>
        <xdr:cNvCxnSpPr/>
      </xdr:nvCxnSpPr>
      <xdr:spPr>
        <a:xfrm>
          <a:off x="12814300" y="13101334"/>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139407</xdr:rowOff>
    </xdr:from>
    <xdr:to>
      <xdr:col>85</xdr:col>
      <xdr:colOff>177800</xdr:colOff>
      <xdr:row>76</xdr:row>
      <xdr:rowOff>69557</xdr:rowOff>
    </xdr:to>
    <xdr:sp macro="" textlink="">
      <xdr:nvSpPr>
        <xdr:cNvPr id="639" name="楕円 638"/>
        <xdr:cNvSpPr/>
      </xdr:nvSpPr>
      <xdr:spPr>
        <a:xfrm>
          <a:off x="16268700" y="129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117834</xdr:rowOff>
    </xdr:from>
    <xdr:ext cx="599010" cy="259045"/>
    <xdr:sp macro="" textlink="">
      <xdr:nvSpPr>
        <xdr:cNvPr id="640" name="公債費該当値テキスト"/>
        <xdr:cNvSpPr txBox="1"/>
      </xdr:nvSpPr>
      <xdr:spPr>
        <a:xfrm>
          <a:off x="16370300" y="1297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162606</xdr:rowOff>
    </xdr:from>
    <xdr:to>
      <xdr:col>81</xdr:col>
      <xdr:colOff>101600</xdr:colOff>
      <xdr:row>76</xdr:row>
      <xdr:rowOff>92756</xdr:rowOff>
    </xdr:to>
    <xdr:sp macro="" textlink="">
      <xdr:nvSpPr>
        <xdr:cNvPr id="641" name="楕円 640"/>
        <xdr:cNvSpPr/>
      </xdr:nvSpPr>
      <xdr:spPr>
        <a:xfrm>
          <a:off x="15430500" y="130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83883</xdr:rowOff>
    </xdr:from>
    <xdr:ext cx="534377" cy="259045"/>
    <xdr:sp macro="" textlink="">
      <xdr:nvSpPr>
        <xdr:cNvPr id="642" name="テキスト ボックス 641"/>
        <xdr:cNvSpPr txBox="1"/>
      </xdr:nvSpPr>
      <xdr:spPr>
        <a:xfrm>
          <a:off x="15214111" y="1311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33432</xdr:rowOff>
    </xdr:from>
    <xdr:to>
      <xdr:col>76</xdr:col>
      <xdr:colOff>165100</xdr:colOff>
      <xdr:row>76</xdr:row>
      <xdr:rowOff>135032</xdr:rowOff>
    </xdr:to>
    <xdr:sp macro="" textlink="">
      <xdr:nvSpPr>
        <xdr:cNvPr id="643" name="楕円 642"/>
        <xdr:cNvSpPr/>
      </xdr:nvSpPr>
      <xdr:spPr>
        <a:xfrm>
          <a:off x="14541500" y="130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126159</xdr:rowOff>
    </xdr:from>
    <xdr:ext cx="534377" cy="259045"/>
    <xdr:sp macro="" textlink="">
      <xdr:nvSpPr>
        <xdr:cNvPr id="644" name="テキスト ボックス 643"/>
        <xdr:cNvSpPr txBox="1"/>
      </xdr:nvSpPr>
      <xdr:spPr>
        <a:xfrm>
          <a:off x="14325111" y="1315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27589</xdr:rowOff>
    </xdr:from>
    <xdr:to>
      <xdr:col>72</xdr:col>
      <xdr:colOff>38100</xdr:colOff>
      <xdr:row>76</xdr:row>
      <xdr:rowOff>129189</xdr:rowOff>
    </xdr:to>
    <xdr:sp macro="" textlink="">
      <xdr:nvSpPr>
        <xdr:cNvPr id="645" name="楕円 644"/>
        <xdr:cNvSpPr/>
      </xdr:nvSpPr>
      <xdr:spPr>
        <a:xfrm>
          <a:off x="13652500" y="130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120316</xdr:rowOff>
    </xdr:from>
    <xdr:ext cx="534377" cy="259045"/>
    <xdr:sp macro="" textlink="">
      <xdr:nvSpPr>
        <xdr:cNvPr id="646" name="テキスト ボックス 645"/>
        <xdr:cNvSpPr txBox="1"/>
      </xdr:nvSpPr>
      <xdr:spPr>
        <a:xfrm>
          <a:off x="13436111" y="1315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20334</xdr:rowOff>
    </xdr:from>
    <xdr:to>
      <xdr:col>67</xdr:col>
      <xdr:colOff>101600</xdr:colOff>
      <xdr:row>76</xdr:row>
      <xdr:rowOff>121934</xdr:rowOff>
    </xdr:to>
    <xdr:sp macro="" textlink="">
      <xdr:nvSpPr>
        <xdr:cNvPr id="647" name="楕円 646"/>
        <xdr:cNvSpPr/>
      </xdr:nvSpPr>
      <xdr:spPr>
        <a:xfrm>
          <a:off x="12763500" y="130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113061</xdr:rowOff>
    </xdr:from>
    <xdr:ext cx="534377" cy="259045"/>
    <xdr:sp macro="" textlink="">
      <xdr:nvSpPr>
        <xdr:cNvPr id="648" name="テキスト ボックス 647"/>
        <xdr:cNvSpPr txBox="1"/>
      </xdr:nvSpPr>
      <xdr:spPr>
        <a:xfrm>
          <a:off x="12547111" y="131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33817</xdr:rowOff>
    </xdr:from>
    <xdr:to>
      <xdr:col>85</xdr:col>
      <xdr:colOff>127000</xdr:colOff>
      <xdr:row>98</xdr:row>
      <xdr:rowOff>131031</xdr:rowOff>
    </xdr:to>
    <xdr:cxnSp macro="">
      <xdr:nvCxnSpPr>
        <xdr:cNvPr id="675" name="直線コネクタ 674"/>
        <xdr:cNvCxnSpPr/>
      </xdr:nvCxnSpPr>
      <xdr:spPr>
        <a:xfrm>
          <a:off x="15481300" y="16835917"/>
          <a:ext cx="838200" cy="9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154161</xdr:rowOff>
    </xdr:from>
    <xdr:to>
      <xdr:col>81</xdr:col>
      <xdr:colOff>50800</xdr:colOff>
      <xdr:row>98</xdr:row>
      <xdr:rowOff>33817</xdr:rowOff>
    </xdr:to>
    <xdr:cxnSp macro="">
      <xdr:nvCxnSpPr>
        <xdr:cNvPr id="678" name="直線コネクタ 677"/>
        <xdr:cNvCxnSpPr/>
      </xdr:nvCxnSpPr>
      <xdr:spPr>
        <a:xfrm>
          <a:off x="14592300" y="16784811"/>
          <a:ext cx="889000" cy="5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148675</xdr:rowOff>
    </xdr:from>
    <xdr:to>
      <xdr:col>76</xdr:col>
      <xdr:colOff>114300</xdr:colOff>
      <xdr:row>97</xdr:row>
      <xdr:rowOff>154161</xdr:rowOff>
    </xdr:to>
    <xdr:cxnSp macro="">
      <xdr:nvCxnSpPr>
        <xdr:cNvPr id="681" name="直線コネクタ 680"/>
        <xdr:cNvCxnSpPr/>
      </xdr:nvCxnSpPr>
      <xdr:spPr>
        <a:xfrm>
          <a:off x="13703300" y="1677932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148675</xdr:rowOff>
    </xdr:from>
    <xdr:to>
      <xdr:col>71</xdr:col>
      <xdr:colOff>177800</xdr:colOff>
      <xdr:row>98</xdr:row>
      <xdr:rowOff>95118</xdr:rowOff>
    </xdr:to>
    <xdr:cxnSp macro="">
      <xdr:nvCxnSpPr>
        <xdr:cNvPr id="684" name="直線コネクタ 683"/>
        <xdr:cNvCxnSpPr/>
      </xdr:nvCxnSpPr>
      <xdr:spPr>
        <a:xfrm flipV="1">
          <a:off x="12814300" y="16779325"/>
          <a:ext cx="889000" cy="11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80231</xdr:rowOff>
    </xdr:from>
    <xdr:to>
      <xdr:col>85</xdr:col>
      <xdr:colOff>177800</xdr:colOff>
      <xdr:row>99</xdr:row>
      <xdr:rowOff>10381</xdr:rowOff>
    </xdr:to>
    <xdr:sp macro="" textlink="">
      <xdr:nvSpPr>
        <xdr:cNvPr id="694" name="楕円 693"/>
        <xdr:cNvSpPr/>
      </xdr:nvSpPr>
      <xdr:spPr>
        <a:xfrm>
          <a:off x="16268700" y="168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166608</xdr:rowOff>
    </xdr:from>
    <xdr:ext cx="469744" cy="259045"/>
    <xdr:sp macro="" textlink="">
      <xdr:nvSpPr>
        <xdr:cNvPr id="695" name="積立金該当値テキスト"/>
        <xdr:cNvSpPr txBox="1"/>
      </xdr:nvSpPr>
      <xdr:spPr>
        <a:xfrm>
          <a:off x="16370300" y="167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154467</xdr:rowOff>
    </xdr:from>
    <xdr:to>
      <xdr:col>81</xdr:col>
      <xdr:colOff>101600</xdr:colOff>
      <xdr:row>98</xdr:row>
      <xdr:rowOff>84617</xdr:rowOff>
    </xdr:to>
    <xdr:sp macro="" textlink="">
      <xdr:nvSpPr>
        <xdr:cNvPr id="696" name="楕円 695"/>
        <xdr:cNvSpPr/>
      </xdr:nvSpPr>
      <xdr:spPr>
        <a:xfrm>
          <a:off x="15430500" y="167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75744</xdr:rowOff>
    </xdr:from>
    <xdr:ext cx="534377" cy="259045"/>
    <xdr:sp macro="" textlink="">
      <xdr:nvSpPr>
        <xdr:cNvPr id="697" name="テキスト ボックス 696"/>
        <xdr:cNvSpPr txBox="1"/>
      </xdr:nvSpPr>
      <xdr:spPr>
        <a:xfrm>
          <a:off x="15214111" y="1687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103361</xdr:rowOff>
    </xdr:from>
    <xdr:to>
      <xdr:col>76</xdr:col>
      <xdr:colOff>165100</xdr:colOff>
      <xdr:row>98</xdr:row>
      <xdr:rowOff>33511</xdr:rowOff>
    </xdr:to>
    <xdr:sp macro="" textlink="">
      <xdr:nvSpPr>
        <xdr:cNvPr id="698" name="楕円 697"/>
        <xdr:cNvSpPr/>
      </xdr:nvSpPr>
      <xdr:spPr>
        <a:xfrm>
          <a:off x="14541500" y="167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24638</xdr:rowOff>
    </xdr:from>
    <xdr:ext cx="534377" cy="259045"/>
    <xdr:sp macro="" textlink="">
      <xdr:nvSpPr>
        <xdr:cNvPr id="699" name="テキスト ボックス 698"/>
        <xdr:cNvSpPr txBox="1"/>
      </xdr:nvSpPr>
      <xdr:spPr>
        <a:xfrm>
          <a:off x="14325111" y="1682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97875</xdr:rowOff>
    </xdr:from>
    <xdr:to>
      <xdr:col>72</xdr:col>
      <xdr:colOff>38100</xdr:colOff>
      <xdr:row>98</xdr:row>
      <xdr:rowOff>28025</xdr:rowOff>
    </xdr:to>
    <xdr:sp macro="" textlink="">
      <xdr:nvSpPr>
        <xdr:cNvPr id="700" name="楕円 699"/>
        <xdr:cNvSpPr/>
      </xdr:nvSpPr>
      <xdr:spPr>
        <a:xfrm>
          <a:off x="13652500" y="1672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19152</xdr:rowOff>
    </xdr:from>
    <xdr:ext cx="534377" cy="259045"/>
    <xdr:sp macro="" textlink="">
      <xdr:nvSpPr>
        <xdr:cNvPr id="701" name="テキスト ボックス 700"/>
        <xdr:cNvSpPr txBox="1"/>
      </xdr:nvSpPr>
      <xdr:spPr>
        <a:xfrm>
          <a:off x="13436111" y="1682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44318</xdr:rowOff>
    </xdr:from>
    <xdr:to>
      <xdr:col>67</xdr:col>
      <xdr:colOff>101600</xdr:colOff>
      <xdr:row>98</xdr:row>
      <xdr:rowOff>145918</xdr:rowOff>
    </xdr:to>
    <xdr:sp macro="" textlink="">
      <xdr:nvSpPr>
        <xdr:cNvPr id="702" name="楕円 701"/>
        <xdr:cNvSpPr/>
      </xdr:nvSpPr>
      <xdr:spPr>
        <a:xfrm>
          <a:off x="12763500" y="168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137045</xdr:rowOff>
    </xdr:from>
    <xdr:ext cx="469744" cy="259045"/>
    <xdr:sp macro="" textlink="">
      <xdr:nvSpPr>
        <xdr:cNvPr id="703" name="テキスト ボックス 702"/>
        <xdr:cNvSpPr txBox="1"/>
      </xdr:nvSpPr>
      <xdr:spPr>
        <a:xfrm>
          <a:off x="12579428" y="1693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28372</xdr:rowOff>
    </xdr:from>
    <xdr:to>
      <xdr:col>107</xdr:col>
      <xdr:colOff>50800</xdr:colOff>
      <xdr:row>39</xdr:row>
      <xdr:rowOff>44450</xdr:rowOff>
    </xdr:to>
    <xdr:cxnSp macro="">
      <xdr:nvCxnSpPr>
        <xdr:cNvPr id="738" name="直線コネクタ 737"/>
        <xdr:cNvCxnSpPr/>
      </xdr:nvCxnSpPr>
      <xdr:spPr>
        <a:xfrm>
          <a:off x="19545300" y="6714922"/>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27115</xdr:rowOff>
    </xdr:from>
    <xdr:to>
      <xdr:col>102</xdr:col>
      <xdr:colOff>114300</xdr:colOff>
      <xdr:row>39</xdr:row>
      <xdr:rowOff>28372</xdr:rowOff>
    </xdr:to>
    <xdr:cxnSp macro="">
      <xdr:nvCxnSpPr>
        <xdr:cNvPr id="741" name="直線コネクタ 740"/>
        <xdr:cNvCxnSpPr/>
      </xdr:nvCxnSpPr>
      <xdr:spPr>
        <a:xfrm>
          <a:off x="18656300" y="671366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149022</xdr:rowOff>
    </xdr:from>
    <xdr:to>
      <xdr:col>102</xdr:col>
      <xdr:colOff>165100</xdr:colOff>
      <xdr:row>39</xdr:row>
      <xdr:rowOff>79172</xdr:rowOff>
    </xdr:to>
    <xdr:sp macro="" textlink="">
      <xdr:nvSpPr>
        <xdr:cNvPr id="757" name="楕円 756"/>
        <xdr:cNvSpPr/>
      </xdr:nvSpPr>
      <xdr:spPr>
        <a:xfrm>
          <a:off x="19494500" y="66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70299</xdr:rowOff>
    </xdr:from>
    <xdr:ext cx="378565" cy="259045"/>
    <xdr:sp macro="" textlink="">
      <xdr:nvSpPr>
        <xdr:cNvPr id="758" name="テキスト ボックス 757"/>
        <xdr:cNvSpPr txBox="1"/>
      </xdr:nvSpPr>
      <xdr:spPr>
        <a:xfrm>
          <a:off x="19356017" y="6756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147765</xdr:rowOff>
    </xdr:from>
    <xdr:to>
      <xdr:col>98</xdr:col>
      <xdr:colOff>38100</xdr:colOff>
      <xdr:row>39</xdr:row>
      <xdr:rowOff>77915</xdr:rowOff>
    </xdr:to>
    <xdr:sp macro="" textlink="">
      <xdr:nvSpPr>
        <xdr:cNvPr id="759" name="楕円 758"/>
        <xdr:cNvSpPr/>
      </xdr:nvSpPr>
      <xdr:spPr>
        <a:xfrm>
          <a:off x="18605500" y="66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69042</xdr:rowOff>
    </xdr:from>
    <xdr:ext cx="378565" cy="259045"/>
    <xdr:sp macro="" textlink="">
      <xdr:nvSpPr>
        <xdr:cNvPr id="760" name="テキスト ボックス 759"/>
        <xdr:cNvSpPr txBox="1"/>
      </xdr:nvSpPr>
      <xdr:spPr>
        <a:xfrm>
          <a:off x="18467017" y="675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97039</xdr:rowOff>
    </xdr:from>
    <xdr:to>
      <xdr:col>116</xdr:col>
      <xdr:colOff>63500</xdr:colOff>
      <xdr:row>59</xdr:row>
      <xdr:rowOff>97224</xdr:rowOff>
    </xdr:to>
    <xdr:cxnSp macro="">
      <xdr:nvCxnSpPr>
        <xdr:cNvPr id="791" name="直線コネクタ 790"/>
        <xdr:cNvCxnSpPr/>
      </xdr:nvCxnSpPr>
      <xdr:spPr>
        <a:xfrm flipV="1">
          <a:off x="21323300" y="10212589"/>
          <a:ext cx="8382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97224</xdr:rowOff>
    </xdr:from>
    <xdr:to>
      <xdr:col>111</xdr:col>
      <xdr:colOff>177800</xdr:colOff>
      <xdr:row>59</xdr:row>
      <xdr:rowOff>98661</xdr:rowOff>
    </xdr:to>
    <xdr:cxnSp macro="">
      <xdr:nvCxnSpPr>
        <xdr:cNvPr id="794" name="直線コネクタ 793"/>
        <xdr:cNvCxnSpPr/>
      </xdr:nvCxnSpPr>
      <xdr:spPr>
        <a:xfrm flipV="1">
          <a:off x="20434300" y="10212774"/>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98258</xdr:rowOff>
    </xdr:from>
    <xdr:to>
      <xdr:col>107</xdr:col>
      <xdr:colOff>50800</xdr:colOff>
      <xdr:row>59</xdr:row>
      <xdr:rowOff>98661</xdr:rowOff>
    </xdr:to>
    <xdr:cxnSp macro="">
      <xdr:nvCxnSpPr>
        <xdr:cNvPr id="797" name="直線コネクタ 796"/>
        <xdr:cNvCxnSpPr/>
      </xdr:nvCxnSpPr>
      <xdr:spPr>
        <a:xfrm>
          <a:off x="19545300" y="10213808"/>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98258</xdr:rowOff>
    </xdr:from>
    <xdr:to>
      <xdr:col>102</xdr:col>
      <xdr:colOff>114300</xdr:colOff>
      <xdr:row>59</xdr:row>
      <xdr:rowOff>98878</xdr:rowOff>
    </xdr:to>
    <xdr:cxnSp macro="">
      <xdr:nvCxnSpPr>
        <xdr:cNvPr id="800" name="直線コネクタ 799"/>
        <xdr:cNvCxnSpPr/>
      </xdr:nvCxnSpPr>
      <xdr:spPr>
        <a:xfrm flipV="1">
          <a:off x="18656300" y="10213808"/>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46239</xdr:rowOff>
    </xdr:from>
    <xdr:to>
      <xdr:col>116</xdr:col>
      <xdr:colOff>114300</xdr:colOff>
      <xdr:row>59</xdr:row>
      <xdr:rowOff>147839</xdr:rowOff>
    </xdr:to>
    <xdr:sp macro="" textlink="">
      <xdr:nvSpPr>
        <xdr:cNvPr id="810" name="楕円 809"/>
        <xdr:cNvSpPr/>
      </xdr:nvSpPr>
      <xdr:spPr>
        <a:xfrm>
          <a:off x="22110700" y="101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132616</xdr:rowOff>
    </xdr:from>
    <xdr:ext cx="378565" cy="259045"/>
    <xdr:sp macro="" textlink="">
      <xdr:nvSpPr>
        <xdr:cNvPr id="811" name="貸付金該当値テキスト"/>
        <xdr:cNvSpPr txBox="1"/>
      </xdr:nvSpPr>
      <xdr:spPr>
        <a:xfrm>
          <a:off x="22212300" y="10076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46424</xdr:rowOff>
    </xdr:from>
    <xdr:to>
      <xdr:col>112</xdr:col>
      <xdr:colOff>38100</xdr:colOff>
      <xdr:row>59</xdr:row>
      <xdr:rowOff>148024</xdr:rowOff>
    </xdr:to>
    <xdr:sp macro="" textlink="">
      <xdr:nvSpPr>
        <xdr:cNvPr id="812" name="楕円 811"/>
        <xdr:cNvSpPr/>
      </xdr:nvSpPr>
      <xdr:spPr>
        <a:xfrm>
          <a:off x="21272500" y="101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139151</xdr:rowOff>
    </xdr:from>
    <xdr:ext cx="378565" cy="259045"/>
    <xdr:sp macro="" textlink="">
      <xdr:nvSpPr>
        <xdr:cNvPr id="813" name="テキスト ボックス 812"/>
        <xdr:cNvSpPr txBox="1"/>
      </xdr:nvSpPr>
      <xdr:spPr>
        <a:xfrm>
          <a:off x="21134017" y="10254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47861</xdr:rowOff>
    </xdr:from>
    <xdr:to>
      <xdr:col>107</xdr:col>
      <xdr:colOff>101600</xdr:colOff>
      <xdr:row>59</xdr:row>
      <xdr:rowOff>149461</xdr:rowOff>
    </xdr:to>
    <xdr:sp macro="" textlink="">
      <xdr:nvSpPr>
        <xdr:cNvPr id="814" name="楕円 813"/>
        <xdr:cNvSpPr/>
      </xdr:nvSpPr>
      <xdr:spPr>
        <a:xfrm>
          <a:off x="20383500" y="101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140588</xdr:rowOff>
    </xdr:from>
    <xdr:ext cx="313932" cy="259045"/>
    <xdr:sp macro="" textlink="">
      <xdr:nvSpPr>
        <xdr:cNvPr id="815" name="テキスト ボックス 814"/>
        <xdr:cNvSpPr txBox="1"/>
      </xdr:nvSpPr>
      <xdr:spPr>
        <a:xfrm>
          <a:off x="20277333" y="10256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47458</xdr:rowOff>
    </xdr:from>
    <xdr:to>
      <xdr:col>102</xdr:col>
      <xdr:colOff>165100</xdr:colOff>
      <xdr:row>59</xdr:row>
      <xdr:rowOff>149058</xdr:rowOff>
    </xdr:to>
    <xdr:sp macro="" textlink="">
      <xdr:nvSpPr>
        <xdr:cNvPr id="816" name="楕円 815"/>
        <xdr:cNvSpPr/>
      </xdr:nvSpPr>
      <xdr:spPr>
        <a:xfrm>
          <a:off x="19494500" y="101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140185</xdr:rowOff>
    </xdr:from>
    <xdr:ext cx="313932" cy="259045"/>
    <xdr:sp macro="" textlink="">
      <xdr:nvSpPr>
        <xdr:cNvPr id="817" name="テキスト ボックス 816"/>
        <xdr:cNvSpPr txBox="1"/>
      </xdr:nvSpPr>
      <xdr:spPr>
        <a:xfrm>
          <a:off x="19388333" y="10255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167542</xdr:rowOff>
    </xdr:from>
    <xdr:to>
      <xdr:col>116</xdr:col>
      <xdr:colOff>63500</xdr:colOff>
      <xdr:row>73</xdr:row>
      <xdr:rowOff>113230</xdr:rowOff>
    </xdr:to>
    <xdr:cxnSp macro="">
      <xdr:nvCxnSpPr>
        <xdr:cNvPr id="852" name="直線コネクタ 851"/>
        <xdr:cNvCxnSpPr/>
      </xdr:nvCxnSpPr>
      <xdr:spPr>
        <a:xfrm flipV="1">
          <a:off x="21323300" y="12511942"/>
          <a:ext cx="838200" cy="11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113230</xdr:rowOff>
    </xdr:from>
    <xdr:to>
      <xdr:col>111</xdr:col>
      <xdr:colOff>177800</xdr:colOff>
      <xdr:row>73</xdr:row>
      <xdr:rowOff>139919</xdr:rowOff>
    </xdr:to>
    <xdr:cxnSp macro="">
      <xdr:nvCxnSpPr>
        <xdr:cNvPr id="855" name="直線コネクタ 854"/>
        <xdr:cNvCxnSpPr/>
      </xdr:nvCxnSpPr>
      <xdr:spPr>
        <a:xfrm flipV="1">
          <a:off x="20434300" y="12629080"/>
          <a:ext cx="8890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139919</xdr:rowOff>
    </xdr:from>
    <xdr:to>
      <xdr:col>107</xdr:col>
      <xdr:colOff>50800</xdr:colOff>
      <xdr:row>73</xdr:row>
      <xdr:rowOff>163932</xdr:rowOff>
    </xdr:to>
    <xdr:cxnSp macro="">
      <xdr:nvCxnSpPr>
        <xdr:cNvPr id="858" name="直線コネクタ 857"/>
        <xdr:cNvCxnSpPr/>
      </xdr:nvCxnSpPr>
      <xdr:spPr>
        <a:xfrm flipV="1">
          <a:off x="19545300" y="12655769"/>
          <a:ext cx="889000" cy="2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163932</xdr:rowOff>
    </xdr:from>
    <xdr:to>
      <xdr:col>102</xdr:col>
      <xdr:colOff>114300</xdr:colOff>
      <xdr:row>74</xdr:row>
      <xdr:rowOff>14170</xdr:rowOff>
    </xdr:to>
    <xdr:cxnSp macro="">
      <xdr:nvCxnSpPr>
        <xdr:cNvPr id="861" name="直線コネクタ 860"/>
        <xdr:cNvCxnSpPr/>
      </xdr:nvCxnSpPr>
      <xdr:spPr>
        <a:xfrm flipV="1">
          <a:off x="18656300" y="12679782"/>
          <a:ext cx="889000" cy="2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116742</xdr:rowOff>
    </xdr:from>
    <xdr:to>
      <xdr:col>116</xdr:col>
      <xdr:colOff>114300</xdr:colOff>
      <xdr:row>73</xdr:row>
      <xdr:rowOff>46892</xdr:rowOff>
    </xdr:to>
    <xdr:sp macro="" textlink="">
      <xdr:nvSpPr>
        <xdr:cNvPr id="871" name="楕円 870"/>
        <xdr:cNvSpPr/>
      </xdr:nvSpPr>
      <xdr:spPr>
        <a:xfrm>
          <a:off x="22110700" y="124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139619</xdr:rowOff>
    </xdr:from>
    <xdr:ext cx="599010" cy="259045"/>
    <xdr:sp macro="" textlink="">
      <xdr:nvSpPr>
        <xdr:cNvPr id="872" name="繰出金該当値テキスト"/>
        <xdr:cNvSpPr txBox="1"/>
      </xdr:nvSpPr>
      <xdr:spPr>
        <a:xfrm>
          <a:off x="22212300" y="1231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62430</xdr:rowOff>
    </xdr:from>
    <xdr:to>
      <xdr:col>112</xdr:col>
      <xdr:colOff>38100</xdr:colOff>
      <xdr:row>73</xdr:row>
      <xdr:rowOff>164030</xdr:rowOff>
    </xdr:to>
    <xdr:sp macro="" textlink="">
      <xdr:nvSpPr>
        <xdr:cNvPr id="873" name="楕円 872"/>
        <xdr:cNvSpPr/>
      </xdr:nvSpPr>
      <xdr:spPr>
        <a:xfrm>
          <a:off x="21272500" y="125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9107</xdr:rowOff>
    </xdr:from>
    <xdr:ext cx="599010" cy="259045"/>
    <xdr:sp macro="" textlink="">
      <xdr:nvSpPr>
        <xdr:cNvPr id="874" name="テキスト ボックス 873"/>
        <xdr:cNvSpPr txBox="1"/>
      </xdr:nvSpPr>
      <xdr:spPr>
        <a:xfrm>
          <a:off x="21023795" y="1235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89119</xdr:rowOff>
    </xdr:from>
    <xdr:to>
      <xdr:col>107</xdr:col>
      <xdr:colOff>101600</xdr:colOff>
      <xdr:row>74</xdr:row>
      <xdr:rowOff>19269</xdr:rowOff>
    </xdr:to>
    <xdr:sp macro="" textlink="">
      <xdr:nvSpPr>
        <xdr:cNvPr id="875" name="楕円 874"/>
        <xdr:cNvSpPr/>
      </xdr:nvSpPr>
      <xdr:spPr>
        <a:xfrm>
          <a:off x="20383500" y="126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35796</xdr:rowOff>
    </xdr:from>
    <xdr:ext cx="599010" cy="259045"/>
    <xdr:sp macro="" textlink="">
      <xdr:nvSpPr>
        <xdr:cNvPr id="876" name="テキスト ボックス 875"/>
        <xdr:cNvSpPr txBox="1"/>
      </xdr:nvSpPr>
      <xdr:spPr>
        <a:xfrm>
          <a:off x="20134795" y="1238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113132</xdr:rowOff>
    </xdr:from>
    <xdr:to>
      <xdr:col>102</xdr:col>
      <xdr:colOff>165100</xdr:colOff>
      <xdr:row>74</xdr:row>
      <xdr:rowOff>43282</xdr:rowOff>
    </xdr:to>
    <xdr:sp macro="" textlink="">
      <xdr:nvSpPr>
        <xdr:cNvPr id="877" name="楕円 876"/>
        <xdr:cNvSpPr/>
      </xdr:nvSpPr>
      <xdr:spPr>
        <a:xfrm>
          <a:off x="19494500" y="126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59809</xdr:rowOff>
    </xdr:from>
    <xdr:ext cx="599010" cy="259045"/>
    <xdr:sp macro="" textlink="">
      <xdr:nvSpPr>
        <xdr:cNvPr id="878" name="テキスト ボックス 877"/>
        <xdr:cNvSpPr txBox="1"/>
      </xdr:nvSpPr>
      <xdr:spPr>
        <a:xfrm>
          <a:off x="19245795" y="1240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134820</xdr:rowOff>
    </xdr:from>
    <xdr:to>
      <xdr:col>98</xdr:col>
      <xdr:colOff>38100</xdr:colOff>
      <xdr:row>74</xdr:row>
      <xdr:rowOff>64970</xdr:rowOff>
    </xdr:to>
    <xdr:sp macro="" textlink="">
      <xdr:nvSpPr>
        <xdr:cNvPr id="879" name="楕円 878"/>
        <xdr:cNvSpPr/>
      </xdr:nvSpPr>
      <xdr:spPr>
        <a:xfrm>
          <a:off x="18605500" y="1265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81497</xdr:rowOff>
    </xdr:from>
    <xdr:ext cx="599010" cy="259045"/>
    <xdr:sp macro="" textlink="">
      <xdr:nvSpPr>
        <xdr:cNvPr id="880" name="テキスト ボックス 879"/>
        <xdr:cNvSpPr txBox="1"/>
      </xdr:nvSpPr>
      <xdr:spPr>
        <a:xfrm>
          <a:off x="18356795" y="1242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154,731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    今後は会計年度任用職員制度導入に伴い、人件費は更に膨らんでいく。</a:t>
          </a:r>
        </a:p>
        <a:p>
          <a:r>
            <a:rPr kumimoji="1" lang="ja-JP" altLang="en-US" sz="1300">
              <a:latin typeface="ＭＳ Ｐゴシック" panose="020B0600070205080204" pitchFamily="50" charset="-128"/>
              <a:ea typeface="ＭＳ Ｐゴシック" panose="020B0600070205080204" pitchFamily="50" charset="-128"/>
            </a:rPr>
            <a:t>    現行の定員適正化計画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～令和元年度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人→令和元年</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を基に新たな定員適正化計画を策定中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で、、組織運営が持続可能な職員の維持を目標としながら定員削減に努める。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○繰出金は住民一人当たり</a:t>
          </a:r>
          <a:r>
            <a:rPr kumimoji="1" lang="en-US" altLang="ja-JP" sz="1300">
              <a:latin typeface="ＭＳ Ｐゴシック" panose="020B0600070205080204" pitchFamily="50" charset="-128"/>
              <a:ea typeface="ＭＳ Ｐゴシック" panose="020B0600070205080204" pitchFamily="50" charset="-128"/>
            </a:rPr>
            <a:t>123,077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円となっており、類似団体と比較して一人当たりコストが高い状況になっている。</a:t>
          </a:r>
        </a:p>
        <a:p>
          <a:r>
            <a:rPr kumimoji="1" lang="ja-JP" altLang="en-US" sz="1300">
              <a:latin typeface="ＭＳ Ｐゴシック" panose="020B0600070205080204" pitchFamily="50" charset="-128"/>
              <a:ea typeface="ＭＳ Ｐゴシック" panose="020B0600070205080204" pitchFamily="50" charset="-128"/>
            </a:rPr>
            <a:t>　  これは、簡易水道事業・下水道事業会計における公債費償還分としての特別会計への繰出金が必要になっているためである。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鹿児島県喜界町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7,097
7,054
56.82
7,470,082
6,841,341
358,164
3,752,937
6,655,534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92710</xdr:rowOff>
    </xdr:from>
    <xdr:to>
      <xdr:col>24</xdr:col>
      <xdr:colOff>63500</xdr:colOff>
      <xdr:row>34</xdr:row>
      <xdr:rowOff>130429</xdr:rowOff>
    </xdr:to>
    <xdr:cxnSp macro="">
      <xdr:nvCxnSpPr>
        <xdr:cNvPr id="61" name="直線コネクタ 60"/>
        <xdr:cNvCxnSpPr/>
      </xdr:nvCxnSpPr>
      <xdr:spPr>
        <a:xfrm>
          <a:off x="3797300" y="5922010"/>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92710</xdr:rowOff>
    </xdr:from>
    <xdr:to>
      <xdr:col>19</xdr:col>
      <xdr:colOff>177800</xdr:colOff>
      <xdr:row>34</xdr:row>
      <xdr:rowOff>114427</xdr:rowOff>
    </xdr:to>
    <xdr:cxnSp macro="">
      <xdr:nvCxnSpPr>
        <xdr:cNvPr id="64" name="直線コネクタ 63"/>
        <xdr:cNvCxnSpPr/>
      </xdr:nvCxnSpPr>
      <xdr:spPr>
        <a:xfrm flipV="1">
          <a:off x="2908300" y="592201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108077</xdr:rowOff>
    </xdr:from>
    <xdr:to>
      <xdr:col>15</xdr:col>
      <xdr:colOff>50800</xdr:colOff>
      <xdr:row>34</xdr:row>
      <xdr:rowOff>114427</xdr:rowOff>
    </xdr:to>
    <xdr:cxnSp macro="">
      <xdr:nvCxnSpPr>
        <xdr:cNvPr id="67" name="直線コネクタ 66"/>
        <xdr:cNvCxnSpPr/>
      </xdr:nvCxnSpPr>
      <xdr:spPr>
        <a:xfrm>
          <a:off x="2019300" y="5765927"/>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108077</xdr:rowOff>
    </xdr:from>
    <xdr:to>
      <xdr:col>10</xdr:col>
      <xdr:colOff>114300</xdr:colOff>
      <xdr:row>34</xdr:row>
      <xdr:rowOff>82804</xdr:rowOff>
    </xdr:to>
    <xdr:cxnSp macro="">
      <xdr:nvCxnSpPr>
        <xdr:cNvPr id="70" name="直線コネクタ 69"/>
        <xdr:cNvCxnSpPr/>
      </xdr:nvCxnSpPr>
      <xdr:spPr>
        <a:xfrm flipV="1">
          <a:off x="1130300" y="5765927"/>
          <a:ext cx="889000" cy="1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79629</xdr:rowOff>
    </xdr:from>
    <xdr:to>
      <xdr:col>24</xdr:col>
      <xdr:colOff>114300</xdr:colOff>
      <xdr:row>35</xdr:row>
      <xdr:rowOff>9779</xdr:rowOff>
    </xdr:to>
    <xdr:sp macro="" textlink="">
      <xdr:nvSpPr>
        <xdr:cNvPr id="80" name="楕円 79"/>
        <xdr:cNvSpPr/>
      </xdr:nvSpPr>
      <xdr:spPr>
        <a:xfrm>
          <a:off x="4584700" y="59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102506</xdr:rowOff>
    </xdr:from>
    <xdr:ext cx="534377" cy="259045"/>
    <xdr:sp macro="" textlink="">
      <xdr:nvSpPr>
        <xdr:cNvPr id="81" name="議会費該当値テキスト"/>
        <xdr:cNvSpPr txBox="1"/>
      </xdr:nvSpPr>
      <xdr:spPr>
        <a:xfrm>
          <a:off x="4686300" y="57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41910</xdr:rowOff>
    </xdr:from>
    <xdr:to>
      <xdr:col>20</xdr:col>
      <xdr:colOff>38100</xdr:colOff>
      <xdr:row>34</xdr:row>
      <xdr:rowOff>143510</xdr:rowOff>
    </xdr:to>
    <xdr:sp macro="" textlink="">
      <xdr:nvSpPr>
        <xdr:cNvPr id="82" name="楕円 81"/>
        <xdr:cNvSpPr/>
      </xdr:nvSpPr>
      <xdr:spPr>
        <a:xfrm>
          <a:off x="3746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160037</xdr:rowOff>
    </xdr:from>
    <xdr:ext cx="534377" cy="259045"/>
    <xdr:sp macro="" textlink="">
      <xdr:nvSpPr>
        <xdr:cNvPr id="83" name="テキスト ボックス 82"/>
        <xdr:cNvSpPr txBox="1"/>
      </xdr:nvSpPr>
      <xdr:spPr>
        <a:xfrm>
          <a:off x="3530111" y="56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63627</xdr:rowOff>
    </xdr:from>
    <xdr:to>
      <xdr:col>15</xdr:col>
      <xdr:colOff>101600</xdr:colOff>
      <xdr:row>34</xdr:row>
      <xdr:rowOff>165227</xdr:rowOff>
    </xdr:to>
    <xdr:sp macro="" textlink="">
      <xdr:nvSpPr>
        <xdr:cNvPr id="84" name="楕円 83"/>
        <xdr:cNvSpPr/>
      </xdr:nvSpPr>
      <xdr:spPr>
        <a:xfrm>
          <a:off x="2857500" y="58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10304</xdr:rowOff>
    </xdr:from>
    <xdr:ext cx="534377" cy="259045"/>
    <xdr:sp macro="" textlink="">
      <xdr:nvSpPr>
        <xdr:cNvPr id="85" name="テキスト ボックス 84"/>
        <xdr:cNvSpPr txBox="1"/>
      </xdr:nvSpPr>
      <xdr:spPr>
        <a:xfrm>
          <a:off x="2641111" y="56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57277</xdr:rowOff>
    </xdr:from>
    <xdr:to>
      <xdr:col>10</xdr:col>
      <xdr:colOff>165100</xdr:colOff>
      <xdr:row>33</xdr:row>
      <xdr:rowOff>158877</xdr:rowOff>
    </xdr:to>
    <xdr:sp macro="" textlink="">
      <xdr:nvSpPr>
        <xdr:cNvPr id="86" name="楕円 85"/>
        <xdr:cNvSpPr/>
      </xdr:nvSpPr>
      <xdr:spPr>
        <a:xfrm>
          <a:off x="1968500" y="57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3954</xdr:rowOff>
    </xdr:from>
    <xdr:ext cx="534377" cy="259045"/>
    <xdr:sp macro="" textlink="">
      <xdr:nvSpPr>
        <xdr:cNvPr id="87" name="テキスト ボックス 86"/>
        <xdr:cNvSpPr txBox="1"/>
      </xdr:nvSpPr>
      <xdr:spPr>
        <a:xfrm>
          <a:off x="1752111" y="54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32004</xdr:rowOff>
    </xdr:from>
    <xdr:to>
      <xdr:col>6</xdr:col>
      <xdr:colOff>38100</xdr:colOff>
      <xdr:row>34</xdr:row>
      <xdr:rowOff>133604</xdr:rowOff>
    </xdr:to>
    <xdr:sp macro="" textlink="">
      <xdr:nvSpPr>
        <xdr:cNvPr id="88" name="楕円 87"/>
        <xdr:cNvSpPr/>
      </xdr:nvSpPr>
      <xdr:spPr>
        <a:xfrm>
          <a:off x="1079500" y="58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150131</xdr:rowOff>
    </xdr:from>
    <xdr:ext cx="534377" cy="259045"/>
    <xdr:sp macro="" textlink="">
      <xdr:nvSpPr>
        <xdr:cNvPr id="89" name="テキスト ボックス 88"/>
        <xdr:cNvSpPr txBox="1"/>
      </xdr:nvSpPr>
      <xdr:spPr>
        <a:xfrm>
          <a:off x="863111" y="56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3653</xdr:rowOff>
    </xdr:from>
    <xdr:to>
      <xdr:col>24</xdr:col>
      <xdr:colOff>63500</xdr:colOff>
      <xdr:row>57</xdr:row>
      <xdr:rowOff>67414</xdr:rowOff>
    </xdr:to>
    <xdr:cxnSp macro="">
      <xdr:nvCxnSpPr>
        <xdr:cNvPr id="120" name="直線コネクタ 119"/>
        <xdr:cNvCxnSpPr/>
      </xdr:nvCxnSpPr>
      <xdr:spPr>
        <a:xfrm>
          <a:off x="3797300" y="9776303"/>
          <a:ext cx="838200" cy="6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152629</xdr:rowOff>
    </xdr:from>
    <xdr:to>
      <xdr:col>19</xdr:col>
      <xdr:colOff>177800</xdr:colOff>
      <xdr:row>57</xdr:row>
      <xdr:rowOff>3653</xdr:rowOff>
    </xdr:to>
    <xdr:cxnSp macro="">
      <xdr:nvCxnSpPr>
        <xdr:cNvPr id="123" name="直線コネクタ 122"/>
        <xdr:cNvCxnSpPr/>
      </xdr:nvCxnSpPr>
      <xdr:spPr>
        <a:xfrm>
          <a:off x="2908300" y="9753829"/>
          <a:ext cx="889000" cy="2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87312</xdr:rowOff>
    </xdr:from>
    <xdr:to>
      <xdr:col>15</xdr:col>
      <xdr:colOff>50800</xdr:colOff>
      <xdr:row>56</xdr:row>
      <xdr:rowOff>152629</xdr:rowOff>
    </xdr:to>
    <xdr:cxnSp macro="">
      <xdr:nvCxnSpPr>
        <xdr:cNvPr id="126" name="直線コネクタ 125"/>
        <xdr:cNvCxnSpPr/>
      </xdr:nvCxnSpPr>
      <xdr:spPr>
        <a:xfrm>
          <a:off x="2019300" y="9517062"/>
          <a:ext cx="889000" cy="2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146624</xdr:rowOff>
    </xdr:from>
    <xdr:to>
      <xdr:col>10</xdr:col>
      <xdr:colOff>114300</xdr:colOff>
      <xdr:row>55</xdr:row>
      <xdr:rowOff>87312</xdr:rowOff>
    </xdr:to>
    <xdr:cxnSp macro="">
      <xdr:nvCxnSpPr>
        <xdr:cNvPr id="129" name="直線コネクタ 128"/>
        <xdr:cNvCxnSpPr/>
      </xdr:nvCxnSpPr>
      <xdr:spPr>
        <a:xfrm>
          <a:off x="1130300" y="9404924"/>
          <a:ext cx="889000" cy="1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16614</xdr:rowOff>
    </xdr:from>
    <xdr:to>
      <xdr:col>24</xdr:col>
      <xdr:colOff>114300</xdr:colOff>
      <xdr:row>57</xdr:row>
      <xdr:rowOff>118214</xdr:rowOff>
    </xdr:to>
    <xdr:sp macro="" textlink="">
      <xdr:nvSpPr>
        <xdr:cNvPr id="139" name="楕円 138"/>
        <xdr:cNvSpPr/>
      </xdr:nvSpPr>
      <xdr:spPr>
        <a:xfrm>
          <a:off x="4584700" y="97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166491</xdr:rowOff>
    </xdr:from>
    <xdr:ext cx="599010" cy="259045"/>
    <xdr:sp macro="" textlink="">
      <xdr:nvSpPr>
        <xdr:cNvPr id="140" name="総務費該当値テキスト"/>
        <xdr:cNvSpPr txBox="1"/>
      </xdr:nvSpPr>
      <xdr:spPr>
        <a:xfrm>
          <a:off x="4686300" y="976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124303</xdr:rowOff>
    </xdr:from>
    <xdr:to>
      <xdr:col>20</xdr:col>
      <xdr:colOff>38100</xdr:colOff>
      <xdr:row>57</xdr:row>
      <xdr:rowOff>54453</xdr:rowOff>
    </xdr:to>
    <xdr:sp macro="" textlink="">
      <xdr:nvSpPr>
        <xdr:cNvPr id="141" name="楕円 140"/>
        <xdr:cNvSpPr/>
      </xdr:nvSpPr>
      <xdr:spPr>
        <a:xfrm>
          <a:off x="3746500" y="97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45580</xdr:rowOff>
    </xdr:from>
    <xdr:ext cx="599010" cy="259045"/>
    <xdr:sp macro="" textlink="">
      <xdr:nvSpPr>
        <xdr:cNvPr id="142" name="テキスト ボックス 141"/>
        <xdr:cNvSpPr txBox="1"/>
      </xdr:nvSpPr>
      <xdr:spPr>
        <a:xfrm>
          <a:off x="3497795" y="981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101829</xdr:rowOff>
    </xdr:from>
    <xdr:to>
      <xdr:col>15</xdr:col>
      <xdr:colOff>101600</xdr:colOff>
      <xdr:row>57</xdr:row>
      <xdr:rowOff>31979</xdr:rowOff>
    </xdr:to>
    <xdr:sp macro="" textlink="">
      <xdr:nvSpPr>
        <xdr:cNvPr id="143" name="楕円 142"/>
        <xdr:cNvSpPr/>
      </xdr:nvSpPr>
      <xdr:spPr>
        <a:xfrm>
          <a:off x="2857500" y="97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23106</xdr:rowOff>
    </xdr:from>
    <xdr:ext cx="599010" cy="259045"/>
    <xdr:sp macro="" textlink="">
      <xdr:nvSpPr>
        <xdr:cNvPr id="144" name="テキスト ボックス 143"/>
        <xdr:cNvSpPr txBox="1"/>
      </xdr:nvSpPr>
      <xdr:spPr>
        <a:xfrm>
          <a:off x="2608795" y="979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36512</xdr:rowOff>
    </xdr:from>
    <xdr:to>
      <xdr:col>10</xdr:col>
      <xdr:colOff>165100</xdr:colOff>
      <xdr:row>55</xdr:row>
      <xdr:rowOff>138112</xdr:rowOff>
    </xdr:to>
    <xdr:sp macro="" textlink="">
      <xdr:nvSpPr>
        <xdr:cNvPr id="145" name="楕円 144"/>
        <xdr:cNvSpPr/>
      </xdr:nvSpPr>
      <xdr:spPr>
        <a:xfrm>
          <a:off x="1968500" y="94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154639</xdr:rowOff>
    </xdr:from>
    <xdr:ext cx="599010" cy="259045"/>
    <xdr:sp macro="" textlink="">
      <xdr:nvSpPr>
        <xdr:cNvPr id="146" name="テキスト ボックス 145"/>
        <xdr:cNvSpPr txBox="1"/>
      </xdr:nvSpPr>
      <xdr:spPr>
        <a:xfrm>
          <a:off x="1719795" y="924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95824</xdr:rowOff>
    </xdr:from>
    <xdr:to>
      <xdr:col>6</xdr:col>
      <xdr:colOff>38100</xdr:colOff>
      <xdr:row>55</xdr:row>
      <xdr:rowOff>25974</xdr:rowOff>
    </xdr:to>
    <xdr:sp macro="" textlink="">
      <xdr:nvSpPr>
        <xdr:cNvPr id="147" name="楕円 146"/>
        <xdr:cNvSpPr/>
      </xdr:nvSpPr>
      <xdr:spPr>
        <a:xfrm>
          <a:off x="1079500" y="93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42501</xdr:rowOff>
    </xdr:from>
    <xdr:ext cx="599010" cy="259045"/>
    <xdr:sp macro="" textlink="">
      <xdr:nvSpPr>
        <xdr:cNvPr id="148" name="テキスト ボックス 147"/>
        <xdr:cNvSpPr txBox="1"/>
      </xdr:nvSpPr>
      <xdr:spPr>
        <a:xfrm>
          <a:off x="830795" y="912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160559</xdr:rowOff>
    </xdr:from>
    <xdr:to>
      <xdr:col>24</xdr:col>
      <xdr:colOff>63500</xdr:colOff>
      <xdr:row>75</xdr:row>
      <xdr:rowOff>165040</xdr:rowOff>
    </xdr:to>
    <xdr:cxnSp macro="">
      <xdr:nvCxnSpPr>
        <xdr:cNvPr id="174" name="直線コネクタ 173"/>
        <xdr:cNvCxnSpPr/>
      </xdr:nvCxnSpPr>
      <xdr:spPr>
        <a:xfrm>
          <a:off x="3797300" y="13019309"/>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160389</xdr:rowOff>
    </xdr:from>
    <xdr:to>
      <xdr:col>19</xdr:col>
      <xdr:colOff>177800</xdr:colOff>
      <xdr:row>75</xdr:row>
      <xdr:rowOff>160559</xdr:rowOff>
    </xdr:to>
    <xdr:cxnSp macro="">
      <xdr:nvCxnSpPr>
        <xdr:cNvPr id="177" name="直線コネクタ 176"/>
        <xdr:cNvCxnSpPr/>
      </xdr:nvCxnSpPr>
      <xdr:spPr>
        <a:xfrm>
          <a:off x="2908300" y="13019139"/>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160389</xdr:rowOff>
    </xdr:from>
    <xdr:to>
      <xdr:col>15</xdr:col>
      <xdr:colOff>50800</xdr:colOff>
      <xdr:row>76</xdr:row>
      <xdr:rowOff>19159</xdr:rowOff>
    </xdr:to>
    <xdr:cxnSp macro="">
      <xdr:nvCxnSpPr>
        <xdr:cNvPr id="180" name="直線コネクタ 179"/>
        <xdr:cNvCxnSpPr/>
      </xdr:nvCxnSpPr>
      <xdr:spPr>
        <a:xfrm flipV="1">
          <a:off x="2019300" y="13019139"/>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19159</xdr:rowOff>
    </xdr:from>
    <xdr:to>
      <xdr:col>10</xdr:col>
      <xdr:colOff>114300</xdr:colOff>
      <xdr:row>76</xdr:row>
      <xdr:rowOff>81893</xdr:rowOff>
    </xdr:to>
    <xdr:cxnSp macro="">
      <xdr:nvCxnSpPr>
        <xdr:cNvPr id="183" name="直線コネクタ 182"/>
        <xdr:cNvCxnSpPr/>
      </xdr:nvCxnSpPr>
      <xdr:spPr>
        <a:xfrm flipV="1">
          <a:off x="1130300" y="13049359"/>
          <a:ext cx="889000" cy="6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114240</xdr:rowOff>
    </xdr:from>
    <xdr:to>
      <xdr:col>24</xdr:col>
      <xdr:colOff>114300</xdr:colOff>
      <xdr:row>76</xdr:row>
      <xdr:rowOff>44391</xdr:rowOff>
    </xdr:to>
    <xdr:sp macro="" textlink="">
      <xdr:nvSpPr>
        <xdr:cNvPr id="193" name="楕円 192"/>
        <xdr:cNvSpPr/>
      </xdr:nvSpPr>
      <xdr:spPr>
        <a:xfrm>
          <a:off x="4584700" y="129729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92667</xdr:rowOff>
    </xdr:from>
    <xdr:ext cx="599010" cy="259045"/>
    <xdr:sp macro="" textlink="">
      <xdr:nvSpPr>
        <xdr:cNvPr id="194" name="民生費該当値テキスト"/>
        <xdr:cNvSpPr txBox="1"/>
      </xdr:nvSpPr>
      <xdr:spPr>
        <a:xfrm>
          <a:off x="4686300" y="1295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109760</xdr:rowOff>
    </xdr:from>
    <xdr:to>
      <xdr:col>20</xdr:col>
      <xdr:colOff>38100</xdr:colOff>
      <xdr:row>76</xdr:row>
      <xdr:rowOff>39911</xdr:rowOff>
    </xdr:to>
    <xdr:sp macro="" textlink="">
      <xdr:nvSpPr>
        <xdr:cNvPr id="195" name="楕円 194"/>
        <xdr:cNvSpPr/>
      </xdr:nvSpPr>
      <xdr:spPr>
        <a:xfrm>
          <a:off x="3746500" y="129685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31036</xdr:rowOff>
    </xdr:from>
    <xdr:ext cx="599010" cy="259045"/>
    <xdr:sp macro="" textlink="">
      <xdr:nvSpPr>
        <xdr:cNvPr id="196" name="テキスト ボックス 195"/>
        <xdr:cNvSpPr txBox="1"/>
      </xdr:nvSpPr>
      <xdr:spPr>
        <a:xfrm>
          <a:off x="3497795" y="1306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109589</xdr:rowOff>
    </xdr:from>
    <xdr:to>
      <xdr:col>15</xdr:col>
      <xdr:colOff>101600</xdr:colOff>
      <xdr:row>76</xdr:row>
      <xdr:rowOff>39739</xdr:rowOff>
    </xdr:to>
    <xdr:sp macro="" textlink="">
      <xdr:nvSpPr>
        <xdr:cNvPr id="197" name="楕円 196"/>
        <xdr:cNvSpPr/>
      </xdr:nvSpPr>
      <xdr:spPr>
        <a:xfrm>
          <a:off x="2857500" y="129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30866</xdr:rowOff>
    </xdr:from>
    <xdr:ext cx="599010" cy="259045"/>
    <xdr:sp macro="" textlink="">
      <xdr:nvSpPr>
        <xdr:cNvPr id="198" name="テキスト ボックス 197"/>
        <xdr:cNvSpPr txBox="1"/>
      </xdr:nvSpPr>
      <xdr:spPr>
        <a:xfrm>
          <a:off x="2608795" y="1306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139809</xdr:rowOff>
    </xdr:from>
    <xdr:to>
      <xdr:col>10</xdr:col>
      <xdr:colOff>165100</xdr:colOff>
      <xdr:row>76</xdr:row>
      <xdr:rowOff>69959</xdr:rowOff>
    </xdr:to>
    <xdr:sp macro="" textlink="">
      <xdr:nvSpPr>
        <xdr:cNvPr id="199" name="楕円 198"/>
        <xdr:cNvSpPr/>
      </xdr:nvSpPr>
      <xdr:spPr>
        <a:xfrm>
          <a:off x="1968500" y="129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61086</xdr:rowOff>
    </xdr:from>
    <xdr:ext cx="599010" cy="259045"/>
    <xdr:sp macro="" textlink="">
      <xdr:nvSpPr>
        <xdr:cNvPr id="200" name="テキスト ボックス 199"/>
        <xdr:cNvSpPr txBox="1"/>
      </xdr:nvSpPr>
      <xdr:spPr>
        <a:xfrm>
          <a:off x="1719795" y="1309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31093</xdr:rowOff>
    </xdr:from>
    <xdr:to>
      <xdr:col>6</xdr:col>
      <xdr:colOff>38100</xdr:colOff>
      <xdr:row>76</xdr:row>
      <xdr:rowOff>132693</xdr:rowOff>
    </xdr:to>
    <xdr:sp macro="" textlink="">
      <xdr:nvSpPr>
        <xdr:cNvPr id="201" name="楕円 200"/>
        <xdr:cNvSpPr/>
      </xdr:nvSpPr>
      <xdr:spPr>
        <a:xfrm>
          <a:off x="1079500" y="130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123820</xdr:rowOff>
    </xdr:from>
    <xdr:ext cx="599010" cy="259045"/>
    <xdr:sp macro="" textlink="">
      <xdr:nvSpPr>
        <xdr:cNvPr id="202" name="テキスト ボックス 201"/>
        <xdr:cNvSpPr txBox="1"/>
      </xdr:nvSpPr>
      <xdr:spPr>
        <a:xfrm>
          <a:off x="830795" y="1315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139007</xdr:rowOff>
    </xdr:from>
    <xdr:to>
      <xdr:col>24</xdr:col>
      <xdr:colOff>63500</xdr:colOff>
      <xdr:row>95</xdr:row>
      <xdr:rowOff>115757</xdr:rowOff>
    </xdr:to>
    <xdr:cxnSp macro="">
      <xdr:nvCxnSpPr>
        <xdr:cNvPr id="231" name="直線コネクタ 230"/>
        <xdr:cNvCxnSpPr/>
      </xdr:nvCxnSpPr>
      <xdr:spPr>
        <a:xfrm flipV="1">
          <a:off x="3797300" y="15912407"/>
          <a:ext cx="838200" cy="49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115757</xdr:rowOff>
    </xdr:from>
    <xdr:to>
      <xdr:col>19</xdr:col>
      <xdr:colOff>177800</xdr:colOff>
      <xdr:row>96</xdr:row>
      <xdr:rowOff>25460</xdr:rowOff>
    </xdr:to>
    <xdr:cxnSp macro="">
      <xdr:nvCxnSpPr>
        <xdr:cNvPr id="234" name="直線コネクタ 233"/>
        <xdr:cNvCxnSpPr/>
      </xdr:nvCxnSpPr>
      <xdr:spPr>
        <a:xfrm flipV="1">
          <a:off x="2908300" y="16403507"/>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25460</xdr:rowOff>
    </xdr:from>
    <xdr:to>
      <xdr:col>15</xdr:col>
      <xdr:colOff>50800</xdr:colOff>
      <xdr:row>96</xdr:row>
      <xdr:rowOff>79228</xdr:rowOff>
    </xdr:to>
    <xdr:cxnSp macro="">
      <xdr:nvCxnSpPr>
        <xdr:cNvPr id="237" name="直線コネクタ 236"/>
        <xdr:cNvCxnSpPr/>
      </xdr:nvCxnSpPr>
      <xdr:spPr>
        <a:xfrm flipV="1">
          <a:off x="2019300" y="16484660"/>
          <a:ext cx="889000" cy="5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79228</xdr:rowOff>
    </xdr:from>
    <xdr:to>
      <xdr:col>10</xdr:col>
      <xdr:colOff>114300</xdr:colOff>
      <xdr:row>96</xdr:row>
      <xdr:rowOff>85224</xdr:rowOff>
    </xdr:to>
    <xdr:cxnSp macro="">
      <xdr:nvCxnSpPr>
        <xdr:cNvPr id="240" name="直線コネクタ 239"/>
        <xdr:cNvCxnSpPr/>
      </xdr:nvCxnSpPr>
      <xdr:spPr>
        <a:xfrm flipV="1">
          <a:off x="1130300" y="16538428"/>
          <a:ext cx="889000" cy="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88207</xdr:rowOff>
    </xdr:from>
    <xdr:to>
      <xdr:col>24</xdr:col>
      <xdr:colOff>114300</xdr:colOff>
      <xdr:row>93</xdr:row>
      <xdr:rowOff>18357</xdr:rowOff>
    </xdr:to>
    <xdr:sp macro="" textlink="">
      <xdr:nvSpPr>
        <xdr:cNvPr id="250" name="楕円 249"/>
        <xdr:cNvSpPr/>
      </xdr:nvSpPr>
      <xdr:spPr>
        <a:xfrm>
          <a:off x="4584700" y="158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111084</xdr:rowOff>
    </xdr:from>
    <xdr:ext cx="599010" cy="259045"/>
    <xdr:sp macro="" textlink="">
      <xdr:nvSpPr>
        <xdr:cNvPr id="251" name="衛生費該当値テキスト"/>
        <xdr:cNvSpPr txBox="1"/>
      </xdr:nvSpPr>
      <xdr:spPr>
        <a:xfrm>
          <a:off x="4686300" y="1571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64957</xdr:rowOff>
    </xdr:from>
    <xdr:to>
      <xdr:col>20</xdr:col>
      <xdr:colOff>38100</xdr:colOff>
      <xdr:row>95</xdr:row>
      <xdr:rowOff>166557</xdr:rowOff>
    </xdr:to>
    <xdr:sp macro="" textlink="">
      <xdr:nvSpPr>
        <xdr:cNvPr id="252" name="楕円 251"/>
        <xdr:cNvSpPr/>
      </xdr:nvSpPr>
      <xdr:spPr>
        <a:xfrm>
          <a:off x="3746500" y="1635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157684</xdr:rowOff>
    </xdr:from>
    <xdr:ext cx="534377" cy="259045"/>
    <xdr:sp macro="" textlink="">
      <xdr:nvSpPr>
        <xdr:cNvPr id="253" name="テキスト ボックス 252"/>
        <xdr:cNvSpPr txBox="1"/>
      </xdr:nvSpPr>
      <xdr:spPr>
        <a:xfrm>
          <a:off x="3530111" y="164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146110</xdr:rowOff>
    </xdr:from>
    <xdr:to>
      <xdr:col>15</xdr:col>
      <xdr:colOff>101600</xdr:colOff>
      <xdr:row>96</xdr:row>
      <xdr:rowOff>76260</xdr:rowOff>
    </xdr:to>
    <xdr:sp macro="" textlink="">
      <xdr:nvSpPr>
        <xdr:cNvPr id="254" name="楕円 253"/>
        <xdr:cNvSpPr/>
      </xdr:nvSpPr>
      <xdr:spPr>
        <a:xfrm>
          <a:off x="2857500" y="164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67387</xdr:rowOff>
    </xdr:from>
    <xdr:ext cx="534377" cy="259045"/>
    <xdr:sp macro="" textlink="">
      <xdr:nvSpPr>
        <xdr:cNvPr id="255" name="テキスト ボックス 254"/>
        <xdr:cNvSpPr txBox="1"/>
      </xdr:nvSpPr>
      <xdr:spPr>
        <a:xfrm>
          <a:off x="2641111" y="1652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28428</xdr:rowOff>
    </xdr:from>
    <xdr:to>
      <xdr:col>10</xdr:col>
      <xdr:colOff>165100</xdr:colOff>
      <xdr:row>96</xdr:row>
      <xdr:rowOff>130028</xdr:rowOff>
    </xdr:to>
    <xdr:sp macro="" textlink="">
      <xdr:nvSpPr>
        <xdr:cNvPr id="256" name="楕円 255"/>
        <xdr:cNvSpPr/>
      </xdr:nvSpPr>
      <xdr:spPr>
        <a:xfrm>
          <a:off x="1968500" y="164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121155</xdr:rowOff>
    </xdr:from>
    <xdr:ext cx="534377" cy="259045"/>
    <xdr:sp macro="" textlink="">
      <xdr:nvSpPr>
        <xdr:cNvPr id="257" name="テキスト ボックス 256"/>
        <xdr:cNvSpPr txBox="1"/>
      </xdr:nvSpPr>
      <xdr:spPr>
        <a:xfrm>
          <a:off x="1752111" y="1658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34424</xdr:rowOff>
    </xdr:from>
    <xdr:to>
      <xdr:col>6</xdr:col>
      <xdr:colOff>38100</xdr:colOff>
      <xdr:row>96</xdr:row>
      <xdr:rowOff>136024</xdr:rowOff>
    </xdr:to>
    <xdr:sp macro="" textlink="">
      <xdr:nvSpPr>
        <xdr:cNvPr id="258" name="楕円 257"/>
        <xdr:cNvSpPr/>
      </xdr:nvSpPr>
      <xdr:spPr>
        <a:xfrm>
          <a:off x="1079500" y="164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127151</xdr:rowOff>
    </xdr:from>
    <xdr:ext cx="534377" cy="259045"/>
    <xdr:sp macro="" textlink="">
      <xdr:nvSpPr>
        <xdr:cNvPr id="259" name="テキスト ボックス 258"/>
        <xdr:cNvSpPr txBox="1"/>
      </xdr:nvSpPr>
      <xdr:spPr>
        <a:xfrm>
          <a:off x="863111" y="165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121587</xdr:rowOff>
    </xdr:from>
    <xdr:to>
      <xdr:col>55</xdr:col>
      <xdr:colOff>0</xdr:colOff>
      <xdr:row>56</xdr:row>
      <xdr:rowOff>152768</xdr:rowOff>
    </xdr:to>
    <xdr:cxnSp macro="">
      <xdr:nvCxnSpPr>
        <xdr:cNvPr id="343" name="直線コネクタ 342"/>
        <xdr:cNvCxnSpPr/>
      </xdr:nvCxnSpPr>
      <xdr:spPr>
        <a:xfrm flipV="1">
          <a:off x="9639300" y="9722787"/>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107343</xdr:rowOff>
    </xdr:from>
    <xdr:ext cx="534377" cy="259045"/>
    <xdr:sp macro="" textlink="">
      <xdr:nvSpPr>
        <xdr:cNvPr id="344" name="農林水産業費平均値テキスト"/>
        <xdr:cNvSpPr txBox="1"/>
      </xdr:nvSpPr>
      <xdr:spPr>
        <a:xfrm>
          <a:off x="10528300" y="970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152768</xdr:rowOff>
    </xdr:from>
    <xdr:to>
      <xdr:col>50</xdr:col>
      <xdr:colOff>114300</xdr:colOff>
      <xdr:row>57</xdr:row>
      <xdr:rowOff>19765</xdr:rowOff>
    </xdr:to>
    <xdr:cxnSp macro="">
      <xdr:nvCxnSpPr>
        <xdr:cNvPr id="346" name="直線コネクタ 345"/>
        <xdr:cNvCxnSpPr/>
      </xdr:nvCxnSpPr>
      <xdr:spPr>
        <a:xfrm flipV="1">
          <a:off x="8750300" y="9753968"/>
          <a:ext cx="889000" cy="3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19765</xdr:rowOff>
    </xdr:from>
    <xdr:to>
      <xdr:col>45</xdr:col>
      <xdr:colOff>177800</xdr:colOff>
      <xdr:row>57</xdr:row>
      <xdr:rowOff>57438</xdr:rowOff>
    </xdr:to>
    <xdr:cxnSp macro="">
      <xdr:nvCxnSpPr>
        <xdr:cNvPr id="349" name="直線コネクタ 348"/>
        <xdr:cNvCxnSpPr/>
      </xdr:nvCxnSpPr>
      <xdr:spPr>
        <a:xfrm flipV="1">
          <a:off x="7861300" y="9792415"/>
          <a:ext cx="8890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27724</xdr:rowOff>
    </xdr:from>
    <xdr:to>
      <xdr:col>41</xdr:col>
      <xdr:colOff>50800</xdr:colOff>
      <xdr:row>57</xdr:row>
      <xdr:rowOff>57438</xdr:rowOff>
    </xdr:to>
    <xdr:cxnSp macro="">
      <xdr:nvCxnSpPr>
        <xdr:cNvPr id="352" name="直線コネクタ 351"/>
        <xdr:cNvCxnSpPr/>
      </xdr:nvCxnSpPr>
      <xdr:spPr>
        <a:xfrm>
          <a:off x="6972300" y="9800374"/>
          <a:ext cx="889000" cy="2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70787</xdr:rowOff>
    </xdr:from>
    <xdr:to>
      <xdr:col>55</xdr:col>
      <xdr:colOff>50800</xdr:colOff>
      <xdr:row>57</xdr:row>
      <xdr:rowOff>937</xdr:rowOff>
    </xdr:to>
    <xdr:sp macro="" textlink="">
      <xdr:nvSpPr>
        <xdr:cNvPr id="362" name="楕円 361"/>
        <xdr:cNvSpPr/>
      </xdr:nvSpPr>
      <xdr:spPr>
        <a:xfrm>
          <a:off x="10426700" y="96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93664</xdr:rowOff>
    </xdr:from>
    <xdr:ext cx="599010" cy="259045"/>
    <xdr:sp macro="" textlink="">
      <xdr:nvSpPr>
        <xdr:cNvPr id="363" name="農林水産業費該当値テキスト"/>
        <xdr:cNvSpPr txBox="1"/>
      </xdr:nvSpPr>
      <xdr:spPr>
        <a:xfrm>
          <a:off x="10528300" y="952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101968</xdr:rowOff>
    </xdr:from>
    <xdr:to>
      <xdr:col>50</xdr:col>
      <xdr:colOff>165100</xdr:colOff>
      <xdr:row>57</xdr:row>
      <xdr:rowOff>32118</xdr:rowOff>
    </xdr:to>
    <xdr:sp macro="" textlink="">
      <xdr:nvSpPr>
        <xdr:cNvPr id="364" name="楕円 363"/>
        <xdr:cNvSpPr/>
      </xdr:nvSpPr>
      <xdr:spPr>
        <a:xfrm>
          <a:off x="9588500" y="97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23245</xdr:rowOff>
    </xdr:from>
    <xdr:ext cx="599010" cy="259045"/>
    <xdr:sp macro="" textlink="">
      <xdr:nvSpPr>
        <xdr:cNvPr id="365" name="テキスト ボックス 364"/>
        <xdr:cNvSpPr txBox="1"/>
      </xdr:nvSpPr>
      <xdr:spPr>
        <a:xfrm>
          <a:off x="9339795" y="979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140415</xdr:rowOff>
    </xdr:from>
    <xdr:to>
      <xdr:col>46</xdr:col>
      <xdr:colOff>38100</xdr:colOff>
      <xdr:row>57</xdr:row>
      <xdr:rowOff>70565</xdr:rowOff>
    </xdr:to>
    <xdr:sp macro="" textlink="">
      <xdr:nvSpPr>
        <xdr:cNvPr id="366" name="楕円 365"/>
        <xdr:cNvSpPr/>
      </xdr:nvSpPr>
      <xdr:spPr>
        <a:xfrm>
          <a:off x="8699500" y="974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61692</xdr:rowOff>
    </xdr:from>
    <xdr:ext cx="534377" cy="259045"/>
    <xdr:sp macro="" textlink="">
      <xdr:nvSpPr>
        <xdr:cNvPr id="367" name="テキスト ボックス 366"/>
        <xdr:cNvSpPr txBox="1"/>
      </xdr:nvSpPr>
      <xdr:spPr>
        <a:xfrm>
          <a:off x="8483111" y="98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6638</xdr:rowOff>
    </xdr:from>
    <xdr:to>
      <xdr:col>41</xdr:col>
      <xdr:colOff>101600</xdr:colOff>
      <xdr:row>57</xdr:row>
      <xdr:rowOff>108238</xdr:rowOff>
    </xdr:to>
    <xdr:sp macro="" textlink="">
      <xdr:nvSpPr>
        <xdr:cNvPr id="368" name="楕円 367"/>
        <xdr:cNvSpPr/>
      </xdr:nvSpPr>
      <xdr:spPr>
        <a:xfrm>
          <a:off x="7810500" y="97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99365</xdr:rowOff>
    </xdr:from>
    <xdr:ext cx="534377" cy="259045"/>
    <xdr:sp macro="" textlink="">
      <xdr:nvSpPr>
        <xdr:cNvPr id="369" name="テキスト ボックス 368"/>
        <xdr:cNvSpPr txBox="1"/>
      </xdr:nvSpPr>
      <xdr:spPr>
        <a:xfrm>
          <a:off x="7594111" y="987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148374</xdr:rowOff>
    </xdr:from>
    <xdr:to>
      <xdr:col>36</xdr:col>
      <xdr:colOff>165100</xdr:colOff>
      <xdr:row>57</xdr:row>
      <xdr:rowOff>78524</xdr:rowOff>
    </xdr:to>
    <xdr:sp macro="" textlink="">
      <xdr:nvSpPr>
        <xdr:cNvPr id="370" name="楕円 369"/>
        <xdr:cNvSpPr/>
      </xdr:nvSpPr>
      <xdr:spPr>
        <a:xfrm>
          <a:off x="6921500" y="97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95051</xdr:rowOff>
    </xdr:from>
    <xdr:ext cx="534377" cy="259045"/>
    <xdr:sp macro="" textlink="">
      <xdr:nvSpPr>
        <xdr:cNvPr id="371" name="テキスト ボックス 370"/>
        <xdr:cNvSpPr txBox="1"/>
      </xdr:nvSpPr>
      <xdr:spPr>
        <a:xfrm>
          <a:off x="6705111" y="95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154369</xdr:rowOff>
    </xdr:from>
    <xdr:to>
      <xdr:col>55</xdr:col>
      <xdr:colOff>0</xdr:colOff>
      <xdr:row>78</xdr:row>
      <xdr:rowOff>159131</xdr:rowOff>
    </xdr:to>
    <xdr:cxnSp macro="">
      <xdr:nvCxnSpPr>
        <xdr:cNvPr id="400" name="直線コネクタ 399"/>
        <xdr:cNvCxnSpPr/>
      </xdr:nvCxnSpPr>
      <xdr:spPr>
        <a:xfrm>
          <a:off x="9639300" y="13527469"/>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154369</xdr:rowOff>
    </xdr:from>
    <xdr:to>
      <xdr:col>50</xdr:col>
      <xdr:colOff>114300</xdr:colOff>
      <xdr:row>78</xdr:row>
      <xdr:rowOff>158965</xdr:rowOff>
    </xdr:to>
    <xdr:cxnSp macro="">
      <xdr:nvCxnSpPr>
        <xdr:cNvPr id="403" name="直線コネクタ 402"/>
        <xdr:cNvCxnSpPr/>
      </xdr:nvCxnSpPr>
      <xdr:spPr>
        <a:xfrm flipV="1">
          <a:off x="8750300" y="1352746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158965</xdr:rowOff>
    </xdr:from>
    <xdr:to>
      <xdr:col>45</xdr:col>
      <xdr:colOff>177800</xdr:colOff>
      <xdr:row>79</xdr:row>
      <xdr:rowOff>1067</xdr:rowOff>
    </xdr:to>
    <xdr:cxnSp macro="">
      <xdr:nvCxnSpPr>
        <xdr:cNvPr id="406" name="直線コネクタ 405"/>
        <xdr:cNvCxnSpPr/>
      </xdr:nvCxnSpPr>
      <xdr:spPr>
        <a:xfrm flipV="1">
          <a:off x="7861300" y="13532065"/>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1067</xdr:rowOff>
    </xdr:from>
    <xdr:to>
      <xdr:col>41</xdr:col>
      <xdr:colOff>50800</xdr:colOff>
      <xdr:row>79</xdr:row>
      <xdr:rowOff>1815</xdr:rowOff>
    </xdr:to>
    <xdr:cxnSp macro="">
      <xdr:nvCxnSpPr>
        <xdr:cNvPr id="409" name="直線コネクタ 408"/>
        <xdr:cNvCxnSpPr/>
      </xdr:nvCxnSpPr>
      <xdr:spPr>
        <a:xfrm flipV="1">
          <a:off x="6972300" y="13545617"/>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108331</xdr:rowOff>
    </xdr:from>
    <xdr:to>
      <xdr:col>55</xdr:col>
      <xdr:colOff>50800</xdr:colOff>
      <xdr:row>79</xdr:row>
      <xdr:rowOff>38481</xdr:rowOff>
    </xdr:to>
    <xdr:sp macro="" textlink="">
      <xdr:nvSpPr>
        <xdr:cNvPr id="419" name="楕円 418"/>
        <xdr:cNvSpPr/>
      </xdr:nvSpPr>
      <xdr:spPr>
        <a:xfrm>
          <a:off x="10426700" y="134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23258</xdr:rowOff>
    </xdr:from>
    <xdr:ext cx="469744" cy="259045"/>
    <xdr:sp macro="" textlink="">
      <xdr:nvSpPr>
        <xdr:cNvPr id="420" name="商工費該当値テキスト"/>
        <xdr:cNvSpPr txBox="1"/>
      </xdr:nvSpPr>
      <xdr:spPr>
        <a:xfrm>
          <a:off x="10528300" y="1339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103569</xdr:rowOff>
    </xdr:from>
    <xdr:to>
      <xdr:col>50</xdr:col>
      <xdr:colOff>165100</xdr:colOff>
      <xdr:row>79</xdr:row>
      <xdr:rowOff>33719</xdr:rowOff>
    </xdr:to>
    <xdr:sp macro="" textlink="">
      <xdr:nvSpPr>
        <xdr:cNvPr id="421" name="楕円 420"/>
        <xdr:cNvSpPr/>
      </xdr:nvSpPr>
      <xdr:spPr>
        <a:xfrm>
          <a:off x="9588500" y="134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24846</xdr:rowOff>
    </xdr:from>
    <xdr:ext cx="469744" cy="259045"/>
    <xdr:sp macro="" textlink="">
      <xdr:nvSpPr>
        <xdr:cNvPr id="422" name="テキスト ボックス 421"/>
        <xdr:cNvSpPr txBox="1"/>
      </xdr:nvSpPr>
      <xdr:spPr>
        <a:xfrm>
          <a:off x="9404428" y="1356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108165</xdr:rowOff>
    </xdr:from>
    <xdr:to>
      <xdr:col>46</xdr:col>
      <xdr:colOff>38100</xdr:colOff>
      <xdr:row>79</xdr:row>
      <xdr:rowOff>38315</xdr:rowOff>
    </xdr:to>
    <xdr:sp macro="" textlink="">
      <xdr:nvSpPr>
        <xdr:cNvPr id="423" name="楕円 422"/>
        <xdr:cNvSpPr/>
      </xdr:nvSpPr>
      <xdr:spPr>
        <a:xfrm>
          <a:off x="8699500" y="1348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29442</xdr:rowOff>
    </xdr:from>
    <xdr:ext cx="469744" cy="259045"/>
    <xdr:sp macro="" textlink="">
      <xdr:nvSpPr>
        <xdr:cNvPr id="424" name="テキスト ボックス 423"/>
        <xdr:cNvSpPr txBox="1"/>
      </xdr:nvSpPr>
      <xdr:spPr>
        <a:xfrm>
          <a:off x="8515428" y="1357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121717</xdr:rowOff>
    </xdr:from>
    <xdr:to>
      <xdr:col>41</xdr:col>
      <xdr:colOff>101600</xdr:colOff>
      <xdr:row>79</xdr:row>
      <xdr:rowOff>51867</xdr:rowOff>
    </xdr:to>
    <xdr:sp macro="" textlink="">
      <xdr:nvSpPr>
        <xdr:cNvPr id="425" name="楕円 424"/>
        <xdr:cNvSpPr/>
      </xdr:nvSpPr>
      <xdr:spPr>
        <a:xfrm>
          <a:off x="7810500" y="134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42994</xdr:rowOff>
    </xdr:from>
    <xdr:ext cx="469744" cy="259045"/>
    <xdr:sp macro="" textlink="">
      <xdr:nvSpPr>
        <xdr:cNvPr id="426" name="テキスト ボックス 425"/>
        <xdr:cNvSpPr txBox="1"/>
      </xdr:nvSpPr>
      <xdr:spPr>
        <a:xfrm>
          <a:off x="7626428" y="135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122465</xdr:rowOff>
    </xdr:from>
    <xdr:to>
      <xdr:col>36</xdr:col>
      <xdr:colOff>165100</xdr:colOff>
      <xdr:row>79</xdr:row>
      <xdr:rowOff>52615</xdr:rowOff>
    </xdr:to>
    <xdr:sp macro="" textlink="">
      <xdr:nvSpPr>
        <xdr:cNvPr id="427" name="楕円 426"/>
        <xdr:cNvSpPr/>
      </xdr:nvSpPr>
      <xdr:spPr>
        <a:xfrm>
          <a:off x="6921500" y="1349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43742</xdr:rowOff>
    </xdr:from>
    <xdr:ext cx="469744" cy="259045"/>
    <xdr:sp macro="" textlink="">
      <xdr:nvSpPr>
        <xdr:cNvPr id="428" name="テキスト ボックス 427"/>
        <xdr:cNvSpPr txBox="1"/>
      </xdr:nvSpPr>
      <xdr:spPr>
        <a:xfrm>
          <a:off x="6737428" y="1358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12816</xdr:rowOff>
    </xdr:from>
    <xdr:to>
      <xdr:col>55</xdr:col>
      <xdr:colOff>0</xdr:colOff>
      <xdr:row>95</xdr:row>
      <xdr:rowOff>19148</xdr:rowOff>
    </xdr:to>
    <xdr:cxnSp macro="">
      <xdr:nvCxnSpPr>
        <xdr:cNvPr id="453" name="直線コネクタ 452"/>
        <xdr:cNvCxnSpPr/>
      </xdr:nvCxnSpPr>
      <xdr:spPr>
        <a:xfrm flipV="1">
          <a:off x="9639300" y="16300566"/>
          <a:ext cx="8382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58936</xdr:rowOff>
    </xdr:from>
    <xdr:to>
      <xdr:col>50</xdr:col>
      <xdr:colOff>114300</xdr:colOff>
      <xdr:row>95</xdr:row>
      <xdr:rowOff>19148</xdr:rowOff>
    </xdr:to>
    <xdr:cxnSp macro="">
      <xdr:nvCxnSpPr>
        <xdr:cNvPr id="456" name="直線コネクタ 455"/>
        <xdr:cNvCxnSpPr/>
      </xdr:nvCxnSpPr>
      <xdr:spPr>
        <a:xfrm>
          <a:off x="8750300" y="16175236"/>
          <a:ext cx="889000" cy="1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35099</xdr:rowOff>
    </xdr:from>
    <xdr:to>
      <xdr:col>45</xdr:col>
      <xdr:colOff>177800</xdr:colOff>
      <xdr:row>94</xdr:row>
      <xdr:rowOff>58936</xdr:rowOff>
    </xdr:to>
    <xdr:cxnSp macro="">
      <xdr:nvCxnSpPr>
        <xdr:cNvPr id="459" name="直線コネクタ 458"/>
        <xdr:cNvCxnSpPr/>
      </xdr:nvCxnSpPr>
      <xdr:spPr>
        <a:xfrm>
          <a:off x="7861300" y="16151399"/>
          <a:ext cx="889000" cy="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35099</xdr:rowOff>
    </xdr:from>
    <xdr:to>
      <xdr:col>41</xdr:col>
      <xdr:colOff>50800</xdr:colOff>
      <xdr:row>94</xdr:row>
      <xdr:rowOff>131505</xdr:rowOff>
    </xdr:to>
    <xdr:cxnSp macro="">
      <xdr:nvCxnSpPr>
        <xdr:cNvPr id="462" name="直線コネクタ 461"/>
        <xdr:cNvCxnSpPr/>
      </xdr:nvCxnSpPr>
      <xdr:spPr>
        <a:xfrm flipV="1">
          <a:off x="6972300" y="16151399"/>
          <a:ext cx="889000" cy="9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133466</xdr:rowOff>
    </xdr:from>
    <xdr:to>
      <xdr:col>55</xdr:col>
      <xdr:colOff>50800</xdr:colOff>
      <xdr:row>95</xdr:row>
      <xdr:rowOff>63616</xdr:rowOff>
    </xdr:to>
    <xdr:sp macro="" textlink="">
      <xdr:nvSpPr>
        <xdr:cNvPr id="472" name="楕円 471"/>
        <xdr:cNvSpPr/>
      </xdr:nvSpPr>
      <xdr:spPr>
        <a:xfrm>
          <a:off x="10426700" y="1624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111893</xdr:rowOff>
    </xdr:from>
    <xdr:ext cx="534377" cy="259045"/>
    <xdr:sp macro="" textlink="">
      <xdr:nvSpPr>
        <xdr:cNvPr id="473" name="土木費該当値テキスト"/>
        <xdr:cNvSpPr txBox="1"/>
      </xdr:nvSpPr>
      <xdr:spPr>
        <a:xfrm>
          <a:off x="10528300" y="1622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139798</xdr:rowOff>
    </xdr:from>
    <xdr:to>
      <xdr:col>50</xdr:col>
      <xdr:colOff>165100</xdr:colOff>
      <xdr:row>95</xdr:row>
      <xdr:rowOff>69948</xdr:rowOff>
    </xdr:to>
    <xdr:sp macro="" textlink="">
      <xdr:nvSpPr>
        <xdr:cNvPr id="474" name="楕円 473"/>
        <xdr:cNvSpPr/>
      </xdr:nvSpPr>
      <xdr:spPr>
        <a:xfrm>
          <a:off x="9588500" y="162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61075</xdr:rowOff>
    </xdr:from>
    <xdr:ext cx="534377" cy="259045"/>
    <xdr:sp macro="" textlink="">
      <xdr:nvSpPr>
        <xdr:cNvPr id="475" name="テキスト ボックス 474"/>
        <xdr:cNvSpPr txBox="1"/>
      </xdr:nvSpPr>
      <xdr:spPr>
        <a:xfrm>
          <a:off x="9372111" y="1634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8136</xdr:rowOff>
    </xdr:from>
    <xdr:to>
      <xdr:col>46</xdr:col>
      <xdr:colOff>38100</xdr:colOff>
      <xdr:row>94</xdr:row>
      <xdr:rowOff>109736</xdr:rowOff>
    </xdr:to>
    <xdr:sp macro="" textlink="">
      <xdr:nvSpPr>
        <xdr:cNvPr id="476" name="楕円 475"/>
        <xdr:cNvSpPr/>
      </xdr:nvSpPr>
      <xdr:spPr>
        <a:xfrm>
          <a:off x="8699500" y="1612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126263</xdr:rowOff>
    </xdr:from>
    <xdr:ext cx="599010" cy="259045"/>
    <xdr:sp macro="" textlink="">
      <xdr:nvSpPr>
        <xdr:cNvPr id="477" name="テキスト ボックス 476"/>
        <xdr:cNvSpPr txBox="1"/>
      </xdr:nvSpPr>
      <xdr:spPr>
        <a:xfrm>
          <a:off x="8450795" y="1589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155749</xdr:rowOff>
    </xdr:from>
    <xdr:to>
      <xdr:col>41</xdr:col>
      <xdr:colOff>101600</xdr:colOff>
      <xdr:row>94</xdr:row>
      <xdr:rowOff>85899</xdr:rowOff>
    </xdr:to>
    <xdr:sp macro="" textlink="">
      <xdr:nvSpPr>
        <xdr:cNvPr id="478" name="楕円 477"/>
        <xdr:cNvSpPr/>
      </xdr:nvSpPr>
      <xdr:spPr>
        <a:xfrm>
          <a:off x="7810500" y="161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102426</xdr:rowOff>
    </xdr:from>
    <xdr:ext cx="599010" cy="259045"/>
    <xdr:sp macro="" textlink="">
      <xdr:nvSpPr>
        <xdr:cNvPr id="479" name="テキスト ボックス 478"/>
        <xdr:cNvSpPr txBox="1"/>
      </xdr:nvSpPr>
      <xdr:spPr>
        <a:xfrm>
          <a:off x="7561795" y="1587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80705</xdr:rowOff>
    </xdr:from>
    <xdr:to>
      <xdr:col>36</xdr:col>
      <xdr:colOff>165100</xdr:colOff>
      <xdr:row>95</xdr:row>
      <xdr:rowOff>10855</xdr:rowOff>
    </xdr:to>
    <xdr:sp macro="" textlink="">
      <xdr:nvSpPr>
        <xdr:cNvPr id="480" name="楕円 479"/>
        <xdr:cNvSpPr/>
      </xdr:nvSpPr>
      <xdr:spPr>
        <a:xfrm>
          <a:off x="6921500" y="161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27382</xdr:rowOff>
    </xdr:from>
    <xdr:ext cx="599010" cy="259045"/>
    <xdr:sp macro="" textlink="">
      <xdr:nvSpPr>
        <xdr:cNvPr id="481" name="テキスト ボックス 480"/>
        <xdr:cNvSpPr txBox="1"/>
      </xdr:nvSpPr>
      <xdr:spPr>
        <a:xfrm>
          <a:off x="6672795" y="1597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120661</xdr:rowOff>
    </xdr:from>
    <xdr:to>
      <xdr:col>85</xdr:col>
      <xdr:colOff>127000</xdr:colOff>
      <xdr:row>38</xdr:row>
      <xdr:rowOff>150983</xdr:rowOff>
    </xdr:to>
    <xdr:cxnSp macro="">
      <xdr:nvCxnSpPr>
        <xdr:cNvPr id="513" name="直線コネクタ 512"/>
        <xdr:cNvCxnSpPr/>
      </xdr:nvCxnSpPr>
      <xdr:spPr>
        <a:xfrm flipV="1">
          <a:off x="15481300" y="6635761"/>
          <a:ext cx="838200" cy="3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143668</xdr:rowOff>
    </xdr:from>
    <xdr:to>
      <xdr:col>81</xdr:col>
      <xdr:colOff>50800</xdr:colOff>
      <xdr:row>38</xdr:row>
      <xdr:rowOff>150983</xdr:rowOff>
    </xdr:to>
    <xdr:cxnSp macro="">
      <xdr:nvCxnSpPr>
        <xdr:cNvPr id="516" name="直線コネクタ 515"/>
        <xdr:cNvCxnSpPr/>
      </xdr:nvCxnSpPr>
      <xdr:spPr>
        <a:xfrm>
          <a:off x="14592300" y="665876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137953</xdr:rowOff>
    </xdr:from>
    <xdr:to>
      <xdr:col>76</xdr:col>
      <xdr:colOff>114300</xdr:colOff>
      <xdr:row>38</xdr:row>
      <xdr:rowOff>143668</xdr:rowOff>
    </xdr:to>
    <xdr:cxnSp macro="">
      <xdr:nvCxnSpPr>
        <xdr:cNvPr id="519" name="直線コネクタ 518"/>
        <xdr:cNvCxnSpPr/>
      </xdr:nvCxnSpPr>
      <xdr:spPr>
        <a:xfrm>
          <a:off x="13703300" y="665305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105459</xdr:rowOff>
    </xdr:from>
    <xdr:to>
      <xdr:col>71</xdr:col>
      <xdr:colOff>177800</xdr:colOff>
      <xdr:row>38</xdr:row>
      <xdr:rowOff>137953</xdr:rowOff>
    </xdr:to>
    <xdr:cxnSp macro="">
      <xdr:nvCxnSpPr>
        <xdr:cNvPr id="522" name="直線コネクタ 521"/>
        <xdr:cNvCxnSpPr/>
      </xdr:nvCxnSpPr>
      <xdr:spPr>
        <a:xfrm>
          <a:off x="12814300" y="6620559"/>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69861</xdr:rowOff>
    </xdr:from>
    <xdr:to>
      <xdr:col>85</xdr:col>
      <xdr:colOff>177800</xdr:colOff>
      <xdr:row>39</xdr:row>
      <xdr:rowOff>11</xdr:rowOff>
    </xdr:to>
    <xdr:sp macro="" textlink="">
      <xdr:nvSpPr>
        <xdr:cNvPr id="532" name="楕円 531"/>
        <xdr:cNvSpPr/>
      </xdr:nvSpPr>
      <xdr:spPr>
        <a:xfrm>
          <a:off x="16268700" y="65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48288</xdr:rowOff>
    </xdr:from>
    <xdr:ext cx="534377" cy="259045"/>
    <xdr:sp macro="" textlink="">
      <xdr:nvSpPr>
        <xdr:cNvPr id="533" name="消防費該当値テキスト"/>
        <xdr:cNvSpPr txBox="1"/>
      </xdr:nvSpPr>
      <xdr:spPr>
        <a:xfrm>
          <a:off x="16370300" y="656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100183</xdr:rowOff>
    </xdr:from>
    <xdr:to>
      <xdr:col>81</xdr:col>
      <xdr:colOff>101600</xdr:colOff>
      <xdr:row>39</xdr:row>
      <xdr:rowOff>30333</xdr:rowOff>
    </xdr:to>
    <xdr:sp macro="" textlink="">
      <xdr:nvSpPr>
        <xdr:cNvPr id="534" name="楕円 533"/>
        <xdr:cNvSpPr/>
      </xdr:nvSpPr>
      <xdr:spPr>
        <a:xfrm>
          <a:off x="15430500" y="661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21460</xdr:rowOff>
    </xdr:from>
    <xdr:ext cx="534377" cy="259045"/>
    <xdr:sp macro="" textlink="">
      <xdr:nvSpPr>
        <xdr:cNvPr id="535" name="テキスト ボックス 534"/>
        <xdr:cNvSpPr txBox="1"/>
      </xdr:nvSpPr>
      <xdr:spPr>
        <a:xfrm>
          <a:off x="15214111" y="670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92868</xdr:rowOff>
    </xdr:from>
    <xdr:to>
      <xdr:col>76</xdr:col>
      <xdr:colOff>165100</xdr:colOff>
      <xdr:row>39</xdr:row>
      <xdr:rowOff>23018</xdr:rowOff>
    </xdr:to>
    <xdr:sp macro="" textlink="">
      <xdr:nvSpPr>
        <xdr:cNvPr id="536" name="楕円 535"/>
        <xdr:cNvSpPr/>
      </xdr:nvSpPr>
      <xdr:spPr>
        <a:xfrm>
          <a:off x="14541500" y="66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14145</xdr:rowOff>
    </xdr:from>
    <xdr:ext cx="534377" cy="259045"/>
    <xdr:sp macro="" textlink="">
      <xdr:nvSpPr>
        <xdr:cNvPr id="537" name="テキスト ボックス 536"/>
        <xdr:cNvSpPr txBox="1"/>
      </xdr:nvSpPr>
      <xdr:spPr>
        <a:xfrm>
          <a:off x="14325111" y="670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87153</xdr:rowOff>
    </xdr:from>
    <xdr:to>
      <xdr:col>72</xdr:col>
      <xdr:colOff>38100</xdr:colOff>
      <xdr:row>39</xdr:row>
      <xdr:rowOff>17303</xdr:rowOff>
    </xdr:to>
    <xdr:sp macro="" textlink="">
      <xdr:nvSpPr>
        <xdr:cNvPr id="538" name="楕円 537"/>
        <xdr:cNvSpPr/>
      </xdr:nvSpPr>
      <xdr:spPr>
        <a:xfrm>
          <a:off x="13652500" y="66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8430</xdr:rowOff>
    </xdr:from>
    <xdr:ext cx="534377" cy="259045"/>
    <xdr:sp macro="" textlink="">
      <xdr:nvSpPr>
        <xdr:cNvPr id="539" name="テキスト ボックス 538"/>
        <xdr:cNvSpPr txBox="1"/>
      </xdr:nvSpPr>
      <xdr:spPr>
        <a:xfrm>
          <a:off x="13436111" y="66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54659</xdr:rowOff>
    </xdr:from>
    <xdr:to>
      <xdr:col>67</xdr:col>
      <xdr:colOff>101600</xdr:colOff>
      <xdr:row>38</xdr:row>
      <xdr:rowOff>156259</xdr:rowOff>
    </xdr:to>
    <xdr:sp macro="" textlink="">
      <xdr:nvSpPr>
        <xdr:cNvPr id="540" name="楕円 539"/>
        <xdr:cNvSpPr/>
      </xdr:nvSpPr>
      <xdr:spPr>
        <a:xfrm>
          <a:off x="12763500" y="65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147386</xdr:rowOff>
    </xdr:from>
    <xdr:ext cx="534377" cy="259045"/>
    <xdr:sp macro="" textlink="">
      <xdr:nvSpPr>
        <xdr:cNvPr id="541" name="テキスト ボックス 540"/>
        <xdr:cNvSpPr txBox="1"/>
      </xdr:nvSpPr>
      <xdr:spPr>
        <a:xfrm>
          <a:off x="12547111" y="666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5710</xdr:rowOff>
    </xdr:from>
    <xdr:to>
      <xdr:col>85</xdr:col>
      <xdr:colOff>127000</xdr:colOff>
      <xdr:row>57</xdr:row>
      <xdr:rowOff>21517</xdr:rowOff>
    </xdr:to>
    <xdr:cxnSp macro="">
      <xdr:nvCxnSpPr>
        <xdr:cNvPr id="570" name="直線コネクタ 569"/>
        <xdr:cNvCxnSpPr/>
      </xdr:nvCxnSpPr>
      <xdr:spPr>
        <a:xfrm flipV="1">
          <a:off x="15481300" y="9778360"/>
          <a:ext cx="838200" cy="1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27061</xdr:rowOff>
    </xdr:from>
    <xdr:to>
      <xdr:col>81</xdr:col>
      <xdr:colOff>50800</xdr:colOff>
      <xdr:row>57</xdr:row>
      <xdr:rowOff>21517</xdr:rowOff>
    </xdr:to>
    <xdr:cxnSp macro="">
      <xdr:nvCxnSpPr>
        <xdr:cNvPr id="573" name="直線コネクタ 572"/>
        <xdr:cNvCxnSpPr/>
      </xdr:nvCxnSpPr>
      <xdr:spPr>
        <a:xfrm>
          <a:off x="14592300" y="9285361"/>
          <a:ext cx="889000" cy="50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27061</xdr:rowOff>
    </xdr:from>
    <xdr:to>
      <xdr:col>76</xdr:col>
      <xdr:colOff>114300</xdr:colOff>
      <xdr:row>56</xdr:row>
      <xdr:rowOff>167784</xdr:rowOff>
    </xdr:to>
    <xdr:cxnSp macro="">
      <xdr:nvCxnSpPr>
        <xdr:cNvPr id="576" name="直線コネクタ 575"/>
        <xdr:cNvCxnSpPr/>
      </xdr:nvCxnSpPr>
      <xdr:spPr>
        <a:xfrm flipV="1">
          <a:off x="13703300" y="9285361"/>
          <a:ext cx="889000" cy="48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155088</xdr:rowOff>
    </xdr:from>
    <xdr:to>
      <xdr:col>71</xdr:col>
      <xdr:colOff>177800</xdr:colOff>
      <xdr:row>56</xdr:row>
      <xdr:rowOff>167784</xdr:rowOff>
    </xdr:to>
    <xdr:cxnSp macro="">
      <xdr:nvCxnSpPr>
        <xdr:cNvPr id="579" name="直線コネクタ 578"/>
        <xdr:cNvCxnSpPr/>
      </xdr:nvCxnSpPr>
      <xdr:spPr>
        <a:xfrm>
          <a:off x="12814300" y="9756288"/>
          <a:ext cx="889000" cy="1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75320</xdr:rowOff>
    </xdr:from>
    <xdr:ext cx="534377" cy="259045"/>
    <xdr:sp macro="" textlink="">
      <xdr:nvSpPr>
        <xdr:cNvPr id="581" name="テキスト ボックス 580"/>
        <xdr:cNvSpPr txBox="1"/>
      </xdr:nvSpPr>
      <xdr:spPr>
        <a:xfrm>
          <a:off x="13436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3" name="テキスト ボックス 582"/>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126360</xdr:rowOff>
    </xdr:from>
    <xdr:to>
      <xdr:col>85</xdr:col>
      <xdr:colOff>177800</xdr:colOff>
      <xdr:row>57</xdr:row>
      <xdr:rowOff>56510</xdr:rowOff>
    </xdr:to>
    <xdr:sp macro="" textlink="">
      <xdr:nvSpPr>
        <xdr:cNvPr id="589" name="楕円 588"/>
        <xdr:cNvSpPr/>
      </xdr:nvSpPr>
      <xdr:spPr>
        <a:xfrm>
          <a:off x="16268700" y="972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149237</xdr:rowOff>
    </xdr:from>
    <xdr:ext cx="599010" cy="259045"/>
    <xdr:sp macro="" textlink="">
      <xdr:nvSpPr>
        <xdr:cNvPr id="590" name="教育費該当値テキスト"/>
        <xdr:cNvSpPr txBox="1"/>
      </xdr:nvSpPr>
      <xdr:spPr>
        <a:xfrm>
          <a:off x="16370300" y="957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142167</xdr:rowOff>
    </xdr:from>
    <xdr:to>
      <xdr:col>81</xdr:col>
      <xdr:colOff>101600</xdr:colOff>
      <xdr:row>57</xdr:row>
      <xdr:rowOff>72317</xdr:rowOff>
    </xdr:to>
    <xdr:sp macro="" textlink="">
      <xdr:nvSpPr>
        <xdr:cNvPr id="591" name="楕円 590"/>
        <xdr:cNvSpPr/>
      </xdr:nvSpPr>
      <xdr:spPr>
        <a:xfrm>
          <a:off x="15430500" y="974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63444</xdr:rowOff>
    </xdr:from>
    <xdr:ext cx="534377" cy="259045"/>
    <xdr:sp macro="" textlink="">
      <xdr:nvSpPr>
        <xdr:cNvPr id="592" name="テキスト ボックス 591"/>
        <xdr:cNvSpPr txBox="1"/>
      </xdr:nvSpPr>
      <xdr:spPr>
        <a:xfrm>
          <a:off x="15214111" y="983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147711</xdr:rowOff>
    </xdr:from>
    <xdr:to>
      <xdr:col>76</xdr:col>
      <xdr:colOff>165100</xdr:colOff>
      <xdr:row>54</xdr:row>
      <xdr:rowOff>77861</xdr:rowOff>
    </xdr:to>
    <xdr:sp macro="" textlink="">
      <xdr:nvSpPr>
        <xdr:cNvPr id="593" name="楕円 592"/>
        <xdr:cNvSpPr/>
      </xdr:nvSpPr>
      <xdr:spPr>
        <a:xfrm>
          <a:off x="14541500" y="92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94388</xdr:rowOff>
    </xdr:from>
    <xdr:ext cx="599010" cy="259045"/>
    <xdr:sp macro="" textlink="">
      <xdr:nvSpPr>
        <xdr:cNvPr id="594" name="テキスト ボックス 593"/>
        <xdr:cNvSpPr txBox="1"/>
      </xdr:nvSpPr>
      <xdr:spPr>
        <a:xfrm>
          <a:off x="14292795" y="900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116984</xdr:rowOff>
    </xdr:from>
    <xdr:to>
      <xdr:col>72</xdr:col>
      <xdr:colOff>38100</xdr:colOff>
      <xdr:row>57</xdr:row>
      <xdr:rowOff>47134</xdr:rowOff>
    </xdr:to>
    <xdr:sp macro="" textlink="">
      <xdr:nvSpPr>
        <xdr:cNvPr id="595" name="楕円 594"/>
        <xdr:cNvSpPr/>
      </xdr:nvSpPr>
      <xdr:spPr>
        <a:xfrm>
          <a:off x="13652500" y="971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63661</xdr:rowOff>
    </xdr:from>
    <xdr:ext cx="599010" cy="259045"/>
    <xdr:sp macro="" textlink="">
      <xdr:nvSpPr>
        <xdr:cNvPr id="596" name="テキスト ボックス 595"/>
        <xdr:cNvSpPr txBox="1"/>
      </xdr:nvSpPr>
      <xdr:spPr>
        <a:xfrm>
          <a:off x="13403795" y="949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104288</xdr:rowOff>
    </xdr:from>
    <xdr:to>
      <xdr:col>67</xdr:col>
      <xdr:colOff>101600</xdr:colOff>
      <xdr:row>57</xdr:row>
      <xdr:rowOff>34438</xdr:rowOff>
    </xdr:to>
    <xdr:sp macro="" textlink="">
      <xdr:nvSpPr>
        <xdr:cNvPr id="597" name="楕円 596"/>
        <xdr:cNvSpPr/>
      </xdr:nvSpPr>
      <xdr:spPr>
        <a:xfrm>
          <a:off x="12763500" y="970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50965</xdr:rowOff>
    </xdr:from>
    <xdr:ext cx="599010" cy="259045"/>
    <xdr:sp macro="" textlink="">
      <xdr:nvSpPr>
        <xdr:cNvPr id="598" name="テキスト ボックス 597"/>
        <xdr:cNvSpPr txBox="1"/>
      </xdr:nvSpPr>
      <xdr:spPr>
        <a:xfrm>
          <a:off x="12514795" y="948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118216</xdr:rowOff>
    </xdr:from>
    <xdr:to>
      <xdr:col>85</xdr:col>
      <xdr:colOff>127000</xdr:colOff>
      <xdr:row>78</xdr:row>
      <xdr:rowOff>91553</xdr:rowOff>
    </xdr:to>
    <xdr:cxnSp macro="">
      <xdr:nvCxnSpPr>
        <xdr:cNvPr id="625" name="直線コネクタ 624"/>
        <xdr:cNvCxnSpPr/>
      </xdr:nvCxnSpPr>
      <xdr:spPr>
        <a:xfrm flipV="1">
          <a:off x="15481300" y="13319866"/>
          <a:ext cx="838200" cy="14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6" name="災害復旧費平均値テキスト"/>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91553</xdr:rowOff>
    </xdr:from>
    <xdr:to>
      <xdr:col>81</xdr:col>
      <xdr:colOff>50800</xdr:colOff>
      <xdr:row>78</xdr:row>
      <xdr:rowOff>139700</xdr:rowOff>
    </xdr:to>
    <xdr:cxnSp macro="">
      <xdr:nvCxnSpPr>
        <xdr:cNvPr id="628" name="直線コネクタ 627"/>
        <xdr:cNvCxnSpPr/>
      </xdr:nvCxnSpPr>
      <xdr:spPr>
        <a:xfrm flipV="1">
          <a:off x="14592300" y="13464653"/>
          <a:ext cx="889000" cy="4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145580</xdr:rowOff>
    </xdr:from>
    <xdr:ext cx="534377" cy="259045"/>
    <xdr:sp macro="" textlink="">
      <xdr:nvSpPr>
        <xdr:cNvPr id="630" name="テキスト ボックス 629"/>
        <xdr:cNvSpPr txBox="1"/>
      </xdr:nvSpPr>
      <xdr:spPr>
        <a:xfrm>
          <a:off x="15214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67416</xdr:rowOff>
    </xdr:from>
    <xdr:to>
      <xdr:col>85</xdr:col>
      <xdr:colOff>177800</xdr:colOff>
      <xdr:row>77</xdr:row>
      <xdr:rowOff>169016</xdr:rowOff>
    </xdr:to>
    <xdr:sp macro="" textlink="">
      <xdr:nvSpPr>
        <xdr:cNvPr id="644" name="楕円 643"/>
        <xdr:cNvSpPr/>
      </xdr:nvSpPr>
      <xdr:spPr>
        <a:xfrm>
          <a:off x="16268700" y="132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90293</xdr:rowOff>
    </xdr:from>
    <xdr:ext cx="534377" cy="259045"/>
    <xdr:sp macro="" textlink="">
      <xdr:nvSpPr>
        <xdr:cNvPr id="645" name="災害復旧費該当値テキスト"/>
        <xdr:cNvSpPr txBox="1"/>
      </xdr:nvSpPr>
      <xdr:spPr>
        <a:xfrm>
          <a:off x="16370300" y="131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40753</xdr:rowOff>
    </xdr:from>
    <xdr:to>
      <xdr:col>81</xdr:col>
      <xdr:colOff>101600</xdr:colOff>
      <xdr:row>78</xdr:row>
      <xdr:rowOff>142353</xdr:rowOff>
    </xdr:to>
    <xdr:sp macro="" textlink="">
      <xdr:nvSpPr>
        <xdr:cNvPr id="646" name="楕円 645"/>
        <xdr:cNvSpPr/>
      </xdr:nvSpPr>
      <xdr:spPr>
        <a:xfrm>
          <a:off x="15430500" y="1341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158880</xdr:rowOff>
    </xdr:from>
    <xdr:ext cx="534377" cy="259045"/>
    <xdr:sp macro="" textlink="">
      <xdr:nvSpPr>
        <xdr:cNvPr id="647" name="テキスト ボックス 646"/>
        <xdr:cNvSpPr txBox="1"/>
      </xdr:nvSpPr>
      <xdr:spPr>
        <a:xfrm>
          <a:off x="15214111" y="1318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18757</xdr:rowOff>
    </xdr:from>
    <xdr:to>
      <xdr:col>85</xdr:col>
      <xdr:colOff>127000</xdr:colOff>
      <xdr:row>96</xdr:row>
      <xdr:rowOff>41956</xdr:rowOff>
    </xdr:to>
    <xdr:cxnSp macro="">
      <xdr:nvCxnSpPr>
        <xdr:cNvPr id="680" name="直線コネクタ 679"/>
        <xdr:cNvCxnSpPr/>
      </xdr:nvCxnSpPr>
      <xdr:spPr>
        <a:xfrm flipV="1">
          <a:off x="15481300" y="16477957"/>
          <a:ext cx="838200" cy="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41956</xdr:rowOff>
    </xdr:from>
    <xdr:to>
      <xdr:col>81</xdr:col>
      <xdr:colOff>50800</xdr:colOff>
      <xdr:row>96</xdr:row>
      <xdr:rowOff>84232</xdr:rowOff>
    </xdr:to>
    <xdr:cxnSp macro="">
      <xdr:nvCxnSpPr>
        <xdr:cNvPr id="683" name="直線コネクタ 682"/>
        <xdr:cNvCxnSpPr/>
      </xdr:nvCxnSpPr>
      <xdr:spPr>
        <a:xfrm flipV="1">
          <a:off x="14592300" y="16501156"/>
          <a:ext cx="889000" cy="4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78389</xdr:rowOff>
    </xdr:from>
    <xdr:to>
      <xdr:col>76</xdr:col>
      <xdr:colOff>114300</xdr:colOff>
      <xdr:row>96</xdr:row>
      <xdr:rowOff>84232</xdr:rowOff>
    </xdr:to>
    <xdr:cxnSp macro="">
      <xdr:nvCxnSpPr>
        <xdr:cNvPr id="686" name="直線コネクタ 685"/>
        <xdr:cNvCxnSpPr/>
      </xdr:nvCxnSpPr>
      <xdr:spPr>
        <a:xfrm>
          <a:off x="13703300" y="16537589"/>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71134</xdr:rowOff>
    </xdr:from>
    <xdr:to>
      <xdr:col>71</xdr:col>
      <xdr:colOff>177800</xdr:colOff>
      <xdr:row>96</xdr:row>
      <xdr:rowOff>78389</xdr:rowOff>
    </xdr:to>
    <xdr:cxnSp macro="">
      <xdr:nvCxnSpPr>
        <xdr:cNvPr id="689" name="直線コネクタ 688"/>
        <xdr:cNvCxnSpPr/>
      </xdr:nvCxnSpPr>
      <xdr:spPr>
        <a:xfrm>
          <a:off x="12814300" y="16530334"/>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139407</xdr:rowOff>
    </xdr:from>
    <xdr:to>
      <xdr:col>85</xdr:col>
      <xdr:colOff>177800</xdr:colOff>
      <xdr:row>96</xdr:row>
      <xdr:rowOff>69557</xdr:rowOff>
    </xdr:to>
    <xdr:sp macro="" textlink="">
      <xdr:nvSpPr>
        <xdr:cNvPr id="699" name="楕円 698"/>
        <xdr:cNvSpPr/>
      </xdr:nvSpPr>
      <xdr:spPr>
        <a:xfrm>
          <a:off x="16268700" y="1642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117834</xdr:rowOff>
    </xdr:from>
    <xdr:ext cx="599010" cy="259045"/>
    <xdr:sp macro="" textlink="">
      <xdr:nvSpPr>
        <xdr:cNvPr id="700" name="公債費該当値テキスト"/>
        <xdr:cNvSpPr txBox="1"/>
      </xdr:nvSpPr>
      <xdr:spPr>
        <a:xfrm>
          <a:off x="16370300" y="1640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162606</xdr:rowOff>
    </xdr:from>
    <xdr:to>
      <xdr:col>81</xdr:col>
      <xdr:colOff>101600</xdr:colOff>
      <xdr:row>96</xdr:row>
      <xdr:rowOff>92756</xdr:rowOff>
    </xdr:to>
    <xdr:sp macro="" textlink="">
      <xdr:nvSpPr>
        <xdr:cNvPr id="701" name="楕円 700"/>
        <xdr:cNvSpPr/>
      </xdr:nvSpPr>
      <xdr:spPr>
        <a:xfrm>
          <a:off x="15430500" y="164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83883</xdr:rowOff>
    </xdr:from>
    <xdr:ext cx="534377" cy="259045"/>
    <xdr:sp macro="" textlink="">
      <xdr:nvSpPr>
        <xdr:cNvPr id="702" name="テキスト ボックス 701"/>
        <xdr:cNvSpPr txBox="1"/>
      </xdr:nvSpPr>
      <xdr:spPr>
        <a:xfrm>
          <a:off x="15214111" y="165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33432</xdr:rowOff>
    </xdr:from>
    <xdr:to>
      <xdr:col>76</xdr:col>
      <xdr:colOff>165100</xdr:colOff>
      <xdr:row>96</xdr:row>
      <xdr:rowOff>135032</xdr:rowOff>
    </xdr:to>
    <xdr:sp macro="" textlink="">
      <xdr:nvSpPr>
        <xdr:cNvPr id="703" name="楕円 702"/>
        <xdr:cNvSpPr/>
      </xdr:nvSpPr>
      <xdr:spPr>
        <a:xfrm>
          <a:off x="14541500" y="164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126159</xdr:rowOff>
    </xdr:from>
    <xdr:ext cx="534377" cy="259045"/>
    <xdr:sp macro="" textlink="">
      <xdr:nvSpPr>
        <xdr:cNvPr id="704" name="テキスト ボックス 703"/>
        <xdr:cNvSpPr txBox="1"/>
      </xdr:nvSpPr>
      <xdr:spPr>
        <a:xfrm>
          <a:off x="14325111" y="1658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27589</xdr:rowOff>
    </xdr:from>
    <xdr:to>
      <xdr:col>72</xdr:col>
      <xdr:colOff>38100</xdr:colOff>
      <xdr:row>96</xdr:row>
      <xdr:rowOff>129189</xdr:rowOff>
    </xdr:to>
    <xdr:sp macro="" textlink="">
      <xdr:nvSpPr>
        <xdr:cNvPr id="705" name="楕円 704"/>
        <xdr:cNvSpPr/>
      </xdr:nvSpPr>
      <xdr:spPr>
        <a:xfrm>
          <a:off x="13652500" y="164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120316</xdr:rowOff>
    </xdr:from>
    <xdr:ext cx="534377" cy="259045"/>
    <xdr:sp macro="" textlink="">
      <xdr:nvSpPr>
        <xdr:cNvPr id="706" name="テキスト ボックス 705"/>
        <xdr:cNvSpPr txBox="1"/>
      </xdr:nvSpPr>
      <xdr:spPr>
        <a:xfrm>
          <a:off x="13436111" y="1657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20334</xdr:rowOff>
    </xdr:from>
    <xdr:to>
      <xdr:col>67</xdr:col>
      <xdr:colOff>101600</xdr:colOff>
      <xdr:row>96</xdr:row>
      <xdr:rowOff>121934</xdr:rowOff>
    </xdr:to>
    <xdr:sp macro="" textlink="">
      <xdr:nvSpPr>
        <xdr:cNvPr id="707" name="楕円 706"/>
        <xdr:cNvSpPr/>
      </xdr:nvSpPr>
      <xdr:spPr>
        <a:xfrm>
          <a:off x="12763500" y="164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113061</xdr:rowOff>
    </xdr:from>
    <xdr:ext cx="534377" cy="259045"/>
    <xdr:sp macro="" textlink="">
      <xdr:nvSpPr>
        <xdr:cNvPr id="708" name="テキスト ボックス 707"/>
        <xdr:cNvSpPr txBox="1"/>
      </xdr:nvSpPr>
      <xdr:spPr>
        <a:xfrm>
          <a:off x="12547111" y="1657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84,398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円となっており、類似団体と比較して一人当たりｺｽﾄが高い状況となっている。</a:t>
          </a:r>
        </a:p>
        <a:p>
          <a:r>
            <a:rPr kumimoji="1" lang="ja-JP" altLang="en-US" sz="1300">
              <a:latin typeface="ＭＳ Ｐゴシック" panose="020B0600070205080204" pitchFamily="50" charset="-128"/>
              <a:ea typeface="ＭＳ Ｐゴシック" panose="020B0600070205080204" pitchFamily="50" charset="-128"/>
            </a:rPr>
            <a:t>    これは、台風災害によるもので、農林水産施設、公共土木施設及び公立学校施設等の災害復旧費である。　　　　　　　　　　　　　　　　　　　　　　　　　　　　　　　　　　　　　　　　　　　　　　　　　　　　　　　　　　　　　　　　　　　　　　　　　　　　　　　　　　　　　　　　　　　　　　　　　　　　　　　　　　　　　　　　　　　　　　　　　　　　　　　　　　　　　　　　　　　　　　　　○衛生費は住民一人当たり</a:t>
          </a:r>
          <a:r>
            <a:rPr kumimoji="1" lang="en-US" altLang="ja-JP" sz="1300">
              <a:latin typeface="ＭＳ Ｐゴシック" panose="020B0600070205080204" pitchFamily="50" charset="-128"/>
              <a:ea typeface="ＭＳ Ｐゴシック" panose="020B0600070205080204" pitchFamily="50" charset="-128"/>
            </a:rPr>
            <a:t>145,091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円となっており、類似団体と比較して一人当たりｺｽﾄが高い状況となっている。</a:t>
          </a:r>
        </a:p>
        <a:p>
          <a:r>
            <a:rPr kumimoji="1" lang="ja-JP" altLang="en-US" sz="1300">
              <a:latin typeface="ＭＳ Ｐゴシック" panose="020B0600070205080204" pitchFamily="50" charset="-128"/>
              <a:ea typeface="ＭＳ Ｐゴシック" panose="020B0600070205080204" pitchFamily="50" charset="-128"/>
            </a:rPr>
            <a:t>    これは、一般廃棄物処理施設整備をしたことによる増である。この事業は令和２年度までの継続事業であるため、衛生費については一人当たりｺｽﾄが高い状況が続くと想定される。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財政調整基金においては、台風による災害復旧等の臨時財政需要があったため、取崩したことにより、前年度比で減少している。基金を取崩したにも関わらず実質収支及び実質単年度収支の両方が黒字となった要因は、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年度末で町営の特別養護老人ホームが民間へ移行したことに伴い特別会計からの繰入金</a:t>
          </a:r>
          <a:r>
            <a:rPr kumimoji="1" lang="en-US" altLang="ja-JP" sz="1100">
              <a:latin typeface="ＭＳ ゴシック" pitchFamily="49" charset="-128"/>
              <a:ea typeface="ＭＳ ゴシック" pitchFamily="49" charset="-128"/>
            </a:rPr>
            <a:t>225</a:t>
          </a:r>
          <a:r>
            <a:rPr kumimoji="1" lang="ja-JP" altLang="en-US" sz="1100">
              <a:latin typeface="ＭＳ ゴシック" pitchFamily="49" charset="-128"/>
              <a:ea typeface="ＭＳ ゴシック" pitchFamily="49" charset="-128"/>
            </a:rPr>
            <a:t>百万円によるものである。　　　　　　　　　　　　　　　　　　　　　　　　　　　　　　　　　　　　　　　　今後も災害等の臨時財政需要に対応できるよう、歳出の削減に取り組むことにより歳出剰余金を積み立てるよう努めていく。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鹿児島県喜界町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〇現状</a:t>
          </a:r>
        </a:p>
        <a:p>
          <a:r>
            <a:rPr kumimoji="1" lang="ja-JP" altLang="en-US" sz="1400">
              <a:latin typeface="ＭＳ ゴシック" pitchFamily="49" charset="-128"/>
              <a:ea typeface="ＭＳ ゴシック" pitchFamily="49" charset="-128"/>
            </a:rPr>
            <a:t>一般会計は前年度より歳出が</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％増額となった。主な要因として、台風による災害復旧費（Ｈ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153</a:t>
          </a:r>
          <a:r>
            <a:rPr kumimoji="1" lang="ja-JP" altLang="en-US" sz="1400">
              <a:latin typeface="ＭＳ ゴシック" pitchFamily="49" charset="-128"/>
              <a:ea typeface="ＭＳ ゴシック" pitchFamily="49" charset="-128"/>
            </a:rPr>
            <a:t>百万円→Ｈ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599</a:t>
          </a:r>
          <a:r>
            <a:rPr kumimoji="1" lang="ja-JP" altLang="en-US" sz="1400">
              <a:latin typeface="ＭＳ ゴシック" pitchFamily="49" charset="-128"/>
              <a:ea typeface="ＭＳ ゴシック" pitchFamily="49" charset="-128"/>
            </a:rPr>
            <a:t>百万円）及び一般廃棄物処理施設整備事業による衛生費（Ｈ</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584</a:t>
          </a:r>
          <a:r>
            <a:rPr kumimoji="1" lang="ja-JP" altLang="en-US" sz="1400">
              <a:latin typeface="ＭＳ ゴシック" pitchFamily="49" charset="-128"/>
              <a:ea typeface="ＭＳ ゴシック" pitchFamily="49" charset="-128"/>
            </a:rPr>
            <a:t>百万円→Ｈ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1,030</a:t>
          </a:r>
          <a:r>
            <a:rPr kumimoji="1" lang="ja-JP" altLang="en-US" sz="1400">
              <a:latin typeface="ＭＳ ゴシック" pitchFamily="49" charset="-128"/>
              <a:ea typeface="ＭＳ ゴシック" pitchFamily="49" charset="-128"/>
            </a:rPr>
            <a:t>百万円）である。歳出の増に伴い歳入も</a:t>
          </a:r>
          <a:r>
            <a:rPr kumimoji="1" lang="en-US" altLang="ja-JP" sz="1400">
              <a:latin typeface="ＭＳ ゴシック" pitchFamily="49" charset="-128"/>
              <a:ea typeface="ＭＳ ゴシック" pitchFamily="49" charset="-128"/>
            </a:rPr>
            <a:t>20.4</a:t>
          </a:r>
          <a:r>
            <a:rPr kumimoji="1" lang="ja-JP" altLang="en-US" sz="1400">
              <a:latin typeface="ＭＳ ゴシック" pitchFamily="49" charset="-128"/>
              <a:ea typeface="ＭＳ ゴシック" pitchFamily="49" charset="-128"/>
            </a:rPr>
            <a:t>％増加したが、実質収支が黒字となった要因は、平成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年度末で町営の特別養護老人ホームが民間へ移行したことに伴い特別会計からの繰入金</a:t>
          </a:r>
          <a:r>
            <a:rPr kumimoji="1" lang="en-US" altLang="ja-JP" sz="1400">
              <a:latin typeface="ＭＳ ゴシック" pitchFamily="49" charset="-128"/>
              <a:ea typeface="ＭＳ ゴシック" pitchFamily="49" charset="-128"/>
            </a:rPr>
            <a:t>225</a:t>
          </a:r>
          <a:r>
            <a:rPr kumimoji="1" lang="ja-JP" altLang="en-US" sz="1400">
              <a:latin typeface="ＭＳ ゴシック" pitchFamily="49" charset="-128"/>
              <a:ea typeface="ＭＳ ゴシック" pitchFamily="49" charset="-128"/>
            </a:rPr>
            <a:t>百万円によるものである。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〇今後の対応</a:t>
          </a:r>
        </a:p>
        <a:p>
          <a:r>
            <a:rPr kumimoji="1" lang="ja-JP" altLang="en-US" sz="1400">
              <a:latin typeface="ＭＳ ゴシック" pitchFamily="49" charset="-128"/>
              <a:ea typeface="ＭＳ ゴシック" pitchFamily="49" charset="-128"/>
            </a:rPr>
            <a:t>各会計で適正な財政運営を行うためにも、経常収支の均衡が確保され行政内容が実質的に住民の福祉向上のために適切な行政水準を保つことが、財政運営の基本であると考える。</a:t>
          </a:r>
        </a:p>
        <a:p>
          <a:r>
            <a:rPr kumimoji="1" lang="ja-JP" altLang="en-US" sz="1400">
              <a:latin typeface="ＭＳ ゴシック" pitchFamily="49" charset="-128"/>
              <a:ea typeface="ＭＳ ゴシック" pitchFamily="49" charset="-128"/>
            </a:rPr>
            <a:t>税収等の伸びが期待できないことから、繰出金等を抑制し今後とも計画的にしかも効率的な財政運営に努める。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7470082</v>
      </c>
      <c r="BO4" s="461"/>
      <c r="BP4" s="461"/>
      <c r="BQ4" s="461"/>
      <c r="BR4" s="461"/>
      <c r="BS4" s="461"/>
      <c r="BT4" s="461"/>
      <c r="BU4" s="462"/>
      <c r="BV4" s="460">
        <v>6206277</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9.5</v>
      </c>
      <c r="CU4" s="642"/>
      <c r="CV4" s="642"/>
      <c r="CW4" s="642"/>
      <c r="CX4" s="642"/>
      <c r="CY4" s="642"/>
      <c r="CZ4" s="642"/>
      <c r="DA4" s="643"/>
      <c r="DB4" s="641">
        <v>1.9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6841341</v>
      </c>
      <c r="BO5" s="466"/>
      <c r="BP5" s="466"/>
      <c r="BQ5" s="466"/>
      <c r="BR5" s="466"/>
      <c r="BS5" s="466"/>
      <c r="BT5" s="466"/>
      <c r="BU5" s="467"/>
      <c r="BV5" s="465">
        <v>6060099</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86.4</v>
      </c>
      <c r="CU5" s="436"/>
      <c r="CV5" s="436"/>
      <c r="CW5" s="436"/>
      <c r="CX5" s="436"/>
      <c r="CY5" s="436"/>
      <c r="CZ5" s="436"/>
      <c r="DA5" s="437"/>
      <c r="DB5" s="435">
        <v>85.7</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628741</v>
      </c>
      <c r="BO6" s="466"/>
      <c r="BP6" s="466"/>
      <c r="BQ6" s="466"/>
      <c r="BR6" s="466"/>
      <c r="BS6" s="466"/>
      <c r="BT6" s="466"/>
      <c r="BU6" s="467"/>
      <c r="BV6" s="465">
        <v>146178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89.8</v>
      </c>
      <c r="CU6" s="616"/>
      <c r="CV6" s="616"/>
      <c r="CW6" s="616"/>
      <c r="CX6" s="616"/>
      <c r="CY6" s="616"/>
      <c r="CZ6" s="616"/>
      <c r="DA6" s="617"/>
      <c r="DB6" s="615">
        <v>89.2</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270577</v>
      </c>
      <c r="BO7" s="466"/>
      <c r="BP7" s="466"/>
      <c r="BQ7" s="466"/>
      <c r="BR7" s="466"/>
      <c r="BS7" s="466"/>
      <c r="BT7" s="466"/>
      <c r="BU7" s="467"/>
      <c r="BV7" s="465">
        <v>76778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3752937</v>
      </c>
      <c r="CU7" s="466"/>
      <c r="CV7" s="466"/>
      <c r="CW7" s="466"/>
      <c r="CX7" s="466"/>
      <c r="CY7" s="466"/>
      <c r="CZ7" s="466"/>
      <c r="DA7" s="467"/>
      <c r="DB7" s="465">
        <v>3707347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358164</v>
      </c>
      <c r="BO8" s="466"/>
      <c r="BP8" s="466"/>
      <c r="BQ8" s="466"/>
      <c r="BR8" s="466"/>
      <c r="BS8" s="466"/>
      <c r="BT8" s="466"/>
      <c r="BU8" s="467"/>
      <c r="BV8" s="465">
        <v>69400</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0.16</v>
      </c>
      <c r="CU8" s="579"/>
      <c r="CV8" s="579"/>
      <c r="CW8" s="579"/>
      <c r="CX8" s="579"/>
      <c r="CY8" s="579"/>
      <c r="CZ8" s="579"/>
      <c r="DA8" s="580"/>
      <c r="DB8" s="578">
        <v>0.16</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7212</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288764</v>
      </c>
      <c r="BO9" s="466"/>
      <c r="BP9" s="466"/>
      <c r="BQ9" s="466"/>
      <c r="BR9" s="466"/>
      <c r="BS9" s="466"/>
      <c r="BT9" s="466"/>
      <c r="BU9" s="467"/>
      <c r="BV9" s="465">
        <v>-45936</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15.5</v>
      </c>
      <c r="CU9" s="436"/>
      <c r="CV9" s="436"/>
      <c r="CW9" s="436"/>
      <c r="CX9" s="436"/>
      <c r="CY9" s="436"/>
      <c r="CZ9" s="436"/>
      <c r="DA9" s="437"/>
      <c r="DB9" s="435">
        <v>16.399999999999999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8169</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1822</v>
      </c>
      <c r="BO10" s="466"/>
      <c r="BP10" s="466"/>
      <c r="BQ10" s="466"/>
      <c r="BR10" s="466"/>
      <c r="BS10" s="466"/>
      <c r="BT10" s="466"/>
      <c r="BU10" s="467"/>
      <c r="BV10" s="465">
        <v>1050</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105</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7097</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121</v>
      </c>
      <c r="AV12" s="523"/>
      <c r="AW12" s="523"/>
      <c r="AX12" s="523"/>
      <c r="AY12" s="445" t="s">
        <v>135</v>
      </c>
      <c r="AZ12" s="446"/>
      <c r="BA12" s="446"/>
      <c r="BB12" s="446"/>
      <c r="BC12" s="446"/>
      <c r="BD12" s="446"/>
      <c r="BE12" s="446"/>
      <c r="BF12" s="446"/>
      <c r="BG12" s="446"/>
      <c r="BH12" s="446"/>
      <c r="BI12" s="446"/>
      <c r="BJ12" s="446"/>
      <c r="BK12" s="446"/>
      <c r="BL12" s="446"/>
      <c r="BM12" s="447"/>
      <c r="BN12" s="465">
        <v>207475</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7054</v>
      </c>
      <c r="S13" s="569"/>
      <c r="T13" s="569"/>
      <c r="U13" s="569"/>
      <c r="V13" s="570"/>
      <c r="W13" s="556" t="s">
        <v>139</v>
      </c>
      <c r="X13" s="478"/>
      <c r="Y13" s="478"/>
      <c r="Z13" s="478"/>
      <c r="AA13" s="478"/>
      <c r="AB13" s="479"/>
      <c r="AC13" s="441">
        <v>762</v>
      </c>
      <c r="AD13" s="442"/>
      <c r="AE13" s="442"/>
      <c r="AF13" s="442"/>
      <c r="AG13" s="443"/>
      <c r="AH13" s="441">
        <v>891</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83111</v>
      </c>
      <c r="BO13" s="466"/>
      <c r="BP13" s="466"/>
      <c r="BQ13" s="466"/>
      <c r="BR13" s="466"/>
      <c r="BS13" s="466"/>
      <c r="BT13" s="466"/>
      <c r="BU13" s="467"/>
      <c r="BV13" s="465">
        <v>-44886</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9.5</v>
      </c>
      <c r="CU13" s="436"/>
      <c r="CV13" s="436"/>
      <c r="CW13" s="436"/>
      <c r="CX13" s="436"/>
      <c r="CY13" s="436"/>
      <c r="CZ13" s="436"/>
      <c r="DA13" s="437"/>
      <c r="DB13" s="435">
        <v>9.6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7242</v>
      </c>
      <c r="S14" s="569"/>
      <c r="T14" s="569"/>
      <c r="U14" s="569"/>
      <c r="V14" s="570"/>
      <c r="W14" s="571"/>
      <c r="X14" s="481"/>
      <c r="Y14" s="481"/>
      <c r="Z14" s="481"/>
      <c r="AA14" s="481"/>
      <c r="AB14" s="482"/>
      <c r="AC14" s="561">
        <v>21.7</v>
      </c>
      <c r="AD14" s="562"/>
      <c r="AE14" s="562"/>
      <c r="AF14" s="562"/>
      <c r="AG14" s="563"/>
      <c r="AH14" s="561">
        <v>24.1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137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7201</v>
      </c>
      <c r="S15" s="569"/>
      <c r="T15" s="569"/>
      <c r="U15" s="569"/>
      <c r="V15" s="570"/>
      <c r="W15" s="556" t="s">
        <v>147</v>
      </c>
      <c r="X15" s="478"/>
      <c r="Y15" s="478"/>
      <c r="Z15" s="478"/>
      <c r="AA15" s="478"/>
      <c r="AB15" s="479"/>
      <c r="AC15" s="441">
        <v>495</v>
      </c>
      <c r="AD15" s="442"/>
      <c r="AE15" s="442"/>
      <c r="AF15" s="442"/>
      <c r="AG15" s="443"/>
      <c r="AH15" s="441">
        <v>607</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572109</v>
      </c>
      <c r="BO15" s="461"/>
      <c r="BP15" s="461"/>
      <c r="BQ15" s="461"/>
      <c r="BR15" s="461"/>
      <c r="BS15" s="461"/>
      <c r="BT15" s="461"/>
      <c r="BU15" s="462"/>
      <c r="BV15" s="460">
        <v>559740</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14.1</v>
      </c>
      <c r="AD16" s="562"/>
      <c r="AE16" s="562"/>
      <c r="AF16" s="562"/>
      <c r="AG16" s="563"/>
      <c r="AH16" s="561">
        <v>16.399999999999999</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3466587</v>
      </c>
      <c r="BO16" s="466"/>
      <c r="BP16" s="466"/>
      <c r="BQ16" s="466"/>
      <c r="BR16" s="466"/>
      <c r="BS16" s="466"/>
      <c r="BT16" s="466"/>
      <c r="BU16" s="467"/>
      <c r="BV16" s="465">
        <v>3433090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2247</v>
      </c>
      <c r="AD17" s="442"/>
      <c r="AE17" s="442"/>
      <c r="AF17" s="442"/>
      <c r="AG17" s="443"/>
      <c r="AH17" s="441">
        <v>2204</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715407</v>
      </c>
      <c r="BO17" s="466"/>
      <c r="BP17" s="466"/>
      <c r="BQ17" s="466"/>
      <c r="BR17" s="466"/>
      <c r="BS17" s="466"/>
      <c r="BT17" s="466"/>
      <c r="BU17" s="467"/>
      <c r="BV17" s="465">
        <v>694288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56.82</v>
      </c>
      <c r="M18" s="530"/>
      <c r="N18" s="530"/>
      <c r="O18" s="530"/>
      <c r="P18" s="530"/>
      <c r="Q18" s="530"/>
      <c r="R18" s="531"/>
      <c r="S18" s="531"/>
      <c r="T18" s="531"/>
      <c r="U18" s="531"/>
      <c r="V18" s="532"/>
      <c r="W18" s="546"/>
      <c r="X18" s="547"/>
      <c r="Y18" s="547"/>
      <c r="Z18" s="547"/>
      <c r="AA18" s="547"/>
      <c r="AB18" s="557"/>
      <c r="AC18" s="429">
        <v>64.099999999999994</v>
      </c>
      <c r="AD18" s="430"/>
      <c r="AE18" s="430"/>
      <c r="AF18" s="430"/>
      <c r="AG18" s="533"/>
      <c r="AH18" s="429">
        <v>59.5</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3273661</v>
      </c>
      <c r="BO18" s="466"/>
      <c r="BP18" s="466"/>
      <c r="BQ18" s="466"/>
      <c r="BR18" s="466"/>
      <c r="BS18" s="466"/>
      <c r="BT18" s="466"/>
      <c r="BU18" s="467"/>
      <c r="BV18" s="465">
        <v>3222132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127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4495504</v>
      </c>
      <c r="BO19" s="466"/>
      <c r="BP19" s="466"/>
      <c r="BQ19" s="466"/>
      <c r="BR19" s="466"/>
      <c r="BS19" s="466"/>
      <c r="BT19" s="466"/>
      <c r="BU19" s="467"/>
      <c r="BV19" s="465">
        <v>4124092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3363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6655534</v>
      </c>
      <c r="BO23" s="466"/>
      <c r="BP23" s="466"/>
      <c r="BQ23" s="466"/>
      <c r="BR23" s="466"/>
      <c r="BS23" s="466"/>
      <c r="BT23" s="466"/>
      <c r="BU23" s="467"/>
      <c r="BV23" s="465">
        <v>6538761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6849</v>
      </c>
      <c r="R24" s="442"/>
      <c r="S24" s="442"/>
      <c r="T24" s="442"/>
      <c r="U24" s="442"/>
      <c r="V24" s="443"/>
      <c r="W24" s="507"/>
      <c r="X24" s="498"/>
      <c r="Y24" s="499"/>
      <c r="Z24" s="438" t="s">
        <v>171</v>
      </c>
      <c r="AA24" s="439"/>
      <c r="AB24" s="439"/>
      <c r="AC24" s="439"/>
      <c r="AD24" s="439"/>
      <c r="AE24" s="439"/>
      <c r="AF24" s="439"/>
      <c r="AG24" s="440"/>
      <c r="AH24" s="441">
        <v>128</v>
      </c>
      <c r="AI24" s="442"/>
      <c r="AJ24" s="442"/>
      <c r="AK24" s="442"/>
      <c r="AL24" s="443"/>
      <c r="AM24" s="441">
        <v>383872</v>
      </c>
      <c r="AN24" s="442"/>
      <c r="AO24" s="442"/>
      <c r="AP24" s="442"/>
      <c r="AQ24" s="442"/>
      <c r="AR24" s="443"/>
      <c r="AS24" s="441">
        <v>2999</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6142464</v>
      </c>
      <c r="BO24" s="466"/>
      <c r="BP24" s="466"/>
      <c r="BQ24" s="466"/>
      <c r="BR24" s="466"/>
      <c r="BS24" s="466"/>
      <c r="BT24" s="466"/>
      <c r="BU24" s="467"/>
      <c r="BV24" s="465">
        <v>5968560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5400</v>
      </c>
      <c r="R25" s="442"/>
      <c r="S25" s="442"/>
      <c r="T25" s="442"/>
      <c r="U25" s="442"/>
      <c r="V25" s="443"/>
      <c r="W25" s="507"/>
      <c r="X25" s="498"/>
      <c r="Y25" s="499"/>
      <c r="Z25" s="438" t="s">
        <v>174</v>
      </c>
      <c r="AA25" s="439"/>
      <c r="AB25" s="439"/>
      <c r="AC25" s="439"/>
      <c r="AD25" s="439"/>
      <c r="AE25" s="439"/>
      <c r="AF25" s="439"/>
      <c r="AG25" s="440"/>
      <c r="AH25" s="441" t="s">
        <v>137</v>
      </c>
      <c r="AI25" s="442"/>
      <c r="AJ25" s="442"/>
      <c r="AK25" s="442"/>
      <c r="AL25" s="443"/>
      <c r="AM25" s="441" t="s">
        <v>137</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18524</v>
      </c>
      <c r="BO25" s="461"/>
      <c r="BP25" s="461"/>
      <c r="BQ25" s="461"/>
      <c r="BR25" s="461"/>
      <c r="BS25" s="461"/>
      <c r="BT25" s="461"/>
      <c r="BU25" s="462"/>
      <c r="BV25" s="460">
        <v>21913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5103</v>
      </c>
      <c r="R26" s="442"/>
      <c r="S26" s="442"/>
      <c r="T26" s="442"/>
      <c r="U26" s="442"/>
      <c r="V26" s="443"/>
      <c r="W26" s="507"/>
      <c r="X26" s="498"/>
      <c r="Y26" s="499"/>
      <c r="Z26" s="438" t="s">
        <v>178</v>
      </c>
      <c r="AA26" s="520"/>
      <c r="AB26" s="520"/>
      <c r="AC26" s="520"/>
      <c r="AD26" s="520"/>
      <c r="AE26" s="520"/>
      <c r="AF26" s="520"/>
      <c r="AG26" s="521"/>
      <c r="AH26" s="441" t="s">
        <v>129</v>
      </c>
      <c r="AI26" s="442"/>
      <c r="AJ26" s="442"/>
      <c r="AK26" s="442"/>
      <c r="AL26" s="443"/>
      <c r="AM26" s="441" t="s">
        <v>175</v>
      </c>
      <c r="AN26" s="442"/>
      <c r="AO26" s="442"/>
      <c r="AP26" s="442"/>
      <c r="AQ26" s="442"/>
      <c r="AR26" s="443"/>
      <c r="AS26" s="441" t="s">
        <v>179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175</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3040</v>
      </c>
      <c r="R27" s="442"/>
      <c r="S27" s="442"/>
      <c r="T27" s="442"/>
      <c r="U27" s="442"/>
      <c r="V27" s="443"/>
      <c r="W27" s="507"/>
      <c r="X27" s="498"/>
      <c r="Y27" s="499"/>
      <c r="Z27" s="438" t="s">
        <v>182</v>
      </c>
      <c r="AA27" s="439"/>
      <c r="AB27" s="439"/>
      <c r="AC27" s="439"/>
      <c r="AD27" s="439"/>
      <c r="AE27" s="439"/>
      <c r="AF27" s="439"/>
      <c r="AG27" s="440"/>
      <c r="AH27" s="441">
        <v>11</v>
      </c>
      <c r="AI27" s="442"/>
      <c r="AJ27" s="442"/>
      <c r="AK27" s="442"/>
      <c r="AL27" s="443"/>
      <c r="AM27" s="441">
        <v>33089</v>
      </c>
      <c r="AN27" s="442"/>
      <c r="AO27" s="442"/>
      <c r="AP27" s="442"/>
      <c r="AQ27" s="442"/>
      <c r="AR27" s="443"/>
      <c r="AS27" s="441">
        <v>3008</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37</v>
      </c>
      <c r="BO27" s="469"/>
      <c r="BP27" s="469"/>
      <c r="BQ27" s="469"/>
      <c r="BR27" s="469"/>
      <c r="BS27" s="469"/>
      <c r="BT27" s="469"/>
      <c r="BU27" s="470"/>
      <c r="BV27" s="468">
        <v>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2510</v>
      </c>
      <c r="R28" s="442"/>
      <c r="S28" s="442"/>
      <c r="T28" s="442"/>
      <c r="U28" s="442"/>
      <c r="V28" s="443"/>
      <c r="W28" s="507"/>
      <c r="X28" s="498"/>
      <c r="Y28" s="499"/>
      <c r="Z28" s="438" t="s">
        <v>185</v>
      </c>
      <c r="AA28" s="439"/>
      <c r="AB28" s="439"/>
      <c r="AC28" s="439"/>
      <c r="AD28" s="439"/>
      <c r="AE28" s="439"/>
      <c r="AF28" s="439"/>
      <c r="AG28" s="440"/>
      <c r="AH28" s="441" t="s">
        <v>175</v>
      </c>
      <c r="AI28" s="442"/>
      <c r="AJ28" s="442"/>
      <c r="AK28" s="442"/>
      <c r="AL28" s="443"/>
      <c r="AM28" s="441" t="s">
        <v>137</v>
      </c>
      <c r="AN28" s="442"/>
      <c r="AO28" s="442"/>
      <c r="AP28" s="442"/>
      <c r="AQ28" s="442"/>
      <c r="AR28" s="443"/>
      <c r="AS28" s="441" t="s">
        <v>137</v>
      </c>
      <c r="AT28" s="442"/>
      <c r="AU28" s="442"/>
      <c r="AV28" s="442"/>
      <c r="AW28" s="442"/>
      <c r="AX28" s="444"/>
      <c r="AY28" s="448" t="s">
        <v>186</v>
      </c>
      <c r="AZ28" s="449"/>
      <c r="BA28" s="449"/>
      <c r="BB28" s="450"/>
      <c r="BC28" s="457" t="s">
        <v>47</v>
      </c>
      <c r="BD28" s="458"/>
      <c r="BE28" s="458"/>
      <c r="BF28" s="458"/>
      <c r="BG28" s="458"/>
      <c r="BH28" s="458"/>
      <c r="BI28" s="458"/>
      <c r="BJ28" s="458"/>
      <c r="BK28" s="458"/>
      <c r="BL28" s="458"/>
      <c r="BM28" s="459"/>
      <c r="BN28" s="460">
        <v>1527416</v>
      </c>
      <c r="BO28" s="461"/>
      <c r="BP28" s="461"/>
      <c r="BQ28" s="461"/>
      <c r="BR28" s="461"/>
      <c r="BS28" s="461"/>
      <c r="BT28" s="461"/>
      <c r="BU28" s="462"/>
      <c r="BV28" s="460">
        <v>1698069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10</v>
      </c>
      <c r="M29" s="442"/>
      <c r="N29" s="442"/>
      <c r="O29" s="442"/>
      <c r="P29" s="443"/>
      <c r="Q29" s="441">
        <v>2288</v>
      </c>
      <c r="R29" s="442"/>
      <c r="S29" s="442"/>
      <c r="T29" s="442"/>
      <c r="U29" s="442"/>
      <c r="V29" s="443"/>
      <c r="W29" s="508"/>
      <c r="X29" s="509"/>
      <c r="Y29" s="510"/>
      <c r="Z29" s="438" t="s">
        <v>188</v>
      </c>
      <c r="AA29" s="439"/>
      <c r="AB29" s="439"/>
      <c r="AC29" s="439"/>
      <c r="AD29" s="439"/>
      <c r="AE29" s="439"/>
      <c r="AF29" s="439"/>
      <c r="AG29" s="440"/>
      <c r="AH29" s="441">
        <v>139</v>
      </c>
      <c r="AI29" s="442"/>
      <c r="AJ29" s="442"/>
      <c r="AK29" s="442"/>
      <c r="AL29" s="443"/>
      <c r="AM29" s="441">
        <v>416961</v>
      </c>
      <c r="AN29" s="442"/>
      <c r="AO29" s="442"/>
      <c r="AP29" s="442"/>
      <c r="AQ29" s="442"/>
      <c r="AR29" s="443"/>
      <c r="AS29" s="441">
        <v>3000</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733741</v>
      </c>
      <c r="BO29" s="466"/>
      <c r="BP29" s="466"/>
      <c r="BQ29" s="466"/>
      <c r="BR29" s="466"/>
      <c r="BS29" s="466"/>
      <c r="BT29" s="466"/>
      <c r="BU29" s="467"/>
      <c r="BV29" s="465">
        <v>733087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94.3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866616</v>
      </c>
      <c r="BO30" s="469"/>
      <c r="BP30" s="469"/>
      <c r="BQ30" s="469"/>
      <c r="BR30" s="469"/>
      <c r="BS30" s="469"/>
      <c r="BT30" s="469"/>
      <c r="BU30" s="470"/>
      <c r="BV30" s="468">
        <v>926728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197</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197</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国民健康保険特別会計（国民健康保険事業）</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鹿児島県市町村総合事務組合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奄美海運</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国民健康保険特別会計（国民健康保険診療所事業）</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大島地区消防組合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IF('各会計、関係団体の財政状況及び健全化判断比率'!B35="","",'各会計、関係団体の財政状況及び健全化判断比率'!B35)</f>
        <v>公共下水道事業特別会計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大島農業共済事務組合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10</v>
      </c>
      <c r="BF37" s="424"/>
      <c r="BG37" s="423" t="str">
        <f>IF('各会計、関係団体の財政状況及び健全化判断比率'!B36="","",'各会計、関係団体の財政状況及び健全化判断比率'!B36)</f>
        <v>屠畜場事業特別会計</v>
      </c>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奄美群島広域事務組合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6</v>
      </c>
      <c r="V38" s="424"/>
      <c r="W38" s="423" t="str">
        <f>IF('各会計、関係団体の財政状況及び健全化判断比率'!B32="","",'各会計、関係団体の財政状況及び健全化判断比率'!B32)</f>
        <v>老人福祉施設事業特別会計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鹿児島県後期高齢者医療広域連合（一般会計）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鹿児島県後期高齢者医療広域連合（特別会計）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奄美大島地区介護保険一部事務組合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r2xIkS8HorYhejhaUPmk1fvByBye+IJPO3khCHJQz+YnAs1/PV6wodT5mq54ka97LFGsmK9tf1LLFOysYLM/w==" saltValue="nPsab1kWLyHSQqI7gF9P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4" t="s">
        <v>554</v>
      </c>
      <c r="D34" s="1244"/>
      <c r="E34" s="1245"/>
      <c r="F34" s="32">
        <v>2.5</v>
      </c>
      <c r="G34" s="33">
        <v>2.6</v>
      </c>
      <c r="H34" s="33">
        <v>3.1</v>
      </c>
      <c r="I34" s="33">
        <v>1.87</v>
      </c>
      <c r="J34" s="34">
        <v>9.5399999999999991</v>
      </c>
      <c r="K34" s="22"/>
      <c r="L34" s="22"/>
      <c r="M34" s="22"/>
      <c r="N34" s="22"/>
      <c r="O34" s="22"/>
      <c r="P34" s="22"/>
    </row>
    <row r="35" spans="1:16" ht="39" customHeight="1" x14ac:dyDescent="0.15">
      <c r="A35" s="22"/>
      <c r="B35" s="35"/>
      <c r="C35" s="1238" t="s">
        <v>555</v>
      </c>
      <c r="D35" s="1239"/>
      <c r="E35" s="1240"/>
      <c r="F35" s="36">
        <v>7.0000000000000007E-2</v>
      </c>
      <c r="G35" s="37">
        <v>0.05</v>
      </c>
      <c r="H35" s="37">
        <v>0.39</v>
      </c>
      <c r="I35" s="37">
        <v>0.36</v>
      </c>
      <c r="J35" s="38">
        <v>1.21</v>
      </c>
      <c r="K35" s="22"/>
      <c r="L35" s="22"/>
      <c r="M35" s="22"/>
      <c r="N35" s="22"/>
      <c r="O35" s="22"/>
      <c r="P35" s="22"/>
    </row>
    <row r="36" spans="1:16" ht="39" customHeight="1" x14ac:dyDescent="0.15">
      <c r="A36" s="22"/>
      <c r="B36" s="35"/>
      <c r="C36" s="1238" t="s">
        <v>556</v>
      </c>
      <c r="D36" s="1239"/>
      <c r="E36" s="1240"/>
      <c r="F36" s="36">
        <v>0.03</v>
      </c>
      <c r="G36" s="37">
        <v>0.02</v>
      </c>
      <c r="H36" s="37">
        <v>0.01</v>
      </c>
      <c r="I36" s="37">
        <v>0.03</v>
      </c>
      <c r="J36" s="38">
        <v>0.38</v>
      </c>
      <c r="K36" s="22"/>
      <c r="L36" s="22"/>
      <c r="M36" s="22"/>
      <c r="N36" s="22"/>
      <c r="O36" s="22"/>
      <c r="P36" s="22"/>
    </row>
    <row r="37" spans="1:16" ht="39" customHeight="1" x14ac:dyDescent="0.15">
      <c r="A37" s="22"/>
      <c r="B37" s="35"/>
      <c r="C37" s="1238" t="s">
        <v>557</v>
      </c>
      <c r="D37" s="1239"/>
      <c r="E37" s="1240"/>
      <c r="F37" s="36">
        <v>0.04</v>
      </c>
      <c r="G37" s="37">
        <v>0.02</v>
      </c>
      <c r="H37" s="37">
        <v>0.02</v>
      </c>
      <c r="I37" s="37">
        <v>0.05</v>
      </c>
      <c r="J37" s="38">
        <v>7.0000000000000007E-2</v>
      </c>
      <c r="K37" s="22"/>
      <c r="L37" s="22"/>
      <c r="M37" s="22"/>
      <c r="N37" s="22"/>
      <c r="O37" s="22"/>
      <c r="P37" s="22"/>
    </row>
    <row r="38" spans="1:16" ht="39" customHeight="1" x14ac:dyDescent="0.15">
      <c r="A38" s="22"/>
      <c r="B38" s="35"/>
      <c r="C38" s="1238" t="s">
        <v>558</v>
      </c>
      <c r="D38" s="1239"/>
      <c r="E38" s="1240"/>
      <c r="F38" s="36">
        <v>0.41</v>
      </c>
      <c r="G38" s="37">
        <v>0.38</v>
      </c>
      <c r="H38" s="37">
        <v>0.45</v>
      </c>
      <c r="I38" s="37">
        <v>0.33</v>
      </c>
      <c r="J38" s="38">
        <v>7.0000000000000007E-2</v>
      </c>
      <c r="K38" s="22"/>
      <c r="L38" s="22"/>
      <c r="M38" s="22"/>
      <c r="N38" s="22"/>
      <c r="O38" s="22"/>
      <c r="P38" s="22"/>
    </row>
    <row r="39" spans="1:16" ht="39" customHeight="1" x14ac:dyDescent="0.15">
      <c r="A39" s="22"/>
      <c r="B39" s="35"/>
      <c r="C39" s="1238" t="s">
        <v>559</v>
      </c>
      <c r="D39" s="1239"/>
      <c r="E39" s="1240"/>
      <c r="F39" s="36">
        <v>0</v>
      </c>
      <c r="G39" s="37">
        <v>0</v>
      </c>
      <c r="H39" s="37">
        <v>0</v>
      </c>
      <c r="I39" s="37">
        <v>0</v>
      </c>
      <c r="J39" s="38">
        <v>0</v>
      </c>
      <c r="K39" s="22"/>
      <c r="L39" s="22"/>
      <c r="M39" s="22"/>
      <c r="N39" s="22"/>
      <c r="O39" s="22"/>
      <c r="P39" s="22"/>
    </row>
    <row r="40" spans="1:16" ht="39" customHeight="1" x14ac:dyDescent="0.15">
      <c r="A40" s="22"/>
      <c r="B40" s="35"/>
      <c r="C40" s="1238" t="s">
        <v>560</v>
      </c>
      <c r="D40" s="1239"/>
      <c r="E40" s="1240"/>
      <c r="F40" s="36">
        <v>0</v>
      </c>
      <c r="G40" s="37">
        <v>0.02</v>
      </c>
      <c r="H40" s="37">
        <v>0</v>
      </c>
      <c r="I40" s="37">
        <v>0</v>
      </c>
      <c r="J40" s="38">
        <v>0</v>
      </c>
      <c r="K40" s="22"/>
      <c r="L40" s="22"/>
      <c r="M40" s="22"/>
      <c r="N40" s="22"/>
      <c r="O40" s="22"/>
      <c r="P40" s="22"/>
    </row>
    <row r="41" spans="1:16" ht="39" customHeight="1" x14ac:dyDescent="0.15">
      <c r="A41" s="22"/>
      <c r="B41" s="35"/>
      <c r="C41" s="1238" t="s">
        <v>561</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562</v>
      </c>
      <c r="D42" s="1239"/>
      <c r="E42" s="1240"/>
      <c r="F42" s="36" t="s">
        <v>506</v>
      </c>
      <c r="G42" s="37" t="s">
        <v>506</v>
      </c>
      <c r="H42" s="37" t="s">
        <v>506</v>
      </c>
      <c r="I42" s="37" t="s">
        <v>506</v>
      </c>
      <c r="J42" s="38" t="s">
        <v>506</v>
      </c>
      <c r="K42" s="22"/>
      <c r="L42" s="22"/>
      <c r="M42" s="22"/>
      <c r="N42" s="22"/>
      <c r="O42" s="22"/>
      <c r="P42" s="22"/>
    </row>
    <row r="43" spans="1:16" ht="39" customHeight="1" thickBot="1" x14ac:dyDescent="0.2">
      <c r="A43" s="22"/>
      <c r="B43" s="40"/>
      <c r="C43" s="1241" t="s">
        <v>563</v>
      </c>
      <c r="D43" s="1242"/>
      <c r="E43" s="124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KNzMHp23rGiMsMUdFSuqFXY+rFw/4fRmLLazxgsWr5MX1+6t0hm5OsXJTOLUJ59pf2dDmy8mItcwhPwWyi1iQ==" saltValue="cBja9ouJddb+MutRxPHM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686</v>
      </c>
      <c r="L45" s="60">
        <v>661</v>
      </c>
      <c r="M45" s="60">
        <v>641</v>
      </c>
      <c r="N45" s="60">
        <v>698</v>
      </c>
      <c r="O45" s="61">
        <v>720</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506</v>
      </c>
      <c r="L46" s="64" t="s">
        <v>506</v>
      </c>
      <c r="M46" s="64" t="s">
        <v>506</v>
      </c>
      <c r="N46" s="64" t="s">
        <v>506</v>
      </c>
      <c r="O46" s="65" t="s">
        <v>506</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506</v>
      </c>
      <c r="L47" s="64" t="s">
        <v>506</v>
      </c>
      <c r="M47" s="64" t="s">
        <v>506</v>
      </c>
      <c r="N47" s="64" t="s">
        <v>506</v>
      </c>
      <c r="O47" s="65" t="s">
        <v>506</v>
      </c>
      <c r="P47" s="48"/>
      <c r="Q47" s="48"/>
      <c r="R47" s="48"/>
      <c r="S47" s="48"/>
      <c r="T47" s="48"/>
      <c r="U47" s="48"/>
    </row>
    <row r="48" spans="1:21" ht="30.75" customHeight="1" x14ac:dyDescent="0.15">
      <c r="A48" s="48"/>
      <c r="B48" s="1266"/>
      <c r="C48" s="1267"/>
      <c r="D48" s="62"/>
      <c r="E48" s="1248" t="s">
        <v>14</v>
      </c>
      <c r="F48" s="1248"/>
      <c r="G48" s="1248"/>
      <c r="H48" s="1248"/>
      <c r="I48" s="1248"/>
      <c r="J48" s="1249"/>
      <c r="K48" s="63">
        <v>271</v>
      </c>
      <c r="L48" s="64">
        <v>275</v>
      </c>
      <c r="M48" s="64">
        <v>274</v>
      </c>
      <c r="N48" s="64">
        <v>287</v>
      </c>
      <c r="O48" s="65">
        <v>304</v>
      </c>
      <c r="P48" s="48"/>
      <c r="Q48" s="48"/>
      <c r="R48" s="48"/>
      <c r="S48" s="48"/>
      <c r="T48" s="48"/>
      <c r="U48" s="48"/>
    </row>
    <row r="49" spans="1:21" ht="30.75" customHeight="1" x14ac:dyDescent="0.15">
      <c r="A49" s="48"/>
      <c r="B49" s="1266"/>
      <c r="C49" s="1267"/>
      <c r="D49" s="62"/>
      <c r="E49" s="1248" t="s">
        <v>15</v>
      </c>
      <c r="F49" s="1248"/>
      <c r="G49" s="1248"/>
      <c r="H49" s="1248"/>
      <c r="I49" s="1248"/>
      <c r="J49" s="1249"/>
      <c r="K49" s="63">
        <v>7</v>
      </c>
      <c r="L49" s="64">
        <v>0</v>
      </c>
      <c r="M49" s="64" t="s">
        <v>506</v>
      </c>
      <c r="N49" s="64" t="s">
        <v>506</v>
      </c>
      <c r="O49" s="65" t="s">
        <v>506</v>
      </c>
      <c r="P49" s="48"/>
      <c r="Q49" s="48"/>
      <c r="R49" s="48"/>
      <c r="S49" s="48"/>
      <c r="T49" s="48"/>
      <c r="U49" s="48"/>
    </row>
    <row r="50" spans="1:21" ht="30.75" customHeight="1" x14ac:dyDescent="0.15">
      <c r="A50" s="48"/>
      <c r="B50" s="1266"/>
      <c r="C50" s="1267"/>
      <c r="D50" s="62"/>
      <c r="E50" s="1248" t="s">
        <v>16</v>
      </c>
      <c r="F50" s="1248"/>
      <c r="G50" s="1248"/>
      <c r="H50" s="1248"/>
      <c r="I50" s="1248"/>
      <c r="J50" s="1249"/>
      <c r="K50" s="63" t="s">
        <v>506</v>
      </c>
      <c r="L50" s="64" t="s">
        <v>506</v>
      </c>
      <c r="M50" s="64" t="s">
        <v>506</v>
      </c>
      <c r="N50" s="64" t="s">
        <v>506</v>
      </c>
      <c r="O50" s="65" t="s">
        <v>506</v>
      </c>
      <c r="P50" s="48"/>
      <c r="Q50" s="48"/>
      <c r="R50" s="48"/>
      <c r="S50" s="48"/>
      <c r="T50" s="48"/>
      <c r="U50" s="48"/>
    </row>
    <row r="51" spans="1:21" ht="30.75" customHeight="1" x14ac:dyDescent="0.15">
      <c r="A51" s="48"/>
      <c r="B51" s="1268"/>
      <c r="C51" s="1269"/>
      <c r="D51" s="66"/>
      <c r="E51" s="1248" t="s">
        <v>17</v>
      </c>
      <c r="F51" s="1248"/>
      <c r="G51" s="1248"/>
      <c r="H51" s="1248"/>
      <c r="I51" s="1248"/>
      <c r="J51" s="1249"/>
      <c r="K51" s="63" t="s">
        <v>506</v>
      </c>
      <c r="L51" s="64" t="s">
        <v>506</v>
      </c>
      <c r="M51" s="64" t="s">
        <v>506</v>
      </c>
      <c r="N51" s="64" t="s">
        <v>506</v>
      </c>
      <c r="O51" s="65" t="s">
        <v>506</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634</v>
      </c>
      <c r="L52" s="64">
        <v>622</v>
      </c>
      <c r="M52" s="64">
        <v>635</v>
      </c>
      <c r="N52" s="64">
        <v>691</v>
      </c>
      <c r="O52" s="65">
        <v>723</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330</v>
      </c>
      <c r="L53" s="69">
        <v>314</v>
      </c>
      <c r="M53" s="69">
        <v>280</v>
      </c>
      <c r="N53" s="69">
        <v>294</v>
      </c>
      <c r="O53" s="70">
        <v>301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506</v>
      </c>
      <c r="L57" s="83" t="s">
        <v>583</v>
      </c>
      <c r="M57" s="83" t="s">
        <v>583</v>
      </c>
      <c r="N57" s="83" t="s">
        <v>583</v>
      </c>
      <c r="O57" s="84" t="s">
        <v>583</v>
      </c>
    </row>
    <row r="58" spans="1:21" ht="31.5" customHeight="1" thickBot="1" x14ac:dyDescent="0.2">
      <c r="B58" s="1256"/>
      <c r="C58" s="1257"/>
      <c r="D58" s="1261" t="s">
        <v>26</v>
      </c>
      <c r="E58" s="1262"/>
      <c r="F58" s="1262"/>
      <c r="G58" s="1262"/>
      <c r="H58" s="1262"/>
      <c r="I58" s="1262"/>
      <c r="J58" s="1263"/>
      <c r="K58" s="85" t="s">
        <v>583</v>
      </c>
      <c r="L58" s="86" t="s">
        <v>583</v>
      </c>
      <c r="M58" s="86" t="s">
        <v>583</v>
      </c>
      <c r="N58" s="86" t="s">
        <v>583</v>
      </c>
      <c r="O58" s="87" t="s">
        <v>583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ioYfAMyGFwC+hTxfjYlJU4Faymi7d4UOBpdimmOlR8B1fMBCunOGlo2CSnjUf7c/GfvE4sLy5/0ApZ5BRKnA==" saltValue="NT2tyGymueLAoE7PKbqU3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548</v>
      </c>
      <c r="J40" s="99" t="s">
        <v>549</v>
      </c>
      <c r="K40" s="99" t="s">
        <v>550</v>
      </c>
      <c r="L40" s="99" t="s">
        <v>551</v>
      </c>
      <c r="M40" s="100" t="s">
        <v>552</v>
      </c>
    </row>
    <row r="41" spans="2:13" ht="27.75" customHeight="1" x14ac:dyDescent="0.15">
      <c r="B41" s="1284" t="s">
        <v>29</v>
      </c>
      <c r="C41" s="1285"/>
      <c r="D41" s="101"/>
      <c r="E41" s="1286" t="s">
        <v>30</v>
      </c>
      <c r="F41" s="1286"/>
      <c r="G41" s="1286"/>
      <c r="H41" s="1287"/>
      <c r="I41" s="102">
        <v>6151</v>
      </c>
      <c r="J41" s="103">
        <v>6380</v>
      </c>
      <c r="K41" s="103">
        <v>6743</v>
      </c>
      <c r="L41" s="103">
        <v>6539</v>
      </c>
      <c r="M41" s="104">
        <v>6656</v>
      </c>
    </row>
    <row r="42" spans="2:13" ht="27.75" customHeight="1" x14ac:dyDescent="0.15">
      <c r="B42" s="1274"/>
      <c r="C42" s="1275"/>
      <c r="D42" s="105"/>
      <c r="E42" s="1278" t="s">
        <v>31</v>
      </c>
      <c r="F42" s="1278"/>
      <c r="G42" s="1278"/>
      <c r="H42" s="1279"/>
      <c r="I42" s="106" t="s">
        <v>506</v>
      </c>
      <c r="J42" s="107" t="s">
        <v>506</v>
      </c>
      <c r="K42" s="107" t="s">
        <v>506</v>
      </c>
      <c r="L42" s="107" t="s">
        <v>506</v>
      </c>
      <c r="M42" s="108" t="s">
        <v>506</v>
      </c>
    </row>
    <row r="43" spans="2:13" ht="27.75" customHeight="1" x14ac:dyDescent="0.15">
      <c r="B43" s="1274"/>
      <c r="C43" s="1275"/>
      <c r="D43" s="105"/>
      <c r="E43" s="1278" t="s">
        <v>32</v>
      </c>
      <c r="F43" s="1278"/>
      <c r="G43" s="1278"/>
      <c r="H43" s="1279"/>
      <c r="I43" s="106">
        <v>2601</v>
      </c>
      <c r="J43" s="107">
        <v>3212</v>
      </c>
      <c r="K43" s="107">
        <v>3310</v>
      </c>
      <c r="L43" s="107">
        <v>3292</v>
      </c>
      <c r="M43" s="108">
        <v>3271</v>
      </c>
    </row>
    <row r="44" spans="2:13" ht="27.75" customHeight="1" x14ac:dyDescent="0.15">
      <c r="B44" s="1274"/>
      <c r="C44" s="1275"/>
      <c r="D44" s="105"/>
      <c r="E44" s="1278" t="s">
        <v>33</v>
      </c>
      <c r="F44" s="1278"/>
      <c r="G44" s="1278"/>
      <c r="H44" s="1279"/>
      <c r="I44" s="106">
        <v>1</v>
      </c>
      <c r="J44" s="107" t="s">
        <v>506</v>
      </c>
      <c r="K44" s="107" t="s">
        <v>506</v>
      </c>
      <c r="L44" s="107" t="s">
        <v>506</v>
      </c>
      <c r="M44" s="108" t="s">
        <v>506</v>
      </c>
    </row>
    <row r="45" spans="2:13" ht="27.75" customHeight="1" x14ac:dyDescent="0.15">
      <c r="B45" s="1274"/>
      <c r="C45" s="1275"/>
      <c r="D45" s="105"/>
      <c r="E45" s="1278" t="s">
        <v>34</v>
      </c>
      <c r="F45" s="1278"/>
      <c r="G45" s="1278"/>
      <c r="H45" s="1279"/>
      <c r="I45" s="106">
        <v>701</v>
      </c>
      <c r="J45" s="107">
        <v>559</v>
      </c>
      <c r="K45" s="107">
        <v>562</v>
      </c>
      <c r="L45" s="107">
        <v>536</v>
      </c>
      <c r="M45" s="108">
        <v>492</v>
      </c>
    </row>
    <row r="46" spans="2:13" ht="27.75" customHeight="1" x14ac:dyDescent="0.15">
      <c r="B46" s="1274"/>
      <c r="C46" s="1275"/>
      <c r="D46" s="109"/>
      <c r="E46" s="1278" t="s">
        <v>35</v>
      </c>
      <c r="F46" s="1278"/>
      <c r="G46" s="1278"/>
      <c r="H46" s="1279"/>
      <c r="I46" s="106">
        <v>303</v>
      </c>
      <c r="J46" s="107">
        <v>221</v>
      </c>
      <c r="K46" s="107">
        <v>213</v>
      </c>
      <c r="L46" s="107">
        <v>225</v>
      </c>
      <c r="M46" s="108">
        <v>221</v>
      </c>
    </row>
    <row r="47" spans="2:13" ht="27.75" customHeight="1" x14ac:dyDescent="0.15">
      <c r="B47" s="1274"/>
      <c r="C47" s="1275"/>
      <c r="D47" s="110"/>
      <c r="E47" s="1288" t="s">
        <v>36</v>
      </c>
      <c r="F47" s="1289"/>
      <c r="G47" s="1289"/>
      <c r="H47" s="1290"/>
      <c r="I47" s="106" t="s">
        <v>506</v>
      </c>
      <c r="J47" s="107" t="s">
        <v>506</v>
      </c>
      <c r="K47" s="107" t="s">
        <v>506</v>
      </c>
      <c r="L47" s="107" t="s">
        <v>506</v>
      </c>
      <c r="M47" s="108" t="s">
        <v>506</v>
      </c>
    </row>
    <row r="48" spans="2:13" ht="27.75" customHeight="1" x14ac:dyDescent="0.15">
      <c r="B48" s="1274"/>
      <c r="C48" s="1275"/>
      <c r="D48" s="105"/>
      <c r="E48" s="1278" t="s">
        <v>37</v>
      </c>
      <c r="F48" s="1278"/>
      <c r="G48" s="1278"/>
      <c r="H48" s="1279"/>
      <c r="I48" s="106" t="s">
        <v>506</v>
      </c>
      <c r="J48" s="107" t="s">
        <v>506</v>
      </c>
      <c r="K48" s="107" t="s">
        <v>506</v>
      </c>
      <c r="L48" s="107" t="s">
        <v>506</v>
      </c>
      <c r="M48" s="108" t="s">
        <v>506</v>
      </c>
    </row>
    <row r="49" spans="2:13" ht="27.75" customHeight="1" x14ac:dyDescent="0.15">
      <c r="B49" s="1276"/>
      <c r="C49" s="1277"/>
      <c r="D49" s="105"/>
      <c r="E49" s="1278" t="s">
        <v>38</v>
      </c>
      <c r="F49" s="1278"/>
      <c r="G49" s="1278"/>
      <c r="H49" s="1279"/>
      <c r="I49" s="106" t="s">
        <v>506</v>
      </c>
      <c r="J49" s="107" t="s">
        <v>506</v>
      </c>
      <c r="K49" s="107" t="s">
        <v>506</v>
      </c>
      <c r="L49" s="107" t="s">
        <v>506</v>
      </c>
      <c r="M49" s="108" t="s">
        <v>506</v>
      </c>
    </row>
    <row r="50" spans="2:13" ht="27.75" customHeight="1" x14ac:dyDescent="0.15">
      <c r="B50" s="1272" t="s">
        <v>39</v>
      </c>
      <c r="C50" s="1273"/>
      <c r="D50" s="111"/>
      <c r="E50" s="1278" t="s">
        <v>40</v>
      </c>
      <c r="F50" s="1278"/>
      <c r="G50" s="1278"/>
      <c r="H50" s="1279"/>
      <c r="I50" s="106">
        <v>2633</v>
      </c>
      <c r="J50" s="107">
        <v>2937</v>
      </c>
      <c r="K50" s="107">
        <v>3262</v>
      </c>
      <c r="L50" s="107">
        <v>3435</v>
      </c>
      <c r="M50" s="108">
        <v>3206</v>
      </c>
    </row>
    <row r="51" spans="2:13" ht="27.75" customHeight="1" x14ac:dyDescent="0.15">
      <c r="B51" s="1274"/>
      <c r="C51" s="1275"/>
      <c r="D51" s="105"/>
      <c r="E51" s="1278" t="s">
        <v>41</v>
      </c>
      <c r="F51" s="1278"/>
      <c r="G51" s="1278"/>
      <c r="H51" s="1279"/>
      <c r="I51" s="106">
        <v>218</v>
      </c>
      <c r="J51" s="107">
        <v>274</v>
      </c>
      <c r="K51" s="107">
        <v>258</v>
      </c>
      <c r="L51" s="107">
        <v>276</v>
      </c>
      <c r="M51" s="108">
        <v>392</v>
      </c>
    </row>
    <row r="52" spans="2:13" ht="27.75" customHeight="1" x14ac:dyDescent="0.15">
      <c r="B52" s="1276"/>
      <c r="C52" s="1277"/>
      <c r="D52" s="105"/>
      <c r="E52" s="1278" t="s">
        <v>42</v>
      </c>
      <c r="F52" s="1278"/>
      <c r="G52" s="1278"/>
      <c r="H52" s="1279"/>
      <c r="I52" s="106">
        <v>6442</v>
      </c>
      <c r="J52" s="107">
        <v>6950</v>
      </c>
      <c r="K52" s="107">
        <v>6943</v>
      </c>
      <c r="L52" s="107">
        <v>7035</v>
      </c>
      <c r="M52" s="108">
        <v>7125</v>
      </c>
    </row>
    <row r="53" spans="2:13" ht="27.75" customHeight="1" thickBot="1" x14ac:dyDescent="0.2">
      <c r="B53" s="1280" t="s">
        <v>43</v>
      </c>
      <c r="C53" s="1281"/>
      <c r="D53" s="112"/>
      <c r="E53" s="1282" t="s">
        <v>44</v>
      </c>
      <c r="F53" s="1282"/>
      <c r="G53" s="1282"/>
      <c r="H53" s="1283"/>
      <c r="I53" s="113">
        <v>465</v>
      </c>
      <c r="J53" s="114">
        <v>212</v>
      </c>
      <c r="K53" s="114">
        <v>365</v>
      </c>
      <c r="L53" s="114">
        <v>-154</v>
      </c>
      <c r="M53" s="115">
        <v>-83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Eixtm9Oq6xIRQ5tiXlq59xFgvnRiAZMKVnlAHlqwqffngPO3cSZHfZBDa+g/1Ur72QhP64lLtD5GEVPdHwKAQ==" saltValue="Ag/WqXhNZRBC4yNe2UOY4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9" t="s">
        <v>47</v>
      </c>
      <c r="D55" s="1299"/>
      <c r="E55" s="1300"/>
      <c r="F55" s="127">
        <v>1639</v>
      </c>
      <c r="G55" s="127">
        <v>1698</v>
      </c>
      <c r="H55" s="128">
        <v>1527</v>
      </c>
    </row>
    <row r="56" spans="2:8" ht="52.5" customHeight="1" x14ac:dyDescent="0.15">
      <c r="B56" s="129"/>
      <c r="C56" s="1301" t="s">
        <v>48</v>
      </c>
      <c r="D56" s="1301"/>
      <c r="E56" s="1302"/>
      <c r="F56" s="130">
        <v>732</v>
      </c>
      <c r="G56" s="130">
        <v>733</v>
      </c>
      <c r="H56" s="131">
        <v>734</v>
      </c>
    </row>
    <row r="57" spans="2:8" ht="53.25" customHeight="1" x14ac:dyDescent="0.15">
      <c r="B57" s="129"/>
      <c r="C57" s="1303" t="s">
        <v>49</v>
      </c>
      <c r="D57" s="1303"/>
      <c r="E57" s="1304"/>
      <c r="F57" s="132">
        <v>816</v>
      </c>
      <c r="G57" s="132">
        <v>927</v>
      </c>
      <c r="H57" s="133">
        <v>867</v>
      </c>
    </row>
    <row r="58" spans="2:8" ht="45.75" customHeight="1" x14ac:dyDescent="0.15">
      <c r="B58" s="134"/>
      <c r="C58" s="1291" t="s">
        <v>569</v>
      </c>
      <c r="D58" s="1292"/>
      <c r="E58" s="1293"/>
      <c r="F58" s="135">
        <v>586</v>
      </c>
      <c r="G58" s="135">
        <v>679</v>
      </c>
      <c r="H58" s="136">
        <v>611</v>
      </c>
    </row>
    <row r="59" spans="2:8" ht="45.75" customHeight="1" x14ac:dyDescent="0.15">
      <c r="B59" s="134"/>
      <c r="C59" s="1291" t="s">
        <v>584</v>
      </c>
      <c r="D59" s="1292"/>
      <c r="E59" s="1293"/>
      <c r="F59" s="135">
        <v>132</v>
      </c>
      <c r="G59" s="135">
        <v>132</v>
      </c>
      <c r="H59" s="136">
        <v>133</v>
      </c>
    </row>
    <row r="60" spans="2:8" ht="45.75" customHeight="1" x14ac:dyDescent="0.15">
      <c r="B60" s="134"/>
      <c r="C60" s="1291" t="s">
        <v>571</v>
      </c>
      <c r="D60" s="1292"/>
      <c r="E60" s="1293"/>
      <c r="F60" s="135">
        <v>39</v>
      </c>
      <c r="G60" s="135">
        <v>52</v>
      </c>
      <c r="H60" s="136">
        <v>60</v>
      </c>
    </row>
    <row r="61" spans="2:8" ht="45.75" customHeight="1" x14ac:dyDescent="0.15">
      <c r="B61" s="134"/>
      <c r="C61" s="1291" t="s">
        <v>570</v>
      </c>
      <c r="D61" s="1292"/>
      <c r="E61" s="1293"/>
      <c r="F61" s="135">
        <v>46</v>
      </c>
      <c r="G61" s="135">
        <v>56</v>
      </c>
      <c r="H61" s="136">
        <v>56</v>
      </c>
    </row>
    <row r="62" spans="2:8" ht="45.75" customHeight="1" thickBot="1" x14ac:dyDescent="0.2">
      <c r="B62" s="137"/>
      <c r="C62" s="1294" t="s">
        <v>572</v>
      </c>
      <c r="D62" s="1295"/>
      <c r="E62" s="1296"/>
      <c r="F62" s="138">
        <v>7</v>
      </c>
      <c r="G62" s="138">
        <v>7</v>
      </c>
      <c r="H62" s="139">
        <v>7</v>
      </c>
    </row>
    <row r="63" spans="2:8" ht="52.5" customHeight="1" thickBot="1" x14ac:dyDescent="0.2">
      <c r="B63" s="140"/>
      <c r="C63" s="1297" t="s">
        <v>50</v>
      </c>
      <c r="D63" s="1297"/>
      <c r="E63" s="1298"/>
      <c r="F63" s="141">
        <v>3187</v>
      </c>
      <c r="G63" s="141">
        <v>3358</v>
      </c>
      <c r="H63" s="142">
        <v>3128</v>
      </c>
    </row>
    <row r="64" spans="2:8" ht="15" customHeight="1" x14ac:dyDescent="0.15"/>
    <row r="65" ht="0" hidden="1" customHeight="1" x14ac:dyDescent="0.15"/>
    <row r="66" ht="0" hidden="1" customHeight="1" x14ac:dyDescent="0.15"/>
  </sheetData>
  <sheetProtection algorithmName="SHA-512" hashValue="OrDTuUz+sGuXgYxf7boAtXIi0mwoPaW3GXl3aq2R+AKELYwMYlOHHxV4YlTzj9aGr3Mi5wmPMSGp/m2wYAc/dA==" saltValue="Dya1CKg4NMDTNgyW6oK+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597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588</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548</v>
      </c>
      <c r="BQ50" s="1318"/>
      <c r="BR50" s="1318"/>
      <c r="BS50" s="1318"/>
      <c r="BT50" s="1318"/>
      <c r="BU50" s="1318"/>
      <c r="BV50" s="1318"/>
      <c r="BW50" s="1318"/>
      <c r="BX50" s="1318" t="s">
        <v>549</v>
      </c>
      <c r="BY50" s="1318"/>
      <c r="BZ50" s="1318"/>
      <c r="CA50" s="1318"/>
      <c r="CB50" s="1318"/>
      <c r="CC50" s="1318"/>
      <c r="CD50" s="1318"/>
      <c r="CE50" s="1318"/>
      <c r="CF50" s="1318" t="s">
        <v>550</v>
      </c>
      <c r="CG50" s="1318"/>
      <c r="CH50" s="1318"/>
      <c r="CI50" s="1318"/>
      <c r="CJ50" s="1318"/>
      <c r="CK50" s="1318"/>
      <c r="CL50" s="1318"/>
      <c r="CM50" s="1318"/>
      <c r="CN50" s="1318" t="s">
        <v>551</v>
      </c>
      <c r="CO50" s="1318"/>
      <c r="CP50" s="1318"/>
      <c r="CQ50" s="1318"/>
      <c r="CR50" s="1318"/>
      <c r="CS50" s="1318"/>
      <c r="CT50" s="1318"/>
      <c r="CU50" s="1318"/>
      <c r="CV50" s="1318" t="s">
        <v>552</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589</v>
      </c>
      <c r="AO51" s="1321"/>
      <c r="AP51" s="1321"/>
      <c r="AQ51" s="1321"/>
      <c r="AR51" s="1321"/>
      <c r="AS51" s="1321"/>
      <c r="AT51" s="1321"/>
      <c r="AU51" s="1321"/>
      <c r="AV51" s="1321"/>
      <c r="AW51" s="1321"/>
      <c r="AX51" s="1321"/>
      <c r="AY51" s="1321"/>
      <c r="AZ51" s="1321"/>
      <c r="BA51" s="1321"/>
      <c r="BB51" s="1321" t="s">
        <v>590</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6.9</v>
      </c>
      <c r="BY51" s="1319"/>
      <c r="BZ51" s="1319"/>
      <c r="CA51" s="1319"/>
      <c r="CB51" s="1319"/>
      <c r="CC51" s="1319"/>
      <c r="CD51" s="1319"/>
      <c r="CE51" s="1319"/>
      <c r="CF51" s="1319">
        <v>11.7</v>
      </c>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591</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90.2</v>
      </c>
      <c r="BY53" s="1319"/>
      <c r="BZ53" s="1319"/>
      <c r="CA53" s="1319"/>
      <c r="CB53" s="1319"/>
      <c r="CC53" s="1319"/>
      <c r="CD53" s="1319"/>
      <c r="CE53" s="1319"/>
      <c r="CF53" s="1319">
        <v>83</v>
      </c>
      <c r="CG53" s="1319"/>
      <c r="CH53" s="1319"/>
      <c r="CI53" s="1319"/>
      <c r="CJ53" s="1319"/>
      <c r="CK53" s="1319"/>
      <c r="CL53" s="1319"/>
      <c r="CM53" s="1319"/>
      <c r="CN53" s="1319">
        <v>85.1</v>
      </c>
      <c r="CO53" s="1319"/>
      <c r="CP53" s="1319"/>
      <c r="CQ53" s="1319"/>
      <c r="CR53" s="1319"/>
      <c r="CS53" s="1319"/>
      <c r="CT53" s="1319"/>
      <c r="CU53" s="1319"/>
      <c r="CV53" s="1319">
        <v>86</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592</v>
      </c>
      <c r="AO55" s="1318"/>
      <c r="AP55" s="1318"/>
      <c r="AQ55" s="1318"/>
      <c r="AR55" s="1318"/>
      <c r="AS55" s="1318"/>
      <c r="AT55" s="1318"/>
      <c r="AU55" s="1318"/>
      <c r="AV55" s="1318"/>
      <c r="AW55" s="1318"/>
      <c r="AX55" s="1318"/>
      <c r="AY55" s="1318"/>
      <c r="AZ55" s="1318"/>
      <c r="BA55" s="1318"/>
      <c r="BB55" s="1321" t="s">
        <v>590</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0</v>
      </c>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591</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55.3</v>
      </c>
      <c r="BY57" s="1319"/>
      <c r="BZ57" s="1319"/>
      <c r="CA57" s="1319"/>
      <c r="CB57" s="1319"/>
      <c r="CC57" s="1319"/>
      <c r="CD57" s="1319"/>
      <c r="CE57" s="1319"/>
      <c r="CF57" s="1319">
        <v>56.3</v>
      </c>
      <c r="CG57" s="1319"/>
      <c r="CH57" s="1319"/>
      <c r="CI57" s="1319"/>
      <c r="CJ57" s="1319"/>
      <c r="CK57" s="1319"/>
      <c r="CL57" s="1319"/>
      <c r="CM57" s="1319"/>
      <c r="CN57" s="1319">
        <v>58.3</v>
      </c>
      <c r="CO57" s="1319"/>
      <c r="CP57" s="1319"/>
      <c r="CQ57" s="1319"/>
      <c r="CR57" s="1319"/>
      <c r="CS57" s="1319"/>
      <c r="CT57" s="1319"/>
      <c r="CU57" s="1319"/>
      <c r="CV57" s="1319">
        <v>59</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593</v>
      </c>
    </row>
    <row r="64" spans="1:109" x14ac:dyDescent="0.15">
      <c r="B64" s="394"/>
      <c r="G64" s="401"/>
      <c r="I64" s="414"/>
      <c r="J64" s="414"/>
      <c r="K64" s="414"/>
      <c r="L64" s="414"/>
      <c r="M64" s="414"/>
      <c r="N64" s="415"/>
      <c r="AM64" s="401"/>
      <c r="AN64" s="401" t="s">
        <v>587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596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588</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548</v>
      </c>
      <c r="BQ72" s="1318"/>
      <c r="BR72" s="1318"/>
      <c r="BS72" s="1318"/>
      <c r="BT72" s="1318"/>
      <c r="BU72" s="1318"/>
      <c r="BV72" s="1318"/>
      <c r="BW72" s="1318"/>
      <c r="BX72" s="1318" t="s">
        <v>549</v>
      </c>
      <c r="BY72" s="1318"/>
      <c r="BZ72" s="1318"/>
      <c r="CA72" s="1318"/>
      <c r="CB72" s="1318"/>
      <c r="CC72" s="1318"/>
      <c r="CD72" s="1318"/>
      <c r="CE72" s="1318"/>
      <c r="CF72" s="1318" t="s">
        <v>550</v>
      </c>
      <c r="CG72" s="1318"/>
      <c r="CH72" s="1318"/>
      <c r="CI72" s="1318"/>
      <c r="CJ72" s="1318"/>
      <c r="CK72" s="1318"/>
      <c r="CL72" s="1318"/>
      <c r="CM72" s="1318"/>
      <c r="CN72" s="1318" t="s">
        <v>551</v>
      </c>
      <c r="CO72" s="1318"/>
      <c r="CP72" s="1318"/>
      <c r="CQ72" s="1318"/>
      <c r="CR72" s="1318"/>
      <c r="CS72" s="1318"/>
      <c r="CT72" s="1318"/>
      <c r="CU72" s="1318"/>
      <c r="CV72" s="1318" t="s">
        <v>552</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589</v>
      </c>
      <c r="AO73" s="1321"/>
      <c r="AP73" s="1321"/>
      <c r="AQ73" s="1321"/>
      <c r="AR73" s="1321"/>
      <c r="AS73" s="1321"/>
      <c r="AT73" s="1321"/>
      <c r="AU73" s="1321"/>
      <c r="AV73" s="1321"/>
      <c r="AW73" s="1321"/>
      <c r="AX73" s="1321"/>
      <c r="AY73" s="1321"/>
      <c r="AZ73" s="1321"/>
      <c r="BA73" s="1321"/>
      <c r="BB73" s="1321" t="s">
        <v>590</v>
      </c>
      <c r="BC73" s="1321"/>
      <c r="BD73" s="1321"/>
      <c r="BE73" s="1321"/>
      <c r="BF73" s="1321"/>
      <c r="BG73" s="1321"/>
      <c r="BH73" s="1321"/>
      <c r="BI73" s="1321"/>
      <c r="BJ73" s="1321"/>
      <c r="BK73" s="1321"/>
      <c r="BL73" s="1321"/>
      <c r="BM73" s="1321"/>
      <c r="BN73" s="1321"/>
      <c r="BO73" s="1321"/>
      <c r="BP73" s="1319">
        <v>15.8</v>
      </c>
      <c r="BQ73" s="1319"/>
      <c r="BR73" s="1319"/>
      <c r="BS73" s="1319"/>
      <c r="BT73" s="1319"/>
      <c r="BU73" s="1319"/>
      <c r="BV73" s="1319"/>
      <c r="BW73" s="1319"/>
      <c r="BX73" s="1319">
        <v>6.9</v>
      </c>
      <c r="BY73" s="1319"/>
      <c r="BZ73" s="1319"/>
      <c r="CA73" s="1319"/>
      <c r="CB73" s="1319"/>
      <c r="CC73" s="1319"/>
      <c r="CD73" s="1319"/>
      <c r="CE73" s="1319"/>
      <c r="CF73" s="1319">
        <v>11.7</v>
      </c>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594</v>
      </c>
      <c r="BC75" s="1321"/>
      <c r="BD75" s="1321"/>
      <c r="BE75" s="1321"/>
      <c r="BF75" s="1321"/>
      <c r="BG75" s="1321"/>
      <c r="BH75" s="1321"/>
      <c r="BI75" s="1321"/>
      <c r="BJ75" s="1321"/>
      <c r="BK75" s="1321"/>
      <c r="BL75" s="1321"/>
      <c r="BM75" s="1321"/>
      <c r="BN75" s="1321"/>
      <c r="BO75" s="1321"/>
      <c r="BP75" s="1319">
        <v>12</v>
      </c>
      <c r="BQ75" s="1319"/>
      <c r="BR75" s="1319"/>
      <c r="BS75" s="1319"/>
      <c r="BT75" s="1319"/>
      <c r="BU75" s="1319"/>
      <c r="BV75" s="1319"/>
      <c r="BW75" s="1319"/>
      <c r="BX75" s="1319">
        <v>11.1</v>
      </c>
      <c r="BY75" s="1319"/>
      <c r="BZ75" s="1319"/>
      <c r="CA75" s="1319"/>
      <c r="CB75" s="1319"/>
      <c r="CC75" s="1319"/>
      <c r="CD75" s="1319"/>
      <c r="CE75" s="1319"/>
      <c r="CF75" s="1319">
        <v>10.1</v>
      </c>
      <c r="CG75" s="1319"/>
      <c r="CH75" s="1319"/>
      <c r="CI75" s="1319"/>
      <c r="CJ75" s="1319"/>
      <c r="CK75" s="1319"/>
      <c r="CL75" s="1319"/>
      <c r="CM75" s="1319"/>
      <c r="CN75" s="1319">
        <v>9.6</v>
      </c>
      <c r="CO75" s="1319"/>
      <c r="CP75" s="1319"/>
      <c r="CQ75" s="1319"/>
      <c r="CR75" s="1319"/>
      <c r="CS75" s="1319"/>
      <c r="CT75" s="1319"/>
      <c r="CU75" s="1319"/>
      <c r="CV75" s="1319">
        <v>9.5</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592</v>
      </c>
      <c r="AO77" s="1318"/>
      <c r="AP77" s="1318"/>
      <c r="AQ77" s="1318"/>
      <c r="AR77" s="1318"/>
      <c r="AS77" s="1318"/>
      <c r="AT77" s="1318"/>
      <c r="AU77" s="1318"/>
      <c r="AV77" s="1318"/>
      <c r="AW77" s="1318"/>
      <c r="AX77" s="1318"/>
      <c r="AY77" s="1318"/>
      <c r="AZ77" s="1318"/>
      <c r="BA77" s="1318"/>
      <c r="BB77" s="1321" t="s">
        <v>590</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594</v>
      </c>
      <c r="BC79" s="1321"/>
      <c r="BD79" s="1321"/>
      <c r="BE79" s="1321"/>
      <c r="BF79" s="1321"/>
      <c r="BG79" s="1321"/>
      <c r="BH79" s="1321"/>
      <c r="BI79" s="1321"/>
      <c r="BJ79" s="1321"/>
      <c r="BK79" s="1321"/>
      <c r="BL79" s="1321"/>
      <c r="BM79" s="1321"/>
      <c r="BN79" s="1321"/>
      <c r="BO79" s="1321"/>
      <c r="BP79" s="1319">
        <v>9.1</v>
      </c>
      <c r="BQ79" s="1319"/>
      <c r="BR79" s="1319"/>
      <c r="BS79" s="1319"/>
      <c r="BT79" s="1319"/>
      <c r="BU79" s="1319"/>
      <c r="BV79" s="1319"/>
      <c r="BW79" s="1319"/>
      <c r="BX79" s="1319">
        <v>8.6</v>
      </c>
      <c r="BY79" s="1319"/>
      <c r="BZ79" s="1319"/>
      <c r="CA79" s="1319"/>
      <c r="CB79" s="1319"/>
      <c r="CC79" s="1319"/>
      <c r="CD79" s="1319"/>
      <c r="CE79" s="1319"/>
      <c r="CF79" s="1319">
        <v>8.5</v>
      </c>
      <c r="CG79" s="1319"/>
      <c r="CH79" s="1319"/>
      <c r="CI79" s="1319"/>
      <c r="CJ79" s="1319"/>
      <c r="CK79" s="1319"/>
      <c r="CL79" s="1319"/>
      <c r="CM79" s="1319"/>
      <c r="CN79" s="1319">
        <v>8.5</v>
      </c>
      <c r="CO79" s="1319"/>
      <c r="CP79" s="1319"/>
      <c r="CQ79" s="1319"/>
      <c r="CR79" s="1319"/>
      <c r="CS79" s="1319"/>
      <c r="CT79" s="1319"/>
      <c r="CU79" s="1319"/>
      <c r="CV79" s="1319">
        <v>8.6</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UGCrN4QwKpxxzvWtjknQbsZSLTlxJ4c6/Fu3jAwIIOgUI18mJFJYz/PQVTByPXox66yuPT11FvT2eJSptf7kw==" saltValue="Nnga5kqupJuXsmv06XIq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pyxmA8OCRyyeX9YajihXJipxg4v6k55Ghg1o/+nivkUHhnk8yan/VRgj6r44IdxPJsH/6NrSSvTvBVZd4ZabQ==" saltValue="qkXlKDK7rpZBf6eVFW67f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gxV0H931adTx1VJnKg9kkWB5k/hxsD9Pe9vyCH7h2no+XVDO1delxseyv4PsSbwrtysAR8AFd3+YV+KrJfGQ==" saltValue="5EBesuy4jjbbx2ZUFnKs9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545</v>
      </c>
      <c r="G2" s="156"/>
      <c r="H2" s="157"/>
    </row>
    <row r="3" spans="1:8" x14ac:dyDescent="0.15">
      <c r="A3" s="153" t="s">
        <v>538</v>
      </c>
      <c r="B3" s="158"/>
      <c r="C3" s="159"/>
      <c r="D3" s="160">
        <v>284322</v>
      </c>
      <c r="E3" s="161"/>
      <c r="F3" s="162">
        <v>175675</v>
      </c>
      <c r="G3" s="163"/>
      <c r="H3" s="164"/>
    </row>
    <row r="4" spans="1:8" x14ac:dyDescent="0.15">
      <c r="A4" s="165"/>
      <c r="B4" s="166"/>
      <c r="C4" s="167"/>
      <c r="D4" s="168">
        <v>34962</v>
      </c>
      <c r="E4" s="169"/>
      <c r="F4" s="170">
        <v>87698</v>
      </c>
      <c r="G4" s="171"/>
      <c r="H4" s="172"/>
    </row>
    <row r="5" spans="1:8" x14ac:dyDescent="0.15">
      <c r="A5" s="153" t="s">
        <v>540</v>
      </c>
      <c r="B5" s="158"/>
      <c r="C5" s="159"/>
      <c r="D5" s="160">
        <v>202286</v>
      </c>
      <c r="E5" s="161"/>
      <c r="F5" s="162">
        <v>162193</v>
      </c>
      <c r="G5" s="163"/>
      <c r="H5" s="164"/>
    </row>
    <row r="6" spans="1:8" x14ac:dyDescent="0.15">
      <c r="A6" s="165"/>
      <c r="B6" s="166"/>
      <c r="C6" s="167"/>
      <c r="D6" s="168">
        <v>42281</v>
      </c>
      <c r="E6" s="169"/>
      <c r="F6" s="170">
        <v>79985</v>
      </c>
      <c r="G6" s="171"/>
      <c r="H6" s="172"/>
    </row>
    <row r="7" spans="1:8" x14ac:dyDescent="0.15">
      <c r="A7" s="153" t="s">
        <v>541</v>
      </c>
      <c r="B7" s="158"/>
      <c r="C7" s="159"/>
      <c r="D7" s="160">
        <v>271946</v>
      </c>
      <c r="E7" s="161"/>
      <c r="F7" s="162">
        <v>168868</v>
      </c>
      <c r="G7" s="163"/>
      <c r="H7" s="164"/>
    </row>
    <row r="8" spans="1:8" x14ac:dyDescent="0.15">
      <c r="A8" s="165"/>
      <c r="B8" s="166"/>
      <c r="C8" s="167"/>
      <c r="D8" s="168">
        <v>26261</v>
      </c>
      <c r="E8" s="169"/>
      <c r="F8" s="170">
        <v>79360</v>
      </c>
      <c r="G8" s="171"/>
      <c r="H8" s="172"/>
    </row>
    <row r="9" spans="1:8" x14ac:dyDescent="0.15">
      <c r="A9" s="153" t="s">
        <v>542</v>
      </c>
      <c r="B9" s="158"/>
      <c r="C9" s="159"/>
      <c r="D9" s="160">
        <v>126415</v>
      </c>
      <c r="E9" s="161"/>
      <c r="F9" s="162">
        <v>202870</v>
      </c>
      <c r="G9" s="163"/>
      <c r="H9" s="164"/>
    </row>
    <row r="10" spans="1:8" x14ac:dyDescent="0.15">
      <c r="A10" s="165"/>
      <c r="B10" s="166"/>
      <c r="C10" s="167"/>
      <c r="D10" s="168">
        <v>21298</v>
      </c>
      <c r="E10" s="169"/>
      <c r="F10" s="170">
        <v>79735</v>
      </c>
      <c r="G10" s="171"/>
      <c r="H10" s="172"/>
    </row>
    <row r="11" spans="1:8" x14ac:dyDescent="0.15">
      <c r="A11" s="153" t="s">
        <v>543</v>
      </c>
      <c r="B11" s="158"/>
      <c r="C11" s="159"/>
      <c r="D11" s="160">
        <v>192712</v>
      </c>
      <c r="E11" s="161"/>
      <c r="F11" s="162">
        <v>167497</v>
      </c>
      <c r="G11" s="163"/>
      <c r="H11" s="164"/>
    </row>
    <row r="12" spans="1:8" x14ac:dyDescent="0.15">
      <c r="A12" s="165"/>
      <c r="B12" s="166"/>
      <c r="C12" s="173"/>
      <c r="D12" s="168">
        <v>34743</v>
      </c>
      <c r="E12" s="169"/>
      <c r="F12" s="170">
        <v>82571</v>
      </c>
      <c r="G12" s="171"/>
      <c r="H12" s="172"/>
    </row>
    <row r="13" spans="1:8" x14ac:dyDescent="0.15">
      <c r="A13" s="153"/>
      <c r="B13" s="158"/>
      <c r="C13" s="174"/>
      <c r="D13" s="175">
        <v>215536</v>
      </c>
      <c r="E13" s="176"/>
      <c r="F13" s="177">
        <v>175421</v>
      </c>
      <c r="G13" s="178"/>
      <c r="H13" s="164"/>
    </row>
    <row r="14" spans="1:8" x14ac:dyDescent="0.15">
      <c r="A14" s="165"/>
      <c r="B14" s="166"/>
      <c r="C14" s="167"/>
      <c r="D14" s="168">
        <v>31909</v>
      </c>
      <c r="E14" s="169"/>
      <c r="F14" s="170">
        <v>81870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2.5</v>
      </c>
      <c r="C19" s="179">
        <f>ROUND(VALUE(SUBSTITUTE(実質収支比率等に係る経年分析!G$48,"▲","-")),2)</f>
        <v>2.61</v>
      </c>
      <c r="D19" s="179">
        <f>ROUND(VALUE(SUBSTITUTE(実質収支比率等に係る経年分析!H$48,"▲","-")),2)</f>
        <v>3.1</v>
      </c>
      <c r="E19" s="179">
        <f>ROUND(VALUE(SUBSTITUTE(実質収支比率等に係る経年分析!I$48,"▲","-")),2)</f>
        <v>1.87</v>
      </c>
      <c r="F19" s="179">
        <f>ROUND(VALUE(SUBSTITUTE(実質収支比率等に係る経年分析!J$48,"▲","-")),2)</f>
        <v>9.5399999999999991</v>
      </c>
    </row>
    <row r="20" spans="1:11" x14ac:dyDescent="0.15">
      <c r="A20" s="179" t="s">
        <v>54</v>
      </c>
      <c r="B20" s="179">
        <f>ROUND(VALUE(SUBSTITUTE(実質収支比率等に係る経年分析!F$47,"▲","-")),2)</f>
        <v>40.03</v>
      </c>
      <c r="C20" s="179">
        <f>ROUND(VALUE(SUBSTITUTE(実質収支比率等に係る経年分析!G$47,"▲","-")),2)</f>
        <v>39.880000000000003</v>
      </c>
      <c r="D20" s="179">
        <f>ROUND(VALUE(SUBSTITUTE(実質収支比率等に係る経年分析!H$47,"▲","-")),2)</f>
        <v>44.1</v>
      </c>
      <c r="E20" s="179">
        <f>ROUND(VALUE(SUBSTITUTE(実質収支比率等に係る経年分析!I$47,"▲","-")),2)</f>
        <v>45.8</v>
      </c>
      <c r="F20" s="179">
        <f>ROUND(VALUE(SUBSTITUTE(実質収支比率等に係る経年分析!J$47,"▲","-")),2)</f>
        <v>40.700000000000003</v>
      </c>
    </row>
    <row r="21" spans="1:11" x14ac:dyDescent="0.15">
      <c r="A21" s="179" t="s">
        <v>55</v>
      </c>
      <c r="B21" s="179">
        <f>IF(ISNUMBER(VALUE(SUBSTITUTE(実質収支比率等に係る経年分析!F$49,"▲","-"))),ROUND(VALUE(SUBSTITUTE(実質収支比率等に係る経年分析!F$49,"▲","-")),2),NA())</f>
        <v>1.94</v>
      </c>
      <c r="C21" s="179">
        <f>IF(ISNUMBER(VALUE(SUBSTITUTE(実質収支比率等に係る経年分析!G$49,"▲","-"))),ROUND(VALUE(SUBSTITUTE(実質収支比率等に係る経年分析!G$49,"▲","-")),2),NA())</f>
        <v>0.22</v>
      </c>
      <c r="D21" s="179">
        <f>IF(ISNUMBER(VALUE(SUBSTITUTE(実質収支比率等に係る経年分析!H$49,"▲","-"))),ROUND(VALUE(SUBSTITUTE(実質収支比率等に係る経年分析!H$49,"▲","-")),2),NA())</f>
        <v>3.89</v>
      </c>
      <c r="E21" s="179">
        <f>IF(ISNUMBER(VALUE(SUBSTITUTE(実質収支比率等に係る経年分析!I$49,"▲","-"))),ROUND(VALUE(SUBSTITUTE(実質収支比率等に係る経年分析!I$49,"▲","-")),2),NA())</f>
        <v>-1.21</v>
      </c>
      <c r="F21" s="179">
        <f>IF(ISNUMBER(VALUE(SUBSTITUTE(実質収支比率等に係る経年分析!J$49,"▲","-"))),ROUND(VALUE(SUBSTITUTE(実質収支比率等に係る経年分析!J$49,"▲","-")),2),NA())</f>
        <v>2.21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国民健康保険特別会計（国民健康保険診療所事業）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老人福祉施設事業特別会計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7.0000000000000007E-2</v>
      </c>
    </row>
    <row r="34" spans="1:16" x14ac:dyDescent="0.15">
      <c r="A34" s="180" t="str">
        <f>IF(連結実質赤字比率に係る赤字・黒字の構成分析!C$36="",NA(),連結実質赤字比率に係る赤字・黒字の構成分析!C$36)</f>
        <v>国民健康保険特別会計（国民健康保険事業）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0.38</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7.0000000000000007E-2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9.5399999999999991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634</v>
      </c>
      <c r="E42" s="181"/>
      <c r="F42" s="181"/>
      <c r="G42" s="181">
        <f>'実質公債費比率（分子）の構造'!L$52</f>
        <v>622</v>
      </c>
      <c r="H42" s="181"/>
      <c r="I42" s="181"/>
      <c r="J42" s="181">
        <f>'実質公債費比率（分子）の構造'!M$52</f>
        <v>635</v>
      </c>
      <c r="K42" s="181"/>
      <c r="L42" s="181"/>
      <c r="M42" s="181">
        <f>'実質公債費比率（分子）の構造'!N$52</f>
        <v>691</v>
      </c>
      <c r="N42" s="181"/>
      <c r="O42" s="181"/>
      <c r="P42" s="181">
        <f>'実質公債費比率（分子）の構造'!O$52</f>
        <v>723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7</v>
      </c>
      <c r="C45" s="181"/>
      <c r="D45" s="181"/>
      <c r="E45" s="181">
        <f>'実質公債費比率（分子）の構造'!L$49</f>
        <v>0</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271</v>
      </c>
      <c r="C46" s="181"/>
      <c r="D46" s="181"/>
      <c r="E46" s="181">
        <f>'実質公債費比率（分子）の構造'!L$48</f>
        <v>275</v>
      </c>
      <c r="F46" s="181"/>
      <c r="G46" s="181"/>
      <c r="H46" s="181">
        <f>'実質公債費比率（分子）の構造'!M$48</f>
        <v>274</v>
      </c>
      <c r="I46" s="181"/>
      <c r="J46" s="181"/>
      <c r="K46" s="181">
        <f>'実質公債費比率（分子）の構造'!N$48</f>
        <v>287</v>
      </c>
      <c r="L46" s="181"/>
      <c r="M46" s="181"/>
      <c r="N46" s="181">
        <f>'実質公債費比率（分子）の構造'!O$48</f>
        <v>304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686</v>
      </c>
      <c r="C49" s="181"/>
      <c r="D49" s="181"/>
      <c r="E49" s="181">
        <f>'実質公債費比率（分子）の構造'!L$45</f>
        <v>661</v>
      </c>
      <c r="F49" s="181"/>
      <c r="G49" s="181"/>
      <c r="H49" s="181">
        <f>'実質公債費比率（分子）の構造'!M$45</f>
        <v>641</v>
      </c>
      <c r="I49" s="181"/>
      <c r="J49" s="181"/>
      <c r="K49" s="181">
        <f>'実質公債費比率（分子）の構造'!N$45</f>
        <v>698</v>
      </c>
      <c r="L49" s="181"/>
      <c r="M49" s="181"/>
      <c r="N49" s="181">
        <f>'実質公債費比率（分子）の構造'!O$45</f>
        <v>720</v>
      </c>
      <c r="O49" s="181"/>
      <c r="P49" s="181"/>
    </row>
    <row r="50" spans="1:16" x14ac:dyDescent="0.15">
      <c r="A50" s="181" t="s">
        <v>70</v>
      </c>
      <c r="B50" s="181" t="e">
        <f>NA()</f>
        <v>#N/A</v>
      </c>
      <c r="C50" s="181">
        <f>IF(ISNUMBER('実質公債費比率（分子）の構造'!K$53),'実質公債費比率（分子）の構造'!K$53,NA())</f>
        <v>330</v>
      </c>
      <c r="D50" s="181" t="e">
        <f>NA()</f>
        <v>#N/A</v>
      </c>
      <c r="E50" s="181" t="e">
        <f>NA()</f>
        <v>#N/A</v>
      </c>
      <c r="F50" s="181">
        <f>IF(ISNUMBER('実質公債費比率（分子）の構造'!L$53),'実質公債費比率（分子）の構造'!L$53,NA())</f>
        <v>314</v>
      </c>
      <c r="G50" s="181" t="e">
        <f>NA()</f>
        <v>#N/A</v>
      </c>
      <c r="H50" s="181" t="e">
        <f>NA()</f>
        <v>#N/A</v>
      </c>
      <c r="I50" s="181">
        <f>IF(ISNUMBER('実質公債費比率（分子）の構造'!M$53),'実質公債費比率（分子）の構造'!M$53,NA())</f>
        <v>280</v>
      </c>
      <c r="J50" s="181" t="e">
        <f>NA()</f>
        <v>#N/A</v>
      </c>
      <c r="K50" s="181" t="e">
        <f>NA()</f>
        <v>#N/A</v>
      </c>
      <c r="L50" s="181">
        <f>IF(ISNUMBER('実質公債費比率（分子）の構造'!N$53),'実質公債費比率（分子）の構造'!N$53,NA())</f>
        <v>294</v>
      </c>
      <c r="M50" s="181" t="e">
        <f>NA()</f>
        <v>#N/A</v>
      </c>
      <c r="N50" s="181" t="e">
        <f>NA()</f>
        <v>#N/A</v>
      </c>
      <c r="O50" s="181">
        <f>IF(ISNUMBER('実質公債費比率（分子）の構造'!O$53),'実質公債費比率（分子）の構造'!O$53,NA())</f>
        <v>301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6442</v>
      </c>
      <c r="E56" s="180"/>
      <c r="F56" s="180"/>
      <c r="G56" s="180">
        <f>'将来負担比率（分子）の構造'!J$52</f>
        <v>6950</v>
      </c>
      <c r="H56" s="180"/>
      <c r="I56" s="180"/>
      <c r="J56" s="180">
        <f>'将来負担比率（分子）の構造'!K$52</f>
        <v>6943</v>
      </c>
      <c r="K56" s="180"/>
      <c r="L56" s="180"/>
      <c r="M56" s="180">
        <f>'将来負担比率（分子）の構造'!L$52</f>
        <v>7035</v>
      </c>
      <c r="N56" s="180"/>
      <c r="O56" s="180"/>
      <c r="P56" s="180">
        <f>'将来負担比率（分子）の構造'!M$52</f>
        <v>7125</v>
      </c>
    </row>
    <row r="57" spans="1:16" x14ac:dyDescent="0.15">
      <c r="A57" s="180" t="s">
        <v>41</v>
      </c>
      <c r="B57" s="180"/>
      <c r="C57" s="180"/>
      <c r="D57" s="180">
        <f>'将来負担比率（分子）の構造'!I$51</f>
        <v>218</v>
      </c>
      <c r="E57" s="180"/>
      <c r="F57" s="180"/>
      <c r="G57" s="180">
        <f>'将来負担比率（分子）の構造'!J$51</f>
        <v>274</v>
      </c>
      <c r="H57" s="180"/>
      <c r="I57" s="180"/>
      <c r="J57" s="180">
        <f>'将来負担比率（分子）の構造'!K$51</f>
        <v>258</v>
      </c>
      <c r="K57" s="180"/>
      <c r="L57" s="180"/>
      <c r="M57" s="180">
        <f>'将来負担比率（分子）の構造'!L$51</f>
        <v>276</v>
      </c>
      <c r="N57" s="180"/>
      <c r="O57" s="180"/>
      <c r="P57" s="180">
        <f>'将来負担比率（分子）の構造'!M$51</f>
        <v>392</v>
      </c>
    </row>
    <row r="58" spans="1:16" x14ac:dyDescent="0.15">
      <c r="A58" s="180" t="s">
        <v>40</v>
      </c>
      <c r="B58" s="180"/>
      <c r="C58" s="180"/>
      <c r="D58" s="180">
        <f>'将来負担比率（分子）の構造'!I$50</f>
        <v>2633</v>
      </c>
      <c r="E58" s="180"/>
      <c r="F58" s="180"/>
      <c r="G58" s="180">
        <f>'将来負担比率（分子）の構造'!J$50</f>
        <v>2937</v>
      </c>
      <c r="H58" s="180"/>
      <c r="I58" s="180"/>
      <c r="J58" s="180">
        <f>'将来負担比率（分子）の構造'!K$50</f>
        <v>3262</v>
      </c>
      <c r="K58" s="180"/>
      <c r="L58" s="180"/>
      <c r="M58" s="180">
        <f>'将来負担比率（分子）の構造'!L$50</f>
        <v>3435</v>
      </c>
      <c r="N58" s="180"/>
      <c r="O58" s="180"/>
      <c r="P58" s="180">
        <f>'将来負担比率（分子）の構造'!M$50</f>
        <v>3206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303</v>
      </c>
      <c r="C61" s="180"/>
      <c r="D61" s="180"/>
      <c r="E61" s="180">
        <f>'将来負担比率（分子）の構造'!J$46</f>
        <v>221</v>
      </c>
      <c r="F61" s="180"/>
      <c r="G61" s="180"/>
      <c r="H61" s="180">
        <f>'将来負担比率（分子）の構造'!K$46</f>
        <v>213</v>
      </c>
      <c r="I61" s="180"/>
      <c r="J61" s="180"/>
      <c r="K61" s="180">
        <f>'将来負担比率（分子）の構造'!L$46</f>
        <v>225</v>
      </c>
      <c r="L61" s="180"/>
      <c r="M61" s="180"/>
      <c r="N61" s="180">
        <f>'将来負担比率（分子）の構造'!M$46</f>
        <v>221</v>
      </c>
      <c r="O61" s="180"/>
      <c r="P61" s="180"/>
    </row>
    <row r="62" spans="1:16" x14ac:dyDescent="0.15">
      <c r="A62" s="180" t="s">
        <v>34</v>
      </c>
      <c r="B62" s="180">
        <f>'将来負担比率（分子）の構造'!I$45</f>
        <v>701</v>
      </c>
      <c r="C62" s="180"/>
      <c r="D62" s="180"/>
      <c r="E62" s="180">
        <f>'将来負担比率（分子）の構造'!J$45</f>
        <v>559</v>
      </c>
      <c r="F62" s="180"/>
      <c r="G62" s="180"/>
      <c r="H62" s="180">
        <f>'将来負担比率（分子）の構造'!K$45</f>
        <v>562</v>
      </c>
      <c r="I62" s="180"/>
      <c r="J62" s="180"/>
      <c r="K62" s="180">
        <f>'将来負担比率（分子）の構造'!L$45</f>
        <v>536</v>
      </c>
      <c r="L62" s="180"/>
      <c r="M62" s="180"/>
      <c r="N62" s="180">
        <f>'将来負担比率（分子）の構造'!M$45</f>
        <v>492</v>
      </c>
      <c r="O62" s="180"/>
      <c r="P62" s="180"/>
    </row>
    <row r="63" spans="1:16" x14ac:dyDescent="0.15">
      <c r="A63" s="180" t="s">
        <v>33</v>
      </c>
      <c r="B63" s="180">
        <f>'将来負担比率（分子）の構造'!I$44</f>
        <v>1</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2601</v>
      </c>
      <c r="C64" s="180"/>
      <c r="D64" s="180"/>
      <c r="E64" s="180">
        <f>'将来負担比率（分子）の構造'!J$43</f>
        <v>3212</v>
      </c>
      <c r="F64" s="180"/>
      <c r="G64" s="180"/>
      <c r="H64" s="180">
        <f>'将来負担比率（分子）の構造'!K$43</f>
        <v>3310</v>
      </c>
      <c r="I64" s="180"/>
      <c r="J64" s="180"/>
      <c r="K64" s="180">
        <f>'将来負担比率（分子）の構造'!L$43</f>
        <v>3292</v>
      </c>
      <c r="L64" s="180"/>
      <c r="M64" s="180"/>
      <c r="N64" s="180">
        <f>'将来負担比率（分子）の構造'!M$43</f>
        <v>3271</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6151</v>
      </c>
      <c r="C66" s="180"/>
      <c r="D66" s="180"/>
      <c r="E66" s="180">
        <f>'将来負担比率（分子）の構造'!J$41</f>
        <v>6380</v>
      </c>
      <c r="F66" s="180"/>
      <c r="G66" s="180"/>
      <c r="H66" s="180">
        <f>'将来負担比率（分子）の構造'!K$41</f>
        <v>6743</v>
      </c>
      <c r="I66" s="180"/>
      <c r="J66" s="180"/>
      <c r="K66" s="180">
        <f>'将来負担比率（分子）の構造'!L$41</f>
        <v>6539</v>
      </c>
      <c r="L66" s="180"/>
      <c r="M66" s="180"/>
      <c r="N66" s="180">
        <f>'将来負担比率（分子）の構造'!M$41</f>
        <v>6656</v>
      </c>
      <c r="O66" s="180"/>
      <c r="P66" s="180"/>
    </row>
    <row r="67" spans="1:16" x14ac:dyDescent="0.15">
      <c r="A67" s="180" t="s">
        <v>74</v>
      </c>
      <c r="B67" s="180" t="e">
        <f>NA()</f>
        <v>#N/A</v>
      </c>
      <c r="C67" s="180">
        <f>IF(ISNUMBER('将来負担比率（分子）の構造'!I$53), IF('将来負担比率（分子）の構造'!I$53 &lt; 0, 0, '将来負担比率（分子）の構造'!I$53), NA())</f>
        <v>465</v>
      </c>
      <c r="D67" s="180" t="e">
        <f>NA()</f>
        <v>#N/A</v>
      </c>
      <c r="E67" s="180" t="e">
        <f>NA()</f>
        <v>#N/A</v>
      </c>
      <c r="F67" s="180">
        <f>IF(ISNUMBER('将来負担比率（分子）の構造'!J$53), IF('将来負担比率（分子）の構造'!J$53 &lt; 0, 0, '将来負担比率（分子）の構造'!J$53), NA())</f>
        <v>212</v>
      </c>
      <c r="G67" s="180" t="e">
        <f>NA()</f>
        <v>#N/A</v>
      </c>
      <c r="H67" s="180" t="e">
        <f>NA()</f>
        <v>#N/A</v>
      </c>
      <c r="I67" s="180">
        <f>IF(ISNUMBER('将来負担比率（分子）の構造'!K$53), IF('将来負担比率（分子）の構造'!K$53 &lt; 0, 0, '将来負担比率（分子）の構造'!K$53), NA())</f>
        <v>365</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1639</v>
      </c>
      <c r="C72" s="184">
        <f>基金残高に係る経年分析!G55</f>
        <v>1698</v>
      </c>
      <c r="D72" s="184">
        <f>基金残高に係る経年分析!H55</f>
        <v>1527</v>
      </c>
    </row>
    <row r="73" spans="1:16" x14ac:dyDescent="0.15">
      <c r="A73" s="183" t="s">
        <v>77</v>
      </c>
      <c r="B73" s="184">
        <f>基金残高に係る経年分析!F56</f>
        <v>732</v>
      </c>
      <c r="C73" s="184">
        <f>基金残高に係る経年分析!G56</f>
        <v>733</v>
      </c>
      <c r="D73" s="184">
        <f>基金残高に係る経年分析!H56</f>
        <v>734</v>
      </c>
    </row>
    <row r="74" spans="1:16" x14ac:dyDescent="0.15">
      <c r="A74" s="183" t="s">
        <v>78</v>
      </c>
      <c r="B74" s="184">
        <f>基金残高に係る経年分析!F57</f>
        <v>816</v>
      </c>
      <c r="C74" s="184">
        <f>基金残高に係る経年分析!G57</f>
        <v>927</v>
      </c>
      <c r="D74" s="184">
        <f>基金残高に係る経年分析!H57</f>
        <v>867</v>
      </c>
    </row>
  </sheetData>
  <sheetProtection algorithmName="SHA-512" hashValue="Tp9n6//Gy+33eDfBu+p7gX/kHv5GNcFcdbAZdGraD0lOUpzhZ+2Ffx+2MC2uFOUn/OpJOHjcSGjf+5Vk4bq5kA==" saltValue="4MojhX9yck2v/+Z2HuZK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526438</v>
      </c>
      <c r="S5" s="727"/>
      <c r="T5" s="727"/>
      <c r="U5" s="727"/>
      <c r="V5" s="727"/>
      <c r="W5" s="727"/>
      <c r="X5" s="727"/>
      <c r="Y5" s="773"/>
      <c r="Z5" s="791">
        <v>7</v>
      </c>
      <c r="AA5" s="791"/>
      <c r="AB5" s="791"/>
      <c r="AC5" s="791"/>
      <c r="AD5" s="792">
        <v>526438</v>
      </c>
      <c r="AE5" s="792"/>
      <c r="AF5" s="792"/>
      <c r="AG5" s="792"/>
      <c r="AH5" s="792"/>
      <c r="AI5" s="792"/>
      <c r="AJ5" s="792"/>
      <c r="AK5" s="792"/>
      <c r="AL5" s="774">
        <v>14.4</v>
      </c>
      <c r="AM5" s="743"/>
      <c r="AN5" s="743"/>
      <c r="AO5" s="775"/>
      <c r="AP5" s="760" t="s">
        <v>229</v>
      </c>
      <c r="AQ5" s="761"/>
      <c r="AR5" s="761"/>
      <c r="AS5" s="761"/>
      <c r="AT5" s="761"/>
      <c r="AU5" s="761"/>
      <c r="AV5" s="761"/>
      <c r="AW5" s="761"/>
      <c r="AX5" s="761"/>
      <c r="AY5" s="761"/>
      <c r="AZ5" s="761"/>
      <c r="BA5" s="761"/>
      <c r="BB5" s="761"/>
      <c r="BC5" s="761"/>
      <c r="BD5" s="761"/>
      <c r="BE5" s="761"/>
      <c r="BF5" s="762"/>
      <c r="BG5" s="661">
        <v>526438</v>
      </c>
      <c r="BH5" s="664"/>
      <c r="BI5" s="664"/>
      <c r="BJ5" s="664"/>
      <c r="BK5" s="664"/>
      <c r="BL5" s="664"/>
      <c r="BM5" s="664"/>
      <c r="BN5" s="665"/>
      <c r="BO5" s="723">
        <v>100</v>
      </c>
      <c r="BP5" s="723"/>
      <c r="BQ5" s="723"/>
      <c r="BR5" s="723"/>
      <c r="BS5" s="724" t="s">
        <v>137</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54278</v>
      </c>
      <c r="S6" s="664"/>
      <c r="T6" s="664"/>
      <c r="U6" s="664"/>
      <c r="V6" s="664"/>
      <c r="W6" s="664"/>
      <c r="X6" s="664"/>
      <c r="Y6" s="665"/>
      <c r="Z6" s="723">
        <v>0.7</v>
      </c>
      <c r="AA6" s="723"/>
      <c r="AB6" s="723"/>
      <c r="AC6" s="723"/>
      <c r="AD6" s="724">
        <v>54278</v>
      </c>
      <c r="AE6" s="724"/>
      <c r="AF6" s="724"/>
      <c r="AG6" s="724"/>
      <c r="AH6" s="724"/>
      <c r="AI6" s="724"/>
      <c r="AJ6" s="724"/>
      <c r="AK6" s="724"/>
      <c r="AL6" s="666">
        <v>1.5</v>
      </c>
      <c r="AM6" s="667"/>
      <c r="AN6" s="667"/>
      <c r="AO6" s="725"/>
      <c r="AP6" s="658" t="s">
        <v>234</v>
      </c>
      <c r="AQ6" s="659"/>
      <c r="AR6" s="659"/>
      <c r="AS6" s="659"/>
      <c r="AT6" s="659"/>
      <c r="AU6" s="659"/>
      <c r="AV6" s="659"/>
      <c r="AW6" s="659"/>
      <c r="AX6" s="659"/>
      <c r="AY6" s="659"/>
      <c r="AZ6" s="659"/>
      <c r="BA6" s="659"/>
      <c r="BB6" s="659"/>
      <c r="BC6" s="659"/>
      <c r="BD6" s="659"/>
      <c r="BE6" s="659"/>
      <c r="BF6" s="660"/>
      <c r="BG6" s="661">
        <v>526438</v>
      </c>
      <c r="BH6" s="664"/>
      <c r="BI6" s="664"/>
      <c r="BJ6" s="664"/>
      <c r="BK6" s="664"/>
      <c r="BL6" s="664"/>
      <c r="BM6" s="664"/>
      <c r="BN6" s="665"/>
      <c r="BO6" s="723">
        <v>100</v>
      </c>
      <c r="BP6" s="723"/>
      <c r="BQ6" s="723"/>
      <c r="BR6" s="723"/>
      <c r="BS6" s="724" t="s">
        <v>137</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85681</v>
      </c>
      <c r="CS6" s="664"/>
      <c r="CT6" s="664"/>
      <c r="CU6" s="664"/>
      <c r="CV6" s="664"/>
      <c r="CW6" s="664"/>
      <c r="CX6" s="664"/>
      <c r="CY6" s="665"/>
      <c r="CZ6" s="774">
        <v>1.3</v>
      </c>
      <c r="DA6" s="743"/>
      <c r="DB6" s="743"/>
      <c r="DC6" s="777"/>
      <c r="DD6" s="669" t="s">
        <v>137</v>
      </c>
      <c r="DE6" s="664"/>
      <c r="DF6" s="664"/>
      <c r="DG6" s="664"/>
      <c r="DH6" s="664"/>
      <c r="DI6" s="664"/>
      <c r="DJ6" s="664"/>
      <c r="DK6" s="664"/>
      <c r="DL6" s="664"/>
      <c r="DM6" s="664"/>
      <c r="DN6" s="664"/>
      <c r="DO6" s="664"/>
      <c r="DP6" s="665"/>
      <c r="DQ6" s="669">
        <v>85681</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883</v>
      </c>
      <c r="S7" s="664"/>
      <c r="T7" s="664"/>
      <c r="U7" s="664"/>
      <c r="V7" s="664"/>
      <c r="W7" s="664"/>
      <c r="X7" s="664"/>
      <c r="Y7" s="665"/>
      <c r="Z7" s="723">
        <v>0</v>
      </c>
      <c r="AA7" s="723"/>
      <c r="AB7" s="723"/>
      <c r="AC7" s="723"/>
      <c r="AD7" s="724">
        <v>883</v>
      </c>
      <c r="AE7" s="724"/>
      <c r="AF7" s="724"/>
      <c r="AG7" s="724"/>
      <c r="AH7" s="724"/>
      <c r="AI7" s="724"/>
      <c r="AJ7" s="724"/>
      <c r="AK7" s="724"/>
      <c r="AL7" s="666">
        <v>0</v>
      </c>
      <c r="AM7" s="667"/>
      <c r="AN7" s="667"/>
      <c r="AO7" s="725"/>
      <c r="AP7" s="658" t="s">
        <v>237</v>
      </c>
      <c r="AQ7" s="659"/>
      <c r="AR7" s="659"/>
      <c r="AS7" s="659"/>
      <c r="AT7" s="659"/>
      <c r="AU7" s="659"/>
      <c r="AV7" s="659"/>
      <c r="AW7" s="659"/>
      <c r="AX7" s="659"/>
      <c r="AY7" s="659"/>
      <c r="AZ7" s="659"/>
      <c r="BA7" s="659"/>
      <c r="BB7" s="659"/>
      <c r="BC7" s="659"/>
      <c r="BD7" s="659"/>
      <c r="BE7" s="659"/>
      <c r="BF7" s="660"/>
      <c r="BG7" s="661">
        <v>226529</v>
      </c>
      <c r="BH7" s="664"/>
      <c r="BI7" s="664"/>
      <c r="BJ7" s="664"/>
      <c r="BK7" s="664"/>
      <c r="BL7" s="664"/>
      <c r="BM7" s="664"/>
      <c r="BN7" s="665"/>
      <c r="BO7" s="723">
        <v>43</v>
      </c>
      <c r="BP7" s="723"/>
      <c r="BQ7" s="723"/>
      <c r="BR7" s="723"/>
      <c r="BS7" s="724" t="s">
        <v>137</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813565</v>
      </c>
      <c r="CS7" s="664"/>
      <c r="CT7" s="664"/>
      <c r="CU7" s="664"/>
      <c r="CV7" s="664"/>
      <c r="CW7" s="664"/>
      <c r="CX7" s="664"/>
      <c r="CY7" s="665"/>
      <c r="CZ7" s="723">
        <v>11.9</v>
      </c>
      <c r="DA7" s="723"/>
      <c r="DB7" s="723"/>
      <c r="DC7" s="723"/>
      <c r="DD7" s="669">
        <v>80555</v>
      </c>
      <c r="DE7" s="664"/>
      <c r="DF7" s="664"/>
      <c r="DG7" s="664"/>
      <c r="DH7" s="664"/>
      <c r="DI7" s="664"/>
      <c r="DJ7" s="664"/>
      <c r="DK7" s="664"/>
      <c r="DL7" s="664"/>
      <c r="DM7" s="664"/>
      <c r="DN7" s="664"/>
      <c r="DO7" s="664"/>
      <c r="DP7" s="665"/>
      <c r="DQ7" s="669">
        <v>540348</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979</v>
      </c>
      <c r="S8" s="664"/>
      <c r="T8" s="664"/>
      <c r="U8" s="664"/>
      <c r="V8" s="664"/>
      <c r="W8" s="664"/>
      <c r="X8" s="664"/>
      <c r="Y8" s="665"/>
      <c r="Z8" s="723">
        <v>0</v>
      </c>
      <c r="AA8" s="723"/>
      <c r="AB8" s="723"/>
      <c r="AC8" s="723"/>
      <c r="AD8" s="724">
        <v>979</v>
      </c>
      <c r="AE8" s="724"/>
      <c r="AF8" s="724"/>
      <c r="AG8" s="724"/>
      <c r="AH8" s="724"/>
      <c r="AI8" s="724"/>
      <c r="AJ8" s="724"/>
      <c r="AK8" s="724"/>
      <c r="AL8" s="666">
        <v>0</v>
      </c>
      <c r="AM8" s="667"/>
      <c r="AN8" s="667"/>
      <c r="AO8" s="725"/>
      <c r="AP8" s="658" t="s">
        <v>240</v>
      </c>
      <c r="AQ8" s="659"/>
      <c r="AR8" s="659"/>
      <c r="AS8" s="659"/>
      <c r="AT8" s="659"/>
      <c r="AU8" s="659"/>
      <c r="AV8" s="659"/>
      <c r="AW8" s="659"/>
      <c r="AX8" s="659"/>
      <c r="AY8" s="659"/>
      <c r="AZ8" s="659"/>
      <c r="BA8" s="659"/>
      <c r="BB8" s="659"/>
      <c r="BC8" s="659"/>
      <c r="BD8" s="659"/>
      <c r="BE8" s="659"/>
      <c r="BF8" s="660"/>
      <c r="BG8" s="661">
        <v>9776</v>
      </c>
      <c r="BH8" s="664"/>
      <c r="BI8" s="664"/>
      <c r="BJ8" s="664"/>
      <c r="BK8" s="664"/>
      <c r="BL8" s="664"/>
      <c r="BM8" s="664"/>
      <c r="BN8" s="665"/>
      <c r="BO8" s="723">
        <v>1.9</v>
      </c>
      <c r="BP8" s="723"/>
      <c r="BQ8" s="723"/>
      <c r="BR8" s="723"/>
      <c r="BS8" s="669" t="s">
        <v>137</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1175024</v>
      </c>
      <c r="CS8" s="664"/>
      <c r="CT8" s="664"/>
      <c r="CU8" s="664"/>
      <c r="CV8" s="664"/>
      <c r="CW8" s="664"/>
      <c r="CX8" s="664"/>
      <c r="CY8" s="665"/>
      <c r="CZ8" s="723">
        <v>17.2</v>
      </c>
      <c r="DA8" s="723"/>
      <c r="DB8" s="723"/>
      <c r="DC8" s="723"/>
      <c r="DD8" s="669">
        <v>526</v>
      </c>
      <c r="DE8" s="664"/>
      <c r="DF8" s="664"/>
      <c r="DG8" s="664"/>
      <c r="DH8" s="664"/>
      <c r="DI8" s="664"/>
      <c r="DJ8" s="664"/>
      <c r="DK8" s="664"/>
      <c r="DL8" s="664"/>
      <c r="DM8" s="664"/>
      <c r="DN8" s="664"/>
      <c r="DO8" s="664"/>
      <c r="DP8" s="665"/>
      <c r="DQ8" s="669">
        <v>625504</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1150</v>
      </c>
      <c r="S9" s="664"/>
      <c r="T9" s="664"/>
      <c r="U9" s="664"/>
      <c r="V9" s="664"/>
      <c r="W9" s="664"/>
      <c r="X9" s="664"/>
      <c r="Y9" s="665"/>
      <c r="Z9" s="723">
        <v>0</v>
      </c>
      <c r="AA9" s="723"/>
      <c r="AB9" s="723"/>
      <c r="AC9" s="723"/>
      <c r="AD9" s="724">
        <v>1150</v>
      </c>
      <c r="AE9" s="724"/>
      <c r="AF9" s="724"/>
      <c r="AG9" s="724"/>
      <c r="AH9" s="724"/>
      <c r="AI9" s="724"/>
      <c r="AJ9" s="724"/>
      <c r="AK9" s="724"/>
      <c r="AL9" s="666">
        <v>0</v>
      </c>
      <c r="AM9" s="667"/>
      <c r="AN9" s="667"/>
      <c r="AO9" s="725"/>
      <c r="AP9" s="658" t="s">
        <v>243</v>
      </c>
      <c r="AQ9" s="659"/>
      <c r="AR9" s="659"/>
      <c r="AS9" s="659"/>
      <c r="AT9" s="659"/>
      <c r="AU9" s="659"/>
      <c r="AV9" s="659"/>
      <c r="AW9" s="659"/>
      <c r="AX9" s="659"/>
      <c r="AY9" s="659"/>
      <c r="AZ9" s="659"/>
      <c r="BA9" s="659"/>
      <c r="BB9" s="659"/>
      <c r="BC9" s="659"/>
      <c r="BD9" s="659"/>
      <c r="BE9" s="659"/>
      <c r="BF9" s="660"/>
      <c r="BG9" s="661">
        <v>191784</v>
      </c>
      <c r="BH9" s="664"/>
      <c r="BI9" s="664"/>
      <c r="BJ9" s="664"/>
      <c r="BK9" s="664"/>
      <c r="BL9" s="664"/>
      <c r="BM9" s="664"/>
      <c r="BN9" s="665"/>
      <c r="BO9" s="723">
        <v>36.4</v>
      </c>
      <c r="BP9" s="723"/>
      <c r="BQ9" s="723"/>
      <c r="BR9" s="723"/>
      <c r="BS9" s="669" t="s">
        <v>137</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1029713</v>
      </c>
      <c r="CS9" s="664"/>
      <c r="CT9" s="664"/>
      <c r="CU9" s="664"/>
      <c r="CV9" s="664"/>
      <c r="CW9" s="664"/>
      <c r="CX9" s="664"/>
      <c r="CY9" s="665"/>
      <c r="CZ9" s="723">
        <v>15.1</v>
      </c>
      <c r="DA9" s="723"/>
      <c r="DB9" s="723"/>
      <c r="DC9" s="723"/>
      <c r="DD9" s="669">
        <v>476682</v>
      </c>
      <c r="DE9" s="664"/>
      <c r="DF9" s="664"/>
      <c r="DG9" s="664"/>
      <c r="DH9" s="664"/>
      <c r="DI9" s="664"/>
      <c r="DJ9" s="664"/>
      <c r="DK9" s="664"/>
      <c r="DL9" s="664"/>
      <c r="DM9" s="664"/>
      <c r="DN9" s="664"/>
      <c r="DO9" s="664"/>
      <c r="DP9" s="665"/>
      <c r="DQ9" s="669">
        <v>512250</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137</v>
      </c>
      <c r="S10" s="664"/>
      <c r="T10" s="664"/>
      <c r="U10" s="664"/>
      <c r="V10" s="664"/>
      <c r="W10" s="664"/>
      <c r="X10" s="664"/>
      <c r="Y10" s="665"/>
      <c r="Z10" s="723" t="s">
        <v>137</v>
      </c>
      <c r="AA10" s="723"/>
      <c r="AB10" s="723"/>
      <c r="AC10" s="723"/>
      <c r="AD10" s="724" t="s">
        <v>137</v>
      </c>
      <c r="AE10" s="724"/>
      <c r="AF10" s="724"/>
      <c r="AG10" s="724"/>
      <c r="AH10" s="724"/>
      <c r="AI10" s="724"/>
      <c r="AJ10" s="724"/>
      <c r="AK10" s="724"/>
      <c r="AL10" s="666" t="s">
        <v>137</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11698</v>
      </c>
      <c r="BH10" s="664"/>
      <c r="BI10" s="664"/>
      <c r="BJ10" s="664"/>
      <c r="BK10" s="664"/>
      <c r="BL10" s="664"/>
      <c r="BM10" s="664"/>
      <c r="BN10" s="665"/>
      <c r="BO10" s="723">
        <v>2.2000000000000002</v>
      </c>
      <c r="BP10" s="723"/>
      <c r="BQ10" s="723"/>
      <c r="BR10" s="723"/>
      <c r="BS10" s="669" t="s">
        <v>137</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t="s">
        <v>137</v>
      </c>
      <c r="CS10" s="664"/>
      <c r="CT10" s="664"/>
      <c r="CU10" s="664"/>
      <c r="CV10" s="664"/>
      <c r="CW10" s="664"/>
      <c r="CX10" s="664"/>
      <c r="CY10" s="665"/>
      <c r="CZ10" s="723" t="s">
        <v>137</v>
      </c>
      <c r="DA10" s="723"/>
      <c r="DB10" s="723"/>
      <c r="DC10" s="723"/>
      <c r="DD10" s="669" t="s">
        <v>137</v>
      </c>
      <c r="DE10" s="664"/>
      <c r="DF10" s="664"/>
      <c r="DG10" s="664"/>
      <c r="DH10" s="664"/>
      <c r="DI10" s="664"/>
      <c r="DJ10" s="664"/>
      <c r="DK10" s="664"/>
      <c r="DL10" s="664"/>
      <c r="DM10" s="664"/>
      <c r="DN10" s="664"/>
      <c r="DO10" s="664"/>
      <c r="DP10" s="665"/>
      <c r="DQ10" s="669" t="s">
        <v>137</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137</v>
      </c>
      <c r="S11" s="664"/>
      <c r="T11" s="664"/>
      <c r="U11" s="664"/>
      <c r="V11" s="664"/>
      <c r="W11" s="664"/>
      <c r="X11" s="664"/>
      <c r="Y11" s="665"/>
      <c r="Z11" s="723" t="s">
        <v>137</v>
      </c>
      <c r="AA11" s="723"/>
      <c r="AB11" s="723"/>
      <c r="AC11" s="723"/>
      <c r="AD11" s="724" t="s">
        <v>137</v>
      </c>
      <c r="AE11" s="724"/>
      <c r="AF11" s="724"/>
      <c r="AG11" s="724"/>
      <c r="AH11" s="724"/>
      <c r="AI11" s="724"/>
      <c r="AJ11" s="724"/>
      <c r="AK11" s="724"/>
      <c r="AL11" s="666" t="s">
        <v>137</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13271</v>
      </c>
      <c r="BH11" s="664"/>
      <c r="BI11" s="664"/>
      <c r="BJ11" s="664"/>
      <c r="BK11" s="664"/>
      <c r="BL11" s="664"/>
      <c r="BM11" s="664"/>
      <c r="BN11" s="665"/>
      <c r="BO11" s="723">
        <v>2.5</v>
      </c>
      <c r="BP11" s="723"/>
      <c r="BQ11" s="723"/>
      <c r="BR11" s="723"/>
      <c r="BS11" s="669" t="s">
        <v>137</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814411</v>
      </c>
      <c r="CS11" s="664"/>
      <c r="CT11" s="664"/>
      <c r="CU11" s="664"/>
      <c r="CV11" s="664"/>
      <c r="CW11" s="664"/>
      <c r="CX11" s="664"/>
      <c r="CY11" s="665"/>
      <c r="CZ11" s="723">
        <v>11.9</v>
      </c>
      <c r="DA11" s="723"/>
      <c r="DB11" s="723"/>
      <c r="DC11" s="723"/>
      <c r="DD11" s="669">
        <v>275011</v>
      </c>
      <c r="DE11" s="664"/>
      <c r="DF11" s="664"/>
      <c r="DG11" s="664"/>
      <c r="DH11" s="664"/>
      <c r="DI11" s="664"/>
      <c r="DJ11" s="664"/>
      <c r="DK11" s="664"/>
      <c r="DL11" s="664"/>
      <c r="DM11" s="664"/>
      <c r="DN11" s="664"/>
      <c r="DO11" s="664"/>
      <c r="DP11" s="665"/>
      <c r="DQ11" s="669">
        <v>463923</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129267</v>
      </c>
      <c r="S12" s="664"/>
      <c r="T12" s="664"/>
      <c r="U12" s="664"/>
      <c r="V12" s="664"/>
      <c r="W12" s="664"/>
      <c r="X12" s="664"/>
      <c r="Y12" s="665"/>
      <c r="Z12" s="723">
        <v>1.7</v>
      </c>
      <c r="AA12" s="723"/>
      <c r="AB12" s="723"/>
      <c r="AC12" s="723"/>
      <c r="AD12" s="724">
        <v>129267</v>
      </c>
      <c r="AE12" s="724"/>
      <c r="AF12" s="724"/>
      <c r="AG12" s="724"/>
      <c r="AH12" s="724"/>
      <c r="AI12" s="724"/>
      <c r="AJ12" s="724"/>
      <c r="AK12" s="724"/>
      <c r="AL12" s="666">
        <v>3.5</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205508</v>
      </c>
      <c r="BH12" s="664"/>
      <c r="BI12" s="664"/>
      <c r="BJ12" s="664"/>
      <c r="BK12" s="664"/>
      <c r="BL12" s="664"/>
      <c r="BM12" s="664"/>
      <c r="BN12" s="665"/>
      <c r="BO12" s="723">
        <v>39</v>
      </c>
      <c r="BP12" s="723"/>
      <c r="BQ12" s="723"/>
      <c r="BR12" s="723"/>
      <c r="BS12" s="669" t="s">
        <v>137</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31721</v>
      </c>
      <c r="CS12" s="664"/>
      <c r="CT12" s="664"/>
      <c r="CU12" s="664"/>
      <c r="CV12" s="664"/>
      <c r="CW12" s="664"/>
      <c r="CX12" s="664"/>
      <c r="CY12" s="665"/>
      <c r="CZ12" s="723">
        <v>0.5</v>
      </c>
      <c r="DA12" s="723"/>
      <c r="DB12" s="723"/>
      <c r="DC12" s="723"/>
      <c r="DD12" s="669" t="s">
        <v>137</v>
      </c>
      <c r="DE12" s="664"/>
      <c r="DF12" s="664"/>
      <c r="DG12" s="664"/>
      <c r="DH12" s="664"/>
      <c r="DI12" s="664"/>
      <c r="DJ12" s="664"/>
      <c r="DK12" s="664"/>
      <c r="DL12" s="664"/>
      <c r="DM12" s="664"/>
      <c r="DN12" s="664"/>
      <c r="DO12" s="664"/>
      <c r="DP12" s="665"/>
      <c r="DQ12" s="669">
        <v>30386</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t="s">
        <v>137</v>
      </c>
      <c r="S13" s="664"/>
      <c r="T13" s="664"/>
      <c r="U13" s="664"/>
      <c r="V13" s="664"/>
      <c r="W13" s="664"/>
      <c r="X13" s="664"/>
      <c r="Y13" s="665"/>
      <c r="Z13" s="723" t="s">
        <v>137</v>
      </c>
      <c r="AA13" s="723"/>
      <c r="AB13" s="723"/>
      <c r="AC13" s="723"/>
      <c r="AD13" s="724" t="s">
        <v>137</v>
      </c>
      <c r="AE13" s="724"/>
      <c r="AF13" s="724"/>
      <c r="AG13" s="724"/>
      <c r="AH13" s="724"/>
      <c r="AI13" s="724"/>
      <c r="AJ13" s="724"/>
      <c r="AK13" s="724"/>
      <c r="AL13" s="666" t="s">
        <v>137</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200722</v>
      </c>
      <c r="BH13" s="664"/>
      <c r="BI13" s="664"/>
      <c r="BJ13" s="664"/>
      <c r="BK13" s="664"/>
      <c r="BL13" s="664"/>
      <c r="BM13" s="664"/>
      <c r="BN13" s="665"/>
      <c r="BO13" s="723">
        <v>38.1</v>
      </c>
      <c r="BP13" s="723"/>
      <c r="BQ13" s="723"/>
      <c r="BR13" s="723"/>
      <c r="BS13" s="669" t="s">
        <v>137</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654360</v>
      </c>
      <c r="CS13" s="664"/>
      <c r="CT13" s="664"/>
      <c r="CU13" s="664"/>
      <c r="CV13" s="664"/>
      <c r="CW13" s="664"/>
      <c r="CX13" s="664"/>
      <c r="CY13" s="665"/>
      <c r="CZ13" s="723">
        <v>9.6</v>
      </c>
      <c r="DA13" s="723"/>
      <c r="DB13" s="723"/>
      <c r="DC13" s="723"/>
      <c r="DD13" s="669">
        <v>447828</v>
      </c>
      <c r="DE13" s="664"/>
      <c r="DF13" s="664"/>
      <c r="DG13" s="664"/>
      <c r="DH13" s="664"/>
      <c r="DI13" s="664"/>
      <c r="DJ13" s="664"/>
      <c r="DK13" s="664"/>
      <c r="DL13" s="664"/>
      <c r="DM13" s="664"/>
      <c r="DN13" s="664"/>
      <c r="DO13" s="664"/>
      <c r="DP13" s="665"/>
      <c r="DQ13" s="669">
        <v>188214</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137</v>
      </c>
      <c r="S14" s="664"/>
      <c r="T14" s="664"/>
      <c r="U14" s="664"/>
      <c r="V14" s="664"/>
      <c r="W14" s="664"/>
      <c r="X14" s="664"/>
      <c r="Y14" s="665"/>
      <c r="Z14" s="723" t="s">
        <v>137</v>
      </c>
      <c r="AA14" s="723"/>
      <c r="AB14" s="723"/>
      <c r="AC14" s="723"/>
      <c r="AD14" s="724" t="s">
        <v>137</v>
      </c>
      <c r="AE14" s="724"/>
      <c r="AF14" s="724"/>
      <c r="AG14" s="724"/>
      <c r="AH14" s="724"/>
      <c r="AI14" s="724"/>
      <c r="AJ14" s="724"/>
      <c r="AK14" s="724"/>
      <c r="AL14" s="666" t="s">
        <v>137</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33929</v>
      </c>
      <c r="BH14" s="664"/>
      <c r="BI14" s="664"/>
      <c r="BJ14" s="664"/>
      <c r="BK14" s="664"/>
      <c r="BL14" s="664"/>
      <c r="BM14" s="664"/>
      <c r="BN14" s="665"/>
      <c r="BO14" s="723">
        <v>6.4</v>
      </c>
      <c r="BP14" s="723"/>
      <c r="BQ14" s="723"/>
      <c r="BR14" s="723"/>
      <c r="BS14" s="669" t="s">
        <v>137</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206991</v>
      </c>
      <c r="CS14" s="664"/>
      <c r="CT14" s="664"/>
      <c r="CU14" s="664"/>
      <c r="CV14" s="664"/>
      <c r="CW14" s="664"/>
      <c r="CX14" s="664"/>
      <c r="CY14" s="665"/>
      <c r="CZ14" s="723">
        <v>3</v>
      </c>
      <c r="DA14" s="723"/>
      <c r="DB14" s="723"/>
      <c r="DC14" s="723"/>
      <c r="DD14" s="669">
        <v>29811</v>
      </c>
      <c r="DE14" s="664"/>
      <c r="DF14" s="664"/>
      <c r="DG14" s="664"/>
      <c r="DH14" s="664"/>
      <c r="DI14" s="664"/>
      <c r="DJ14" s="664"/>
      <c r="DK14" s="664"/>
      <c r="DL14" s="664"/>
      <c r="DM14" s="664"/>
      <c r="DN14" s="664"/>
      <c r="DO14" s="664"/>
      <c r="DP14" s="665"/>
      <c r="DQ14" s="669">
        <v>172129</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9434</v>
      </c>
      <c r="S15" s="664"/>
      <c r="T15" s="664"/>
      <c r="U15" s="664"/>
      <c r="V15" s="664"/>
      <c r="W15" s="664"/>
      <c r="X15" s="664"/>
      <c r="Y15" s="665"/>
      <c r="Z15" s="723">
        <v>0.1</v>
      </c>
      <c r="AA15" s="723"/>
      <c r="AB15" s="723"/>
      <c r="AC15" s="723"/>
      <c r="AD15" s="724">
        <v>9434</v>
      </c>
      <c r="AE15" s="724"/>
      <c r="AF15" s="724"/>
      <c r="AG15" s="724"/>
      <c r="AH15" s="724"/>
      <c r="AI15" s="724"/>
      <c r="AJ15" s="724"/>
      <c r="AK15" s="724"/>
      <c r="AL15" s="666">
        <v>0.3</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60472</v>
      </c>
      <c r="BH15" s="664"/>
      <c r="BI15" s="664"/>
      <c r="BJ15" s="664"/>
      <c r="BK15" s="664"/>
      <c r="BL15" s="664"/>
      <c r="BM15" s="664"/>
      <c r="BN15" s="665"/>
      <c r="BO15" s="723">
        <v>11.5</v>
      </c>
      <c r="BP15" s="723"/>
      <c r="BQ15" s="723"/>
      <c r="BR15" s="723"/>
      <c r="BS15" s="669" t="s">
        <v>137</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710890</v>
      </c>
      <c r="CS15" s="664"/>
      <c r="CT15" s="664"/>
      <c r="CU15" s="664"/>
      <c r="CV15" s="664"/>
      <c r="CW15" s="664"/>
      <c r="CX15" s="664"/>
      <c r="CY15" s="665"/>
      <c r="CZ15" s="723">
        <v>10.4</v>
      </c>
      <c r="DA15" s="723"/>
      <c r="DB15" s="723"/>
      <c r="DC15" s="723"/>
      <c r="DD15" s="669">
        <v>57264</v>
      </c>
      <c r="DE15" s="664"/>
      <c r="DF15" s="664"/>
      <c r="DG15" s="664"/>
      <c r="DH15" s="664"/>
      <c r="DI15" s="664"/>
      <c r="DJ15" s="664"/>
      <c r="DK15" s="664"/>
      <c r="DL15" s="664"/>
      <c r="DM15" s="664"/>
      <c r="DN15" s="664"/>
      <c r="DO15" s="664"/>
      <c r="DP15" s="665"/>
      <c r="DQ15" s="669">
        <v>523563</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137</v>
      </c>
      <c r="S16" s="664"/>
      <c r="T16" s="664"/>
      <c r="U16" s="664"/>
      <c r="V16" s="664"/>
      <c r="W16" s="664"/>
      <c r="X16" s="664"/>
      <c r="Y16" s="665"/>
      <c r="Z16" s="723" t="s">
        <v>137</v>
      </c>
      <c r="AA16" s="723"/>
      <c r="AB16" s="723"/>
      <c r="AC16" s="723"/>
      <c r="AD16" s="724" t="s">
        <v>137</v>
      </c>
      <c r="AE16" s="724"/>
      <c r="AF16" s="724"/>
      <c r="AG16" s="724"/>
      <c r="AH16" s="724"/>
      <c r="AI16" s="724"/>
      <c r="AJ16" s="724"/>
      <c r="AK16" s="724"/>
      <c r="AL16" s="666" t="s">
        <v>137</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137</v>
      </c>
      <c r="BH16" s="664"/>
      <c r="BI16" s="664"/>
      <c r="BJ16" s="664"/>
      <c r="BK16" s="664"/>
      <c r="BL16" s="664"/>
      <c r="BM16" s="664"/>
      <c r="BN16" s="665"/>
      <c r="BO16" s="723" t="s">
        <v>137</v>
      </c>
      <c r="BP16" s="723"/>
      <c r="BQ16" s="723"/>
      <c r="BR16" s="723"/>
      <c r="BS16" s="669" t="s">
        <v>137</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598975</v>
      </c>
      <c r="CS16" s="664"/>
      <c r="CT16" s="664"/>
      <c r="CU16" s="664"/>
      <c r="CV16" s="664"/>
      <c r="CW16" s="664"/>
      <c r="CX16" s="664"/>
      <c r="CY16" s="665"/>
      <c r="CZ16" s="723">
        <v>8.8000000000000007</v>
      </c>
      <c r="DA16" s="723"/>
      <c r="DB16" s="723"/>
      <c r="DC16" s="723"/>
      <c r="DD16" s="669" t="s">
        <v>137</v>
      </c>
      <c r="DE16" s="664"/>
      <c r="DF16" s="664"/>
      <c r="DG16" s="664"/>
      <c r="DH16" s="664"/>
      <c r="DI16" s="664"/>
      <c r="DJ16" s="664"/>
      <c r="DK16" s="664"/>
      <c r="DL16" s="664"/>
      <c r="DM16" s="664"/>
      <c r="DN16" s="664"/>
      <c r="DO16" s="664"/>
      <c r="DP16" s="665"/>
      <c r="DQ16" s="669">
        <v>29983</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635</v>
      </c>
      <c r="S17" s="664"/>
      <c r="T17" s="664"/>
      <c r="U17" s="664"/>
      <c r="V17" s="664"/>
      <c r="W17" s="664"/>
      <c r="X17" s="664"/>
      <c r="Y17" s="665"/>
      <c r="Z17" s="723">
        <v>0</v>
      </c>
      <c r="AA17" s="723"/>
      <c r="AB17" s="723"/>
      <c r="AC17" s="723"/>
      <c r="AD17" s="724">
        <v>635</v>
      </c>
      <c r="AE17" s="724"/>
      <c r="AF17" s="724"/>
      <c r="AG17" s="724"/>
      <c r="AH17" s="724"/>
      <c r="AI17" s="724"/>
      <c r="AJ17" s="724"/>
      <c r="AK17" s="724"/>
      <c r="AL17" s="666">
        <v>0</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137</v>
      </c>
      <c r="BH17" s="664"/>
      <c r="BI17" s="664"/>
      <c r="BJ17" s="664"/>
      <c r="BK17" s="664"/>
      <c r="BL17" s="664"/>
      <c r="BM17" s="664"/>
      <c r="BN17" s="665"/>
      <c r="BO17" s="723" t="s">
        <v>137</v>
      </c>
      <c r="BP17" s="723"/>
      <c r="BQ17" s="723"/>
      <c r="BR17" s="723"/>
      <c r="BS17" s="669" t="s">
        <v>137</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720010</v>
      </c>
      <c r="CS17" s="664"/>
      <c r="CT17" s="664"/>
      <c r="CU17" s="664"/>
      <c r="CV17" s="664"/>
      <c r="CW17" s="664"/>
      <c r="CX17" s="664"/>
      <c r="CY17" s="665"/>
      <c r="CZ17" s="723">
        <v>10.5</v>
      </c>
      <c r="DA17" s="723"/>
      <c r="DB17" s="723"/>
      <c r="DC17" s="723"/>
      <c r="DD17" s="669" t="s">
        <v>137</v>
      </c>
      <c r="DE17" s="664"/>
      <c r="DF17" s="664"/>
      <c r="DG17" s="664"/>
      <c r="DH17" s="664"/>
      <c r="DI17" s="664"/>
      <c r="DJ17" s="664"/>
      <c r="DK17" s="664"/>
      <c r="DL17" s="664"/>
      <c r="DM17" s="664"/>
      <c r="DN17" s="664"/>
      <c r="DO17" s="664"/>
      <c r="DP17" s="665"/>
      <c r="DQ17" s="669">
        <v>694874</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3107858</v>
      </c>
      <c r="S18" s="664"/>
      <c r="T18" s="664"/>
      <c r="U18" s="664"/>
      <c r="V18" s="664"/>
      <c r="W18" s="664"/>
      <c r="X18" s="664"/>
      <c r="Y18" s="665"/>
      <c r="Z18" s="723">
        <v>41.6</v>
      </c>
      <c r="AA18" s="723"/>
      <c r="AB18" s="723"/>
      <c r="AC18" s="723"/>
      <c r="AD18" s="724">
        <v>2894452</v>
      </c>
      <c r="AE18" s="724"/>
      <c r="AF18" s="724"/>
      <c r="AG18" s="724"/>
      <c r="AH18" s="724"/>
      <c r="AI18" s="724"/>
      <c r="AJ18" s="724"/>
      <c r="AK18" s="724"/>
      <c r="AL18" s="666">
        <v>79.400000000000006</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137</v>
      </c>
      <c r="BP18" s="723"/>
      <c r="BQ18" s="723"/>
      <c r="BR18" s="723"/>
      <c r="BS18" s="669" t="s">
        <v>137</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137</v>
      </c>
      <c r="CS18" s="664"/>
      <c r="CT18" s="664"/>
      <c r="CU18" s="664"/>
      <c r="CV18" s="664"/>
      <c r="CW18" s="664"/>
      <c r="CX18" s="664"/>
      <c r="CY18" s="665"/>
      <c r="CZ18" s="723" t="s">
        <v>137</v>
      </c>
      <c r="DA18" s="723"/>
      <c r="DB18" s="723"/>
      <c r="DC18" s="723"/>
      <c r="DD18" s="669" t="s">
        <v>137</v>
      </c>
      <c r="DE18" s="664"/>
      <c r="DF18" s="664"/>
      <c r="DG18" s="664"/>
      <c r="DH18" s="664"/>
      <c r="DI18" s="664"/>
      <c r="DJ18" s="664"/>
      <c r="DK18" s="664"/>
      <c r="DL18" s="664"/>
      <c r="DM18" s="664"/>
      <c r="DN18" s="664"/>
      <c r="DO18" s="664"/>
      <c r="DP18" s="665"/>
      <c r="DQ18" s="669" t="s">
        <v>137</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2894452</v>
      </c>
      <c r="S19" s="664"/>
      <c r="T19" s="664"/>
      <c r="U19" s="664"/>
      <c r="V19" s="664"/>
      <c r="W19" s="664"/>
      <c r="X19" s="664"/>
      <c r="Y19" s="665"/>
      <c r="Z19" s="723">
        <v>38.700000000000003</v>
      </c>
      <c r="AA19" s="723"/>
      <c r="AB19" s="723"/>
      <c r="AC19" s="723"/>
      <c r="AD19" s="724">
        <v>2894452</v>
      </c>
      <c r="AE19" s="724"/>
      <c r="AF19" s="724"/>
      <c r="AG19" s="724"/>
      <c r="AH19" s="724"/>
      <c r="AI19" s="724"/>
      <c r="AJ19" s="724"/>
      <c r="AK19" s="724"/>
      <c r="AL19" s="666">
        <v>79.400000000000006</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137</v>
      </c>
      <c r="BH19" s="664"/>
      <c r="BI19" s="664"/>
      <c r="BJ19" s="664"/>
      <c r="BK19" s="664"/>
      <c r="BL19" s="664"/>
      <c r="BM19" s="664"/>
      <c r="BN19" s="665"/>
      <c r="BO19" s="723" t="s">
        <v>137</v>
      </c>
      <c r="BP19" s="723"/>
      <c r="BQ19" s="723"/>
      <c r="BR19" s="723"/>
      <c r="BS19" s="669" t="s">
        <v>137</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137</v>
      </c>
      <c r="CS19" s="664"/>
      <c r="CT19" s="664"/>
      <c r="CU19" s="664"/>
      <c r="CV19" s="664"/>
      <c r="CW19" s="664"/>
      <c r="CX19" s="664"/>
      <c r="CY19" s="665"/>
      <c r="CZ19" s="723" t="s">
        <v>137</v>
      </c>
      <c r="DA19" s="723"/>
      <c r="DB19" s="723"/>
      <c r="DC19" s="723"/>
      <c r="DD19" s="669" t="s">
        <v>137</v>
      </c>
      <c r="DE19" s="664"/>
      <c r="DF19" s="664"/>
      <c r="DG19" s="664"/>
      <c r="DH19" s="664"/>
      <c r="DI19" s="664"/>
      <c r="DJ19" s="664"/>
      <c r="DK19" s="664"/>
      <c r="DL19" s="664"/>
      <c r="DM19" s="664"/>
      <c r="DN19" s="664"/>
      <c r="DO19" s="664"/>
      <c r="DP19" s="665"/>
      <c r="DQ19" s="669" t="s">
        <v>137</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213406</v>
      </c>
      <c r="S20" s="664"/>
      <c r="T20" s="664"/>
      <c r="U20" s="664"/>
      <c r="V20" s="664"/>
      <c r="W20" s="664"/>
      <c r="X20" s="664"/>
      <c r="Y20" s="665"/>
      <c r="Z20" s="723">
        <v>2.9</v>
      </c>
      <c r="AA20" s="723"/>
      <c r="AB20" s="723"/>
      <c r="AC20" s="723"/>
      <c r="AD20" s="724" t="s">
        <v>137</v>
      </c>
      <c r="AE20" s="724"/>
      <c r="AF20" s="724"/>
      <c r="AG20" s="724"/>
      <c r="AH20" s="724"/>
      <c r="AI20" s="724"/>
      <c r="AJ20" s="724"/>
      <c r="AK20" s="724"/>
      <c r="AL20" s="666" t="s">
        <v>137</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137</v>
      </c>
      <c r="BH20" s="664"/>
      <c r="BI20" s="664"/>
      <c r="BJ20" s="664"/>
      <c r="BK20" s="664"/>
      <c r="BL20" s="664"/>
      <c r="BM20" s="664"/>
      <c r="BN20" s="665"/>
      <c r="BO20" s="723" t="s">
        <v>137</v>
      </c>
      <c r="BP20" s="723"/>
      <c r="BQ20" s="723"/>
      <c r="BR20" s="723"/>
      <c r="BS20" s="669" t="s">
        <v>137</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6841341</v>
      </c>
      <c r="CS20" s="664"/>
      <c r="CT20" s="664"/>
      <c r="CU20" s="664"/>
      <c r="CV20" s="664"/>
      <c r="CW20" s="664"/>
      <c r="CX20" s="664"/>
      <c r="CY20" s="665"/>
      <c r="CZ20" s="723">
        <v>100</v>
      </c>
      <c r="DA20" s="723"/>
      <c r="DB20" s="723"/>
      <c r="DC20" s="723"/>
      <c r="DD20" s="669">
        <v>1367677</v>
      </c>
      <c r="DE20" s="664"/>
      <c r="DF20" s="664"/>
      <c r="DG20" s="664"/>
      <c r="DH20" s="664"/>
      <c r="DI20" s="664"/>
      <c r="DJ20" s="664"/>
      <c r="DK20" s="664"/>
      <c r="DL20" s="664"/>
      <c r="DM20" s="664"/>
      <c r="DN20" s="664"/>
      <c r="DO20" s="664"/>
      <c r="DP20" s="665"/>
      <c r="DQ20" s="669">
        <v>3866855</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137</v>
      </c>
      <c r="S21" s="664"/>
      <c r="T21" s="664"/>
      <c r="U21" s="664"/>
      <c r="V21" s="664"/>
      <c r="W21" s="664"/>
      <c r="X21" s="664"/>
      <c r="Y21" s="665"/>
      <c r="Z21" s="723" t="s">
        <v>137</v>
      </c>
      <c r="AA21" s="723"/>
      <c r="AB21" s="723"/>
      <c r="AC21" s="723"/>
      <c r="AD21" s="724" t="s">
        <v>137</v>
      </c>
      <c r="AE21" s="724"/>
      <c r="AF21" s="724"/>
      <c r="AG21" s="724"/>
      <c r="AH21" s="724"/>
      <c r="AI21" s="724"/>
      <c r="AJ21" s="724"/>
      <c r="AK21" s="724"/>
      <c r="AL21" s="666" t="s">
        <v>137</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137</v>
      </c>
      <c r="BH21" s="664"/>
      <c r="BI21" s="664"/>
      <c r="BJ21" s="664"/>
      <c r="BK21" s="664"/>
      <c r="BL21" s="664"/>
      <c r="BM21" s="664"/>
      <c r="BN21" s="665"/>
      <c r="BO21" s="723" t="s">
        <v>137</v>
      </c>
      <c r="BP21" s="723"/>
      <c r="BQ21" s="723"/>
      <c r="BR21" s="723"/>
      <c r="BS21" s="669" t="s">
        <v>137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3830922</v>
      </c>
      <c r="S22" s="664"/>
      <c r="T22" s="664"/>
      <c r="U22" s="664"/>
      <c r="V22" s="664"/>
      <c r="W22" s="664"/>
      <c r="X22" s="664"/>
      <c r="Y22" s="665"/>
      <c r="Z22" s="723">
        <v>51.3</v>
      </c>
      <c r="AA22" s="723"/>
      <c r="AB22" s="723"/>
      <c r="AC22" s="723"/>
      <c r="AD22" s="724">
        <v>3617516</v>
      </c>
      <c r="AE22" s="724"/>
      <c r="AF22" s="724"/>
      <c r="AG22" s="724"/>
      <c r="AH22" s="724"/>
      <c r="AI22" s="724"/>
      <c r="AJ22" s="724"/>
      <c r="AK22" s="724"/>
      <c r="AL22" s="666">
        <v>99.2</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137</v>
      </c>
      <c r="BH22" s="664"/>
      <c r="BI22" s="664"/>
      <c r="BJ22" s="664"/>
      <c r="BK22" s="664"/>
      <c r="BL22" s="664"/>
      <c r="BM22" s="664"/>
      <c r="BN22" s="665"/>
      <c r="BO22" s="723" t="s">
        <v>137</v>
      </c>
      <c r="BP22" s="723"/>
      <c r="BQ22" s="723"/>
      <c r="BR22" s="723"/>
      <c r="BS22" s="669" t="s">
        <v>137</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535</v>
      </c>
      <c r="S23" s="664"/>
      <c r="T23" s="664"/>
      <c r="U23" s="664"/>
      <c r="V23" s="664"/>
      <c r="W23" s="664"/>
      <c r="X23" s="664"/>
      <c r="Y23" s="665"/>
      <c r="Z23" s="723">
        <v>0</v>
      </c>
      <c r="AA23" s="723"/>
      <c r="AB23" s="723"/>
      <c r="AC23" s="723"/>
      <c r="AD23" s="724">
        <v>535</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137</v>
      </c>
      <c r="BH23" s="664"/>
      <c r="BI23" s="664"/>
      <c r="BJ23" s="664"/>
      <c r="BK23" s="664"/>
      <c r="BL23" s="664"/>
      <c r="BM23" s="664"/>
      <c r="BN23" s="665"/>
      <c r="BO23" s="723" t="s">
        <v>137</v>
      </c>
      <c r="BP23" s="723"/>
      <c r="BQ23" s="723"/>
      <c r="BR23" s="723"/>
      <c r="BS23" s="669" t="s">
        <v>137</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33285</v>
      </c>
      <c r="S24" s="664"/>
      <c r="T24" s="664"/>
      <c r="U24" s="664"/>
      <c r="V24" s="664"/>
      <c r="W24" s="664"/>
      <c r="X24" s="664"/>
      <c r="Y24" s="665"/>
      <c r="Z24" s="723">
        <v>0.4</v>
      </c>
      <c r="AA24" s="723"/>
      <c r="AB24" s="723"/>
      <c r="AC24" s="723"/>
      <c r="AD24" s="724" t="s">
        <v>137</v>
      </c>
      <c r="AE24" s="724"/>
      <c r="AF24" s="724"/>
      <c r="AG24" s="724"/>
      <c r="AH24" s="724"/>
      <c r="AI24" s="724"/>
      <c r="AJ24" s="724"/>
      <c r="AK24" s="724"/>
      <c r="AL24" s="666" t="s">
        <v>137</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137</v>
      </c>
      <c r="BH24" s="664"/>
      <c r="BI24" s="664"/>
      <c r="BJ24" s="664"/>
      <c r="BK24" s="664"/>
      <c r="BL24" s="664"/>
      <c r="BM24" s="664"/>
      <c r="BN24" s="665"/>
      <c r="BO24" s="723" t="s">
        <v>137</v>
      </c>
      <c r="BP24" s="723"/>
      <c r="BQ24" s="723"/>
      <c r="BR24" s="723"/>
      <c r="BS24" s="669" t="s">
        <v>137</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2425421</v>
      </c>
      <c r="CS24" s="727"/>
      <c r="CT24" s="727"/>
      <c r="CU24" s="727"/>
      <c r="CV24" s="727"/>
      <c r="CW24" s="727"/>
      <c r="CX24" s="727"/>
      <c r="CY24" s="773"/>
      <c r="CZ24" s="774">
        <v>35.5</v>
      </c>
      <c r="DA24" s="743"/>
      <c r="DB24" s="743"/>
      <c r="DC24" s="777"/>
      <c r="DD24" s="772">
        <v>1894164</v>
      </c>
      <c r="DE24" s="727"/>
      <c r="DF24" s="727"/>
      <c r="DG24" s="727"/>
      <c r="DH24" s="727"/>
      <c r="DI24" s="727"/>
      <c r="DJ24" s="727"/>
      <c r="DK24" s="773"/>
      <c r="DL24" s="772">
        <v>1888662</v>
      </c>
      <c r="DM24" s="727"/>
      <c r="DN24" s="727"/>
      <c r="DO24" s="727"/>
      <c r="DP24" s="727"/>
      <c r="DQ24" s="727"/>
      <c r="DR24" s="727"/>
      <c r="DS24" s="727"/>
      <c r="DT24" s="727"/>
      <c r="DU24" s="727"/>
      <c r="DV24" s="773"/>
      <c r="DW24" s="774">
        <v>49.8</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58134</v>
      </c>
      <c r="S25" s="664"/>
      <c r="T25" s="664"/>
      <c r="U25" s="664"/>
      <c r="V25" s="664"/>
      <c r="W25" s="664"/>
      <c r="X25" s="664"/>
      <c r="Y25" s="665"/>
      <c r="Z25" s="723">
        <v>0.8</v>
      </c>
      <c r="AA25" s="723"/>
      <c r="AB25" s="723"/>
      <c r="AC25" s="723"/>
      <c r="AD25" s="724">
        <v>1502</v>
      </c>
      <c r="AE25" s="724"/>
      <c r="AF25" s="724"/>
      <c r="AG25" s="724"/>
      <c r="AH25" s="724"/>
      <c r="AI25" s="724"/>
      <c r="AJ25" s="724"/>
      <c r="AK25" s="724"/>
      <c r="AL25" s="666">
        <v>0</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137</v>
      </c>
      <c r="BH25" s="664"/>
      <c r="BI25" s="664"/>
      <c r="BJ25" s="664"/>
      <c r="BK25" s="664"/>
      <c r="BL25" s="664"/>
      <c r="BM25" s="664"/>
      <c r="BN25" s="665"/>
      <c r="BO25" s="723" t="s">
        <v>137</v>
      </c>
      <c r="BP25" s="723"/>
      <c r="BQ25" s="723"/>
      <c r="BR25" s="723"/>
      <c r="BS25" s="669" t="s">
        <v>137</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1098129</v>
      </c>
      <c r="CS25" s="662"/>
      <c r="CT25" s="662"/>
      <c r="CU25" s="662"/>
      <c r="CV25" s="662"/>
      <c r="CW25" s="662"/>
      <c r="CX25" s="662"/>
      <c r="CY25" s="663"/>
      <c r="CZ25" s="666">
        <v>16.100000000000001</v>
      </c>
      <c r="DA25" s="695"/>
      <c r="DB25" s="695"/>
      <c r="DC25" s="696"/>
      <c r="DD25" s="669">
        <v>1039523</v>
      </c>
      <c r="DE25" s="662"/>
      <c r="DF25" s="662"/>
      <c r="DG25" s="662"/>
      <c r="DH25" s="662"/>
      <c r="DI25" s="662"/>
      <c r="DJ25" s="662"/>
      <c r="DK25" s="663"/>
      <c r="DL25" s="669">
        <v>1036251</v>
      </c>
      <c r="DM25" s="662"/>
      <c r="DN25" s="662"/>
      <c r="DO25" s="662"/>
      <c r="DP25" s="662"/>
      <c r="DQ25" s="662"/>
      <c r="DR25" s="662"/>
      <c r="DS25" s="662"/>
      <c r="DT25" s="662"/>
      <c r="DU25" s="662"/>
      <c r="DV25" s="663"/>
      <c r="DW25" s="666">
        <v>27.3</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15792</v>
      </c>
      <c r="S26" s="664"/>
      <c r="T26" s="664"/>
      <c r="U26" s="664"/>
      <c r="V26" s="664"/>
      <c r="W26" s="664"/>
      <c r="X26" s="664"/>
      <c r="Y26" s="665"/>
      <c r="Z26" s="723">
        <v>0.2</v>
      </c>
      <c r="AA26" s="723"/>
      <c r="AB26" s="723"/>
      <c r="AC26" s="723"/>
      <c r="AD26" s="724" t="s">
        <v>137</v>
      </c>
      <c r="AE26" s="724"/>
      <c r="AF26" s="724"/>
      <c r="AG26" s="724"/>
      <c r="AH26" s="724"/>
      <c r="AI26" s="724"/>
      <c r="AJ26" s="724"/>
      <c r="AK26" s="724"/>
      <c r="AL26" s="666" t="s">
        <v>137</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137</v>
      </c>
      <c r="BH26" s="664"/>
      <c r="BI26" s="664"/>
      <c r="BJ26" s="664"/>
      <c r="BK26" s="664"/>
      <c r="BL26" s="664"/>
      <c r="BM26" s="664"/>
      <c r="BN26" s="665"/>
      <c r="BO26" s="723" t="s">
        <v>137</v>
      </c>
      <c r="BP26" s="723"/>
      <c r="BQ26" s="723"/>
      <c r="BR26" s="723"/>
      <c r="BS26" s="669" t="s">
        <v>137</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673276</v>
      </c>
      <c r="CS26" s="664"/>
      <c r="CT26" s="664"/>
      <c r="CU26" s="664"/>
      <c r="CV26" s="664"/>
      <c r="CW26" s="664"/>
      <c r="CX26" s="664"/>
      <c r="CY26" s="665"/>
      <c r="CZ26" s="666">
        <v>9.8000000000000007</v>
      </c>
      <c r="DA26" s="695"/>
      <c r="DB26" s="695"/>
      <c r="DC26" s="696"/>
      <c r="DD26" s="669">
        <v>628678</v>
      </c>
      <c r="DE26" s="664"/>
      <c r="DF26" s="664"/>
      <c r="DG26" s="664"/>
      <c r="DH26" s="664"/>
      <c r="DI26" s="664"/>
      <c r="DJ26" s="664"/>
      <c r="DK26" s="665"/>
      <c r="DL26" s="669" t="s">
        <v>137</v>
      </c>
      <c r="DM26" s="664"/>
      <c r="DN26" s="664"/>
      <c r="DO26" s="664"/>
      <c r="DP26" s="664"/>
      <c r="DQ26" s="664"/>
      <c r="DR26" s="664"/>
      <c r="DS26" s="664"/>
      <c r="DT26" s="664"/>
      <c r="DU26" s="664"/>
      <c r="DV26" s="665"/>
      <c r="DW26" s="666" t="s">
        <v>137</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793536</v>
      </c>
      <c r="S27" s="664"/>
      <c r="T27" s="664"/>
      <c r="U27" s="664"/>
      <c r="V27" s="664"/>
      <c r="W27" s="664"/>
      <c r="X27" s="664"/>
      <c r="Y27" s="665"/>
      <c r="Z27" s="723">
        <v>10.6</v>
      </c>
      <c r="AA27" s="723"/>
      <c r="AB27" s="723"/>
      <c r="AC27" s="723"/>
      <c r="AD27" s="724" t="s">
        <v>137</v>
      </c>
      <c r="AE27" s="724"/>
      <c r="AF27" s="724"/>
      <c r="AG27" s="724"/>
      <c r="AH27" s="724"/>
      <c r="AI27" s="724"/>
      <c r="AJ27" s="724"/>
      <c r="AK27" s="724"/>
      <c r="AL27" s="666" t="s">
        <v>137</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526438</v>
      </c>
      <c r="BH27" s="664"/>
      <c r="BI27" s="664"/>
      <c r="BJ27" s="664"/>
      <c r="BK27" s="664"/>
      <c r="BL27" s="664"/>
      <c r="BM27" s="664"/>
      <c r="BN27" s="665"/>
      <c r="BO27" s="723">
        <v>100</v>
      </c>
      <c r="BP27" s="723"/>
      <c r="BQ27" s="723"/>
      <c r="BR27" s="723"/>
      <c r="BS27" s="669" t="s">
        <v>137</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607282</v>
      </c>
      <c r="CS27" s="662"/>
      <c r="CT27" s="662"/>
      <c r="CU27" s="662"/>
      <c r="CV27" s="662"/>
      <c r="CW27" s="662"/>
      <c r="CX27" s="662"/>
      <c r="CY27" s="663"/>
      <c r="CZ27" s="666">
        <v>8.9</v>
      </c>
      <c r="DA27" s="695"/>
      <c r="DB27" s="695"/>
      <c r="DC27" s="696"/>
      <c r="DD27" s="669">
        <v>159767</v>
      </c>
      <c r="DE27" s="662"/>
      <c r="DF27" s="662"/>
      <c r="DG27" s="662"/>
      <c r="DH27" s="662"/>
      <c r="DI27" s="662"/>
      <c r="DJ27" s="662"/>
      <c r="DK27" s="663"/>
      <c r="DL27" s="669">
        <v>157537</v>
      </c>
      <c r="DM27" s="662"/>
      <c r="DN27" s="662"/>
      <c r="DO27" s="662"/>
      <c r="DP27" s="662"/>
      <c r="DQ27" s="662"/>
      <c r="DR27" s="662"/>
      <c r="DS27" s="662"/>
      <c r="DT27" s="662"/>
      <c r="DU27" s="662"/>
      <c r="DV27" s="663"/>
      <c r="DW27" s="666">
        <v>4.2</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v>13365</v>
      </c>
      <c r="S28" s="664"/>
      <c r="T28" s="664"/>
      <c r="U28" s="664"/>
      <c r="V28" s="664"/>
      <c r="W28" s="664"/>
      <c r="X28" s="664"/>
      <c r="Y28" s="665"/>
      <c r="Z28" s="723">
        <v>0.2</v>
      </c>
      <c r="AA28" s="723"/>
      <c r="AB28" s="723"/>
      <c r="AC28" s="723"/>
      <c r="AD28" s="724">
        <v>13365</v>
      </c>
      <c r="AE28" s="724"/>
      <c r="AF28" s="724"/>
      <c r="AG28" s="724"/>
      <c r="AH28" s="724"/>
      <c r="AI28" s="724"/>
      <c r="AJ28" s="724"/>
      <c r="AK28" s="724"/>
      <c r="AL28" s="666">
        <v>0.4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720010</v>
      </c>
      <c r="CS28" s="664"/>
      <c r="CT28" s="664"/>
      <c r="CU28" s="664"/>
      <c r="CV28" s="664"/>
      <c r="CW28" s="664"/>
      <c r="CX28" s="664"/>
      <c r="CY28" s="665"/>
      <c r="CZ28" s="666">
        <v>10.5</v>
      </c>
      <c r="DA28" s="695"/>
      <c r="DB28" s="695"/>
      <c r="DC28" s="696"/>
      <c r="DD28" s="669">
        <v>694874</v>
      </c>
      <c r="DE28" s="664"/>
      <c r="DF28" s="664"/>
      <c r="DG28" s="664"/>
      <c r="DH28" s="664"/>
      <c r="DI28" s="664"/>
      <c r="DJ28" s="664"/>
      <c r="DK28" s="665"/>
      <c r="DL28" s="669">
        <v>694874</v>
      </c>
      <c r="DM28" s="664"/>
      <c r="DN28" s="664"/>
      <c r="DO28" s="664"/>
      <c r="DP28" s="664"/>
      <c r="DQ28" s="664"/>
      <c r="DR28" s="664"/>
      <c r="DS28" s="664"/>
      <c r="DT28" s="664"/>
      <c r="DU28" s="664"/>
      <c r="DV28" s="665"/>
      <c r="DW28" s="666">
        <v>18.3</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1073264</v>
      </c>
      <c r="S29" s="664"/>
      <c r="T29" s="664"/>
      <c r="U29" s="664"/>
      <c r="V29" s="664"/>
      <c r="W29" s="664"/>
      <c r="X29" s="664"/>
      <c r="Y29" s="665"/>
      <c r="Z29" s="723">
        <v>14.4</v>
      </c>
      <c r="AA29" s="723"/>
      <c r="AB29" s="723"/>
      <c r="AC29" s="723"/>
      <c r="AD29" s="724" t="s">
        <v>137</v>
      </c>
      <c r="AE29" s="724"/>
      <c r="AF29" s="724"/>
      <c r="AG29" s="724"/>
      <c r="AH29" s="724"/>
      <c r="AI29" s="724"/>
      <c r="AJ29" s="724"/>
      <c r="AK29" s="724"/>
      <c r="AL29" s="666" t="s">
        <v>137</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69</v>
      </c>
      <c r="CG29" s="702"/>
      <c r="CH29" s="702"/>
      <c r="CI29" s="702"/>
      <c r="CJ29" s="702"/>
      <c r="CK29" s="702"/>
      <c r="CL29" s="702"/>
      <c r="CM29" s="702"/>
      <c r="CN29" s="702"/>
      <c r="CO29" s="702"/>
      <c r="CP29" s="702"/>
      <c r="CQ29" s="703"/>
      <c r="CR29" s="661">
        <v>719616</v>
      </c>
      <c r="CS29" s="662"/>
      <c r="CT29" s="662"/>
      <c r="CU29" s="662"/>
      <c r="CV29" s="662"/>
      <c r="CW29" s="662"/>
      <c r="CX29" s="662"/>
      <c r="CY29" s="663"/>
      <c r="CZ29" s="666">
        <v>10.5</v>
      </c>
      <c r="DA29" s="695"/>
      <c r="DB29" s="695"/>
      <c r="DC29" s="696"/>
      <c r="DD29" s="669">
        <v>694480</v>
      </c>
      <c r="DE29" s="662"/>
      <c r="DF29" s="662"/>
      <c r="DG29" s="662"/>
      <c r="DH29" s="662"/>
      <c r="DI29" s="662"/>
      <c r="DJ29" s="662"/>
      <c r="DK29" s="663"/>
      <c r="DL29" s="669">
        <v>694480</v>
      </c>
      <c r="DM29" s="662"/>
      <c r="DN29" s="662"/>
      <c r="DO29" s="662"/>
      <c r="DP29" s="662"/>
      <c r="DQ29" s="662"/>
      <c r="DR29" s="662"/>
      <c r="DS29" s="662"/>
      <c r="DT29" s="662"/>
      <c r="DU29" s="662"/>
      <c r="DV29" s="663"/>
      <c r="DW29" s="666">
        <v>18.3</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89762</v>
      </c>
      <c r="S30" s="664"/>
      <c r="T30" s="664"/>
      <c r="U30" s="664"/>
      <c r="V30" s="664"/>
      <c r="W30" s="664"/>
      <c r="X30" s="664"/>
      <c r="Y30" s="665"/>
      <c r="Z30" s="723">
        <v>1.2</v>
      </c>
      <c r="AA30" s="723"/>
      <c r="AB30" s="723"/>
      <c r="AC30" s="723"/>
      <c r="AD30" s="724">
        <v>13612</v>
      </c>
      <c r="AE30" s="724"/>
      <c r="AF30" s="724"/>
      <c r="AG30" s="724"/>
      <c r="AH30" s="724"/>
      <c r="AI30" s="724"/>
      <c r="AJ30" s="724"/>
      <c r="AK30" s="724"/>
      <c r="AL30" s="666">
        <v>0.4</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98</v>
      </c>
      <c r="BH30" s="742"/>
      <c r="BI30" s="742"/>
      <c r="BJ30" s="742"/>
      <c r="BK30" s="742"/>
      <c r="BL30" s="742"/>
      <c r="BM30" s="743">
        <v>94</v>
      </c>
      <c r="BN30" s="742"/>
      <c r="BO30" s="742"/>
      <c r="BP30" s="742"/>
      <c r="BQ30" s="744"/>
      <c r="BR30" s="741">
        <v>98.7</v>
      </c>
      <c r="BS30" s="742"/>
      <c r="BT30" s="742"/>
      <c r="BU30" s="742"/>
      <c r="BV30" s="742"/>
      <c r="BW30" s="742"/>
      <c r="BX30" s="743">
        <v>93.8</v>
      </c>
      <c r="BY30" s="742"/>
      <c r="BZ30" s="742"/>
      <c r="CA30" s="742"/>
      <c r="CB30" s="744"/>
      <c r="CD30" s="747"/>
      <c r="CE30" s="748"/>
      <c r="CF30" s="705" t="s">
        <v>311</v>
      </c>
      <c r="CG30" s="702"/>
      <c r="CH30" s="702"/>
      <c r="CI30" s="702"/>
      <c r="CJ30" s="702"/>
      <c r="CK30" s="702"/>
      <c r="CL30" s="702"/>
      <c r="CM30" s="702"/>
      <c r="CN30" s="702"/>
      <c r="CO30" s="702"/>
      <c r="CP30" s="702"/>
      <c r="CQ30" s="703"/>
      <c r="CR30" s="661">
        <v>676705</v>
      </c>
      <c r="CS30" s="664"/>
      <c r="CT30" s="664"/>
      <c r="CU30" s="664"/>
      <c r="CV30" s="664"/>
      <c r="CW30" s="664"/>
      <c r="CX30" s="664"/>
      <c r="CY30" s="665"/>
      <c r="CZ30" s="666">
        <v>9.9</v>
      </c>
      <c r="DA30" s="695"/>
      <c r="DB30" s="695"/>
      <c r="DC30" s="696"/>
      <c r="DD30" s="669">
        <v>655523</v>
      </c>
      <c r="DE30" s="664"/>
      <c r="DF30" s="664"/>
      <c r="DG30" s="664"/>
      <c r="DH30" s="664"/>
      <c r="DI30" s="664"/>
      <c r="DJ30" s="664"/>
      <c r="DK30" s="665"/>
      <c r="DL30" s="669">
        <v>655523</v>
      </c>
      <c r="DM30" s="664"/>
      <c r="DN30" s="664"/>
      <c r="DO30" s="664"/>
      <c r="DP30" s="664"/>
      <c r="DQ30" s="664"/>
      <c r="DR30" s="664"/>
      <c r="DS30" s="664"/>
      <c r="DT30" s="664"/>
      <c r="DU30" s="664"/>
      <c r="DV30" s="665"/>
      <c r="DW30" s="666">
        <v>17.3</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27340</v>
      </c>
      <c r="S31" s="664"/>
      <c r="T31" s="664"/>
      <c r="U31" s="664"/>
      <c r="V31" s="664"/>
      <c r="W31" s="664"/>
      <c r="X31" s="664"/>
      <c r="Y31" s="665"/>
      <c r="Z31" s="723">
        <v>0.4</v>
      </c>
      <c r="AA31" s="723"/>
      <c r="AB31" s="723"/>
      <c r="AC31" s="723"/>
      <c r="AD31" s="724" t="s">
        <v>137</v>
      </c>
      <c r="AE31" s="724"/>
      <c r="AF31" s="724"/>
      <c r="AG31" s="724"/>
      <c r="AH31" s="724"/>
      <c r="AI31" s="724"/>
      <c r="AJ31" s="724"/>
      <c r="AK31" s="724"/>
      <c r="AL31" s="666" t="s">
        <v>137</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97.8</v>
      </c>
      <c r="BH31" s="662"/>
      <c r="BI31" s="662"/>
      <c r="BJ31" s="662"/>
      <c r="BK31" s="662"/>
      <c r="BL31" s="662"/>
      <c r="BM31" s="667">
        <v>95.7</v>
      </c>
      <c r="BN31" s="740"/>
      <c r="BO31" s="740"/>
      <c r="BP31" s="740"/>
      <c r="BQ31" s="701"/>
      <c r="BR31" s="739">
        <v>98.9</v>
      </c>
      <c r="BS31" s="662"/>
      <c r="BT31" s="662"/>
      <c r="BU31" s="662"/>
      <c r="BV31" s="662"/>
      <c r="BW31" s="662"/>
      <c r="BX31" s="667">
        <v>96.3</v>
      </c>
      <c r="BY31" s="740"/>
      <c r="BZ31" s="740"/>
      <c r="CA31" s="740"/>
      <c r="CB31" s="701"/>
      <c r="CD31" s="747"/>
      <c r="CE31" s="748"/>
      <c r="CF31" s="705" t="s">
        <v>315</v>
      </c>
      <c r="CG31" s="702"/>
      <c r="CH31" s="702"/>
      <c r="CI31" s="702"/>
      <c r="CJ31" s="702"/>
      <c r="CK31" s="702"/>
      <c r="CL31" s="702"/>
      <c r="CM31" s="702"/>
      <c r="CN31" s="702"/>
      <c r="CO31" s="702"/>
      <c r="CP31" s="702"/>
      <c r="CQ31" s="703"/>
      <c r="CR31" s="661">
        <v>42911</v>
      </c>
      <c r="CS31" s="662"/>
      <c r="CT31" s="662"/>
      <c r="CU31" s="662"/>
      <c r="CV31" s="662"/>
      <c r="CW31" s="662"/>
      <c r="CX31" s="662"/>
      <c r="CY31" s="663"/>
      <c r="CZ31" s="666">
        <v>0.6</v>
      </c>
      <c r="DA31" s="695"/>
      <c r="DB31" s="695"/>
      <c r="DC31" s="696"/>
      <c r="DD31" s="669">
        <v>38957</v>
      </c>
      <c r="DE31" s="662"/>
      <c r="DF31" s="662"/>
      <c r="DG31" s="662"/>
      <c r="DH31" s="662"/>
      <c r="DI31" s="662"/>
      <c r="DJ31" s="662"/>
      <c r="DK31" s="663"/>
      <c r="DL31" s="669">
        <v>38957</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504189</v>
      </c>
      <c r="S32" s="664"/>
      <c r="T32" s="664"/>
      <c r="U32" s="664"/>
      <c r="V32" s="664"/>
      <c r="W32" s="664"/>
      <c r="X32" s="664"/>
      <c r="Y32" s="665"/>
      <c r="Z32" s="723">
        <v>6.7</v>
      </c>
      <c r="AA32" s="723"/>
      <c r="AB32" s="723"/>
      <c r="AC32" s="723"/>
      <c r="AD32" s="724" t="s">
        <v>137</v>
      </c>
      <c r="AE32" s="724"/>
      <c r="AF32" s="724"/>
      <c r="AG32" s="724"/>
      <c r="AH32" s="724"/>
      <c r="AI32" s="724"/>
      <c r="AJ32" s="724"/>
      <c r="AK32" s="724"/>
      <c r="AL32" s="666" t="s">
        <v>137</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97.8</v>
      </c>
      <c r="BH32" s="677"/>
      <c r="BI32" s="677"/>
      <c r="BJ32" s="677"/>
      <c r="BK32" s="677"/>
      <c r="BL32" s="677"/>
      <c r="BM32" s="721">
        <v>90.9</v>
      </c>
      <c r="BN32" s="677"/>
      <c r="BO32" s="677"/>
      <c r="BP32" s="677"/>
      <c r="BQ32" s="714"/>
      <c r="BR32" s="738">
        <v>98.3</v>
      </c>
      <c r="BS32" s="677"/>
      <c r="BT32" s="677"/>
      <c r="BU32" s="677"/>
      <c r="BV32" s="677"/>
      <c r="BW32" s="677"/>
      <c r="BX32" s="721">
        <v>90.2</v>
      </c>
      <c r="BY32" s="677"/>
      <c r="BZ32" s="677"/>
      <c r="CA32" s="677"/>
      <c r="CB32" s="714"/>
      <c r="CD32" s="749"/>
      <c r="CE32" s="750"/>
      <c r="CF32" s="705" t="s">
        <v>318</v>
      </c>
      <c r="CG32" s="702"/>
      <c r="CH32" s="702"/>
      <c r="CI32" s="702"/>
      <c r="CJ32" s="702"/>
      <c r="CK32" s="702"/>
      <c r="CL32" s="702"/>
      <c r="CM32" s="702"/>
      <c r="CN32" s="702"/>
      <c r="CO32" s="702"/>
      <c r="CP32" s="702"/>
      <c r="CQ32" s="703"/>
      <c r="CR32" s="661">
        <v>394</v>
      </c>
      <c r="CS32" s="664"/>
      <c r="CT32" s="664"/>
      <c r="CU32" s="664"/>
      <c r="CV32" s="664"/>
      <c r="CW32" s="664"/>
      <c r="CX32" s="664"/>
      <c r="CY32" s="665"/>
      <c r="CZ32" s="666">
        <v>0</v>
      </c>
      <c r="DA32" s="695"/>
      <c r="DB32" s="695"/>
      <c r="DC32" s="696"/>
      <c r="DD32" s="669">
        <v>394</v>
      </c>
      <c r="DE32" s="664"/>
      <c r="DF32" s="664"/>
      <c r="DG32" s="664"/>
      <c r="DH32" s="664"/>
      <c r="DI32" s="664"/>
      <c r="DJ32" s="664"/>
      <c r="DK32" s="665"/>
      <c r="DL32" s="669">
        <v>394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111178</v>
      </c>
      <c r="S33" s="664"/>
      <c r="T33" s="664"/>
      <c r="U33" s="664"/>
      <c r="V33" s="664"/>
      <c r="W33" s="664"/>
      <c r="X33" s="664"/>
      <c r="Y33" s="665"/>
      <c r="Z33" s="723">
        <v>1.5</v>
      </c>
      <c r="AA33" s="723"/>
      <c r="AB33" s="723"/>
      <c r="AC33" s="723"/>
      <c r="AD33" s="724" t="s">
        <v>137</v>
      </c>
      <c r="AE33" s="724"/>
      <c r="AF33" s="724"/>
      <c r="AG33" s="724"/>
      <c r="AH33" s="724"/>
      <c r="AI33" s="724"/>
      <c r="AJ33" s="724"/>
      <c r="AK33" s="724"/>
      <c r="AL33" s="666" t="s">
        <v>137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2449268</v>
      </c>
      <c r="CS33" s="662"/>
      <c r="CT33" s="662"/>
      <c r="CU33" s="662"/>
      <c r="CV33" s="662"/>
      <c r="CW33" s="662"/>
      <c r="CX33" s="662"/>
      <c r="CY33" s="663"/>
      <c r="CZ33" s="666">
        <v>35.799999999999997</v>
      </c>
      <c r="DA33" s="695"/>
      <c r="DB33" s="695"/>
      <c r="DC33" s="696"/>
      <c r="DD33" s="669">
        <v>1791716</v>
      </c>
      <c r="DE33" s="662"/>
      <c r="DF33" s="662"/>
      <c r="DG33" s="662"/>
      <c r="DH33" s="662"/>
      <c r="DI33" s="662"/>
      <c r="DJ33" s="662"/>
      <c r="DK33" s="663"/>
      <c r="DL33" s="669">
        <v>1384999</v>
      </c>
      <c r="DM33" s="662"/>
      <c r="DN33" s="662"/>
      <c r="DO33" s="662"/>
      <c r="DP33" s="662"/>
      <c r="DQ33" s="662"/>
      <c r="DR33" s="662"/>
      <c r="DS33" s="662"/>
      <c r="DT33" s="662"/>
      <c r="DU33" s="662"/>
      <c r="DV33" s="663"/>
      <c r="DW33" s="666">
        <v>36.5</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125302</v>
      </c>
      <c r="S34" s="664"/>
      <c r="T34" s="664"/>
      <c r="U34" s="664"/>
      <c r="V34" s="664"/>
      <c r="W34" s="664"/>
      <c r="X34" s="664"/>
      <c r="Y34" s="665"/>
      <c r="Z34" s="723">
        <v>1.7</v>
      </c>
      <c r="AA34" s="723"/>
      <c r="AB34" s="723"/>
      <c r="AC34" s="723"/>
      <c r="AD34" s="724">
        <v>28</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1048574</v>
      </c>
      <c r="CS34" s="664"/>
      <c r="CT34" s="664"/>
      <c r="CU34" s="664"/>
      <c r="CV34" s="664"/>
      <c r="CW34" s="664"/>
      <c r="CX34" s="664"/>
      <c r="CY34" s="665"/>
      <c r="CZ34" s="666">
        <v>15.3</v>
      </c>
      <c r="DA34" s="695"/>
      <c r="DB34" s="695"/>
      <c r="DC34" s="696"/>
      <c r="DD34" s="669">
        <v>654820</v>
      </c>
      <c r="DE34" s="664"/>
      <c r="DF34" s="664"/>
      <c r="DG34" s="664"/>
      <c r="DH34" s="664"/>
      <c r="DI34" s="664"/>
      <c r="DJ34" s="664"/>
      <c r="DK34" s="665"/>
      <c r="DL34" s="669">
        <v>581409</v>
      </c>
      <c r="DM34" s="664"/>
      <c r="DN34" s="664"/>
      <c r="DO34" s="664"/>
      <c r="DP34" s="664"/>
      <c r="DQ34" s="664"/>
      <c r="DR34" s="664"/>
      <c r="DS34" s="664"/>
      <c r="DT34" s="664"/>
      <c r="DU34" s="664"/>
      <c r="DV34" s="665"/>
      <c r="DW34" s="666">
        <v>15.3</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793478</v>
      </c>
      <c r="S35" s="664"/>
      <c r="T35" s="664"/>
      <c r="U35" s="664"/>
      <c r="V35" s="664"/>
      <c r="W35" s="664"/>
      <c r="X35" s="664"/>
      <c r="Y35" s="665"/>
      <c r="Z35" s="723">
        <v>10.6</v>
      </c>
      <c r="AA35" s="723"/>
      <c r="AB35" s="723"/>
      <c r="AC35" s="723"/>
      <c r="AD35" s="724" t="s">
        <v>137</v>
      </c>
      <c r="AE35" s="724"/>
      <c r="AF35" s="724"/>
      <c r="AG35" s="724"/>
      <c r="AH35" s="724"/>
      <c r="AI35" s="724"/>
      <c r="AJ35" s="724"/>
      <c r="AK35" s="724"/>
      <c r="AL35" s="666" t="s">
        <v>137</v>
      </c>
      <c r="AM35" s="667"/>
      <c r="AN35" s="667"/>
      <c r="AO35" s="725"/>
      <c r="AP35" s="234"/>
      <c r="AQ35" s="729" t="s">
        <v>326</v>
      </c>
      <c r="AR35" s="730"/>
      <c r="AS35" s="730"/>
      <c r="AT35" s="730"/>
      <c r="AU35" s="730"/>
      <c r="AV35" s="730"/>
      <c r="AW35" s="730"/>
      <c r="AX35" s="730"/>
      <c r="AY35" s="731"/>
      <c r="AZ35" s="726">
        <v>873479</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14534</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3335</v>
      </c>
      <c r="CS35" s="662"/>
      <c r="CT35" s="662"/>
      <c r="CU35" s="662"/>
      <c r="CV35" s="662"/>
      <c r="CW35" s="662"/>
      <c r="CX35" s="662"/>
      <c r="CY35" s="663"/>
      <c r="CZ35" s="666">
        <v>0</v>
      </c>
      <c r="DA35" s="695"/>
      <c r="DB35" s="695"/>
      <c r="DC35" s="696"/>
      <c r="DD35" s="669">
        <v>3335</v>
      </c>
      <c r="DE35" s="662"/>
      <c r="DF35" s="662"/>
      <c r="DG35" s="662"/>
      <c r="DH35" s="662"/>
      <c r="DI35" s="662"/>
      <c r="DJ35" s="662"/>
      <c r="DK35" s="663"/>
      <c r="DL35" s="669">
        <v>3335</v>
      </c>
      <c r="DM35" s="662"/>
      <c r="DN35" s="662"/>
      <c r="DO35" s="662"/>
      <c r="DP35" s="662"/>
      <c r="DQ35" s="662"/>
      <c r="DR35" s="662"/>
      <c r="DS35" s="662"/>
      <c r="DT35" s="662"/>
      <c r="DU35" s="662"/>
      <c r="DV35" s="663"/>
      <c r="DW35" s="666">
        <v>0.1</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137</v>
      </c>
      <c r="S36" s="664"/>
      <c r="T36" s="664"/>
      <c r="U36" s="664"/>
      <c r="V36" s="664"/>
      <c r="W36" s="664"/>
      <c r="X36" s="664"/>
      <c r="Y36" s="665"/>
      <c r="Z36" s="723" t="s">
        <v>137</v>
      </c>
      <c r="AA36" s="723"/>
      <c r="AB36" s="723"/>
      <c r="AC36" s="723"/>
      <c r="AD36" s="724" t="s">
        <v>137</v>
      </c>
      <c r="AE36" s="724"/>
      <c r="AF36" s="724"/>
      <c r="AG36" s="724"/>
      <c r="AH36" s="724"/>
      <c r="AI36" s="724"/>
      <c r="AJ36" s="724"/>
      <c r="AK36" s="724"/>
      <c r="AL36" s="666" t="s">
        <v>137</v>
      </c>
      <c r="AM36" s="667"/>
      <c r="AN36" s="667"/>
      <c r="AO36" s="725"/>
      <c r="AQ36" s="698" t="s">
        <v>330</v>
      </c>
      <c r="AR36" s="699"/>
      <c r="AS36" s="699"/>
      <c r="AT36" s="699"/>
      <c r="AU36" s="699"/>
      <c r="AV36" s="699"/>
      <c r="AW36" s="699"/>
      <c r="AX36" s="699"/>
      <c r="AY36" s="700"/>
      <c r="AZ36" s="661">
        <v>308883</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-3372</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509224</v>
      </c>
      <c r="CS36" s="664"/>
      <c r="CT36" s="664"/>
      <c r="CU36" s="664"/>
      <c r="CV36" s="664"/>
      <c r="CW36" s="664"/>
      <c r="CX36" s="664"/>
      <c r="CY36" s="665"/>
      <c r="CZ36" s="666">
        <v>7.4</v>
      </c>
      <c r="DA36" s="695"/>
      <c r="DB36" s="695"/>
      <c r="DC36" s="696"/>
      <c r="DD36" s="669">
        <v>338550</v>
      </c>
      <c r="DE36" s="664"/>
      <c r="DF36" s="664"/>
      <c r="DG36" s="664"/>
      <c r="DH36" s="664"/>
      <c r="DI36" s="664"/>
      <c r="DJ36" s="664"/>
      <c r="DK36" s="665"/>
      <c r="DL36" s="669">
        <v>309635</v>
      </c>
      <c r="DM36" s="664"/>
      <c r="DN36" s="664"/>
      <c r="DO36" s="664"/>
      <c r="DP36" s="664"/>
      <c r="DQ36" s="664"/>
      <c r="DR36" s="664"/>
      <c r="DS36" s="664"/>
      <c r="DT36" s="664"/>
      <c r="DU36" s="664"/>
      <c r="DV36" s="665"/>
      <c r="DW36" s="666">
        <v>8.1999999999999993</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143078</v>
      </c>
      <c r="S37" s="664"/>
      <c r="T37" s="664"/>
      <c r="U37" s="664"/>
      <c r="V37" s="664"/>
      <c r="W37" s="664"/>
      <c r="X37" s="664"/>
      <c r="Y37" s="665"/>
      <c r="Z37" s="723">
        <v>1.9</v>
      </c>
      <c r="AA37" s="723"/>
      <c r="AB37" s="723"/>
      <c r="AC37" s="723"/>
      <c r="AD37" s="724" t="s">
        <v>137</v>
      </c>
      <c r="AE37" s="724"/>
      <c r="AF37" s="724"/>
      <c r="AG37" s="724"/>
      <c r="AH37" s="724"/>
      <c r="AI37" s="724"/>
      <c r="AJ37" s="724"/>
      <c r="AK37" s="724"/>
      <c r="AL37" s="666" t="s">
        <v>137</v>
      </c>
      <c r="AM37" s="667"/>
      <c r="AN37" s="667"/>
      <c r="AO37" s="725"/>
      <c r="AQ37" s="698" t="s">
        <v>334</v>
      </c>
      <c r="AR37" s="699"/>
      <c r="AS37" s="699"/>
      <c r="AT37" s="699"/>
      <c r="AU37" s="699"/>
      <c r="AV37" s="699"/>
      <c r="AW37" s="699"/>
      <c r="AX37" s="699"/>
      <c r="AY37" s="700"/>
      <c r="AZ37" s="661">
        <v>151143</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1520</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151554</v>
      </c>
      <c r="CS37" s="662"/>
      <c r="CT37" s="662"/>
      <c r="CU37" s="662"/>
      <c r="CV37" s="662"/>
      <c r="CW37" s="662"/>
      <c r="CX37" s="662"/>
      <c r="CY37" s="663"/>
      <c r="CZ37" s="666">
        <v>2.2000000000000002</v>
      </c>
      <c r="DA37" s="695"/>
      <c r="DB37" s="695"/>
      <c r="DC37" s="696"/>
      <c r="DD37" s="669">
        <v>147554</v>
      </c>
      <c r="DE37" s="662"/>
      <c r="DF37" s="662"/>
      <c r="DG37" s="662"/>
      <c r="DH37" s="662"/>
      <c r="DI37" s="662"/>
      <c r="DJ37" s="662"/>
      <c r="DK37" s="663"/>
      <c r="DL37" s="669">
        <v>144853</v>
      </c>
      <c r="DM37" s="662"/>
      <c r="DN37" s="662"/>
      <c r="DO37" s="662"/>
      <c r="DP37" s="662"/>
      <c r="DQ37" s="662"/>
      <c r="DR37" s="662"/>
      <c r="DS37" s="662"/>
      <c r="DT37" s="662"/>
      <c r="DU37" s="662"/>
      <c r="DV37" s="663"/>
      <c r="DW37" s="666">
        <v>3.8</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7470082</v>
      </c>
      <c r="S38" s="713"/>
      <c r="T38" s="713"/>
      <c r="U38" s="713"/>
      <c r="V38" s="713"/>
      <c r="W38" s="713"/>
      <c r="X38" s="713"/>
      <c r="Y38" s="718"/>
      <c r="Z38" s="719">
        <v>100</v>
      </c>
      <c r="AA38" s="719"/>
      <c r="AB38" s="719"/>
      <c r="AC38" s="719"/>
      <c r="AD38" s="720">
        <v>3646558</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2959</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2325</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873479</v>
      </c>
      <c r="CS38" s="664"/>
      <c r="CT38" s="664"/>
      <c r="CU38" s="664"/>
      <c r="CV38" s="664"/>
      <c r="CW38" s="664"/>
      <c r="CX38" s="664"/>
      <c r="CY38" s="665"/>
      <c r="CZ38" s="666">
        <v>12.8</v>
      </c>
      <c r="DA38" s="695"/>
      <c r="DB38" s="695"/>
      <c r="DC38" s="696"/>
      <c r="DD38" s="669">
        <v>793883</v>
      </c>
      <c r="DE38" s="664"/>
      <c r="DF38" s="664"/>
      <c r="DG38" s="664"/>
      <c r="DH38" s="664"/>
      <c r="DI38" s="664"/>
      <c r="DJ38" s="664"/>
      <c r="DK38" s="665"/>
      <c r="DL38" s="669">
        <v>489492</v>
      </c>
      <c r="DM38" s="664"/>
      <c r="DN38" s="664"/>
      <c r="DO38" s="664"/>
      <c r="DP38" s="664"/>
      <c r="DQ38" s="664"/>
      <c r="DR38" s="664"/>
      <c r="DS38" s="664"/>
      <c r="DT38" s="664"/>
      <c r="DU38" s="664"/>
      <c r="DV38" s="665"/>
      <c r="DW38" s="666">
        <v>12.9</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342</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81</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13456</v>
      </c>
      <c r="CS39" s="662"/>
      <c r="CT39" s="662"/>
      <c r="CU39" s="662"/>
      <c r="CV39" s="662"/>
      <c r="CW39" s="662"/>
      <c r="CX39" s="662"/>
      <c r="CY39" s="663"/>
      <c r="CZ39" s="666">
        <v>0.2</v>
      </c>
      <c r="DA39" s="695"/>
      <c r="DB39" s="695"/>
      <c r="DC39" s="696"/>
      <c r="DD39" s="669" t="s">
        <v>342</v>
      </c>
      <c r="DE39" s="662"/>
      <c r="DF39" s="662"/>
      <c r="DG39" s="662"/>
      <c r="DH39" s="662"/>
      <c r="DI39" s="662"/>
      <c r="DJ39" s="662"/>
      <c r="DK39" s="663"/>
      <c r="DL39" s="669" t="s">
        <v>342</v>
      </c>
      <c r="DM39" s="662"/>
      <c r="DN39" s="662"/>
      <c r="DO39" s="662"/>
      <c r="DP39" s="662"/>
      <c r="DQ39" s="662"/>
      <c r="DR39" s="662"/>
      <c r="DS39" s="662"/>
      <c r="DT39" s="662"/>
      <c r="DU39" s="662"/>
      <c r="DV39" s="663"/>
      <c r="DW39" s="666" t="s">
        <v>342</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129210</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137</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1200</v>
      </c>
      <c r="CS40" s="664"/>
      <c r="CT40" s="664"/>
      <c r="CU40" s="664"/>
      <c r="CV40" s="664"/>
      <c r="CW40" s="664"/>
      <c r="CX40" s="664"/>
      <c r="CY40" s="665"/>
      <c r="CZ40" s="666">
        <v>0</v>
      </c>
      <c r="DA40" s="695"/>
      <c r="DB40" s="695"/>
      <c r="DC40" s="696"/>
      <c r="DD40" s="669">
        <v>1128</v>
      </c>
      <c r="DE40" s="664"/>
      <c r="DF40" s="664"/>
      <c r="DG40" s="664"/>
      <c r="DH40" s="664"/>
      <c r="DI40" s="664"/>
      <c r="DJ40" s="664"/>
      <c r="DK40" s="665"/>
      <c r="DL40" s="669">
        <v>1128</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281284</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326</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137</v>
      </c>
      <c r="CS41" s="662"/>
      <c r="CT41" s="662"/>
      <c r="CU41" s="662"/>
      <c r="CV41" s="662"/>
      <c r="CW41" s="662"/>
      <c r="CX41" s="662"/>
      <c r="CY41" s="663"/>
      <c r="CZ41" s="666" t="s">
        <v>342</v>
      </c>
      <c r="DA41" s="695"/>
      <c r="DB41" s="695"/>
      <c r="DC41" s="696"/>
      <c r="DD41" s="669" t="s">
        <v>137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1966652</v>
      </c>
      <c r="CS42" s="664"/>
      <c r="CT42" s="664"/>
      <c r="CU42" s="664"/>
      <c r="CV42" s="664"/>
      <c r="CW42" s="664"/>
      <c r="CX42" s="664"/>
      <c r="CY42" s="665"/>
      <c r="CZ42" s="666">
        <v>28.7</v>
      </c>
      <c r="DA42" s="667"/>
      <c r="DB42" s="667"/>
      <c r="DC42" s="668"/>
      <c r="DD42" s="669">
        <v>180975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29407</v>
      </c>
      <c r="CS43" s="662"/>
      <c r="CT43" s="662"/>
      <c r="CU43" s="662"/>
      <c r="CV43" s="662"/>
      <c r="CW43" s="662"/>
      <c r="CX43" s="662"/>
      <c r="CY43" s="663"/>
      <c r="CZ43" s="666">
        <v>0.4</v>
      </c>
      <c r="DA43" s="695"/>
      <c r="DB43" s="695"/>
      <c r="DC43" s="696"/>
      <c r="DD43" s="669">
        <v>20105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1367677</v>
      </c>
      <c r="CS44" s="664"/>
      <c r="CT44" s="664"/>
      <c r="CU44" s="664"/>
      <c r="CV44" s="664"/>
      <c r="CW44" s="664"/>
      <c r="CX44" s="664"/>
      <c r="CY44" s="665"/>
      <c r="CZ44" s="666">
        <v>20</v>
      </c>
      <c r="DA44" s="667"/>
      <c r="DB44" s="667"/>
      <c r="DC44" s="668"/>
      <c r="DD44" s="669">
        <v>150992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1080727</v>
      </c>
      <c r="CS45" s="662"/>
      <c r="CT45" s="662"/>
      <c r="CU45" s="662"/>
      <c r="CV45" s="662"/>
      <c r="CW45" s="662"/>
      <c r="CX45" s="662"/>
      <c r="CY45" s="663"/>
      <c r="CZ45" s="666">
        <v>15.8</v>
      </c>
      <c r="DA45" s="695"/>
      <c r="DB45" s="695"/>
      <c r="DC45" s="696"/>
      <c r="DD45" s="669">
        <v>45163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246573</v>
      </c>
      <c r="CS46" s="664"/>
      <c r="CT46" s="664"/>
      <c r="CU46" s="664"/>
      <c r="CV46" s="664"/>
      <c r="CW46" s="664"/>
      <c r="CX46" s="664"/>
      <c r="CY46" s="665"/>
      <c r="CZ46" s="666">
        <v>3.6</v>
      </c>
      <c r="DA46" s="667"/>
      <c r="DB46" s="667"/>
      <c r="DC46" s="668"/>
      <c r="DD46" s="669">
        <v>91645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598975</v>
      </c>
      <c r="CS47" s="662"/>
      <c r="CT47" s="662"/>
      <c r="CU47" s="662"/>
      <c r="CV47" s="662"/>
      <c r="CW47" s="662"/>
      <c r="CX47" s="662"/>
      <c r="CY47" s="663"/>
      <c r="CZ47" s="666">
        <v>8.8000000000000007</v>
      </c>
      <c r="DA47" s="695"/>
      <c r="DB47" s="695"/>
      <c r="DC47" s="696"/>
      <c r="DD47" s="669">
        <v>29983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137</v>
      </c>
      <c r="CS48" s="664"/>
      <c r="CT48" s="664"/>
      <c r="CU48" s="664"/>
      <c r="CV48" s="664"/>
      <c r="CW48" s="664"/>
      <c r="CX48" s="664"/>
      <c r="CY48" s="665"/>
      <c r="CZ48" s="666" t="s">
        <v>137</v>
      </c>
      <c r="DA48" s="667"/>
      <c r="DB48" s="667"/>
      <c r="DC48" s="668"/>
      <c r="DD48" s="669" t="s">
        <v>342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6841341</v>
      </c>
      <c r="CS49" s="677"/>
      <c r="CT49" s="677"/>
      <c r="CU49" s="677"/>
      <c r="CV49" s="677"/>
      <c r="CW49" s="677"/>
      <c r="CX49" s="677"/>
      <c r="CY49" s="678"/>
      <c r="CZ49" s="679">
        <v>100</v>
      </c>
      <c r="DA49" s="680"/>
      <c r="DB49" s="680"/>
      <c r="DC49" s="681"/>
      <c r="DD49" s="682">
        <v>3866855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r71Zq3LInH/vu+69QO72iLtapMOoDYzqxuCiLE4YGHQd+jQCTigx98EEW7kuLl8BVu8LUcrm6v1KG8WKTi2VqQ==" saltValue="rO7Ty9g8GW4FLwC8GMH9f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7474</v>
      </c>
      <c r="R7" s="1194"/>
      <c r="S7" s="1194"/>
      <c r="T7" s="1194"/>
      <c r="U7" s="1194"/>
      <c r="V7" s="1194">
        <v>6846</v>
      </c>
      <c r="W7" s="1194"/>
      <c r="X7" s="1194"/>
      <c r="Y7" s="1194"/>
      <c r="Z7" s="1194"/>
      <c r="AA7" s="1194">
        <v>629</v>
      </c>
      <c r="AB7" s="1194"/>
      <c r="AC7" s="1194"/>
      <c r="AD7" s="1194"/>
      <c r="AE7" s="1195"/>
      <c r="AF7" s="1196">
        <v>358</v>
      </c>
      <c r="AG7" s="1197"/>
      <c r="AH7" s="1197"/>
      <c r="AI7" s="1197"/>
      <c r="AJ7" s="1198"/>
      <c r="AK7" s="1180">
        <v>504</v>
      </c>
      <c r="AL7" s="1181"/>
      <c r="AM7" s="1181"/>
      <c r="AN7" s="1181"/>
      <c r="AO7" s="1181"/>
      <c r="AP7" s="1181">
        <v>6656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581</v>
      </c>
      <c r="BS7" s="1184" t="s">
        <v>580</v>
      </c>
      <c r="BT7" s="1185"/>
      <c r="BU7" s="1185"/>
      <c r="BV7" s="1185"/>
      <c r="BW7" s="1185"/>
      <c r="BX7" s="1185"/>
      <c r="BY7" s="1185"/>
      <c r="BZ7" s="1185"/>
      <c r="CA7" s="1185"/>
      <c r="CB7" s="1185"/>
      <c r="CC7" s="1185"/>
      <c r="CD7" s="1185"/>
      <c r="CE7" s="1185"/>
      <c r="CF7" s="1185"/>
      <c r="CG7" s="1186"/>
      <c r="CH7" s="1177">
        <v>-673</v>
      </c>
      <c r="CI7" s="1178"/>
      <c r="CJ7" s="1178"/>
      <c r="CK7" s="1178"/>
      <c r="CL7" s="1179"/>
      <c r="CM7" s="1177">
        <v>-18</v>
      </c>
      <c r="CN7" s="1178"/>
      <c r="CO7" s="1178"/>
      <c r="CP7" s="1178"/>
      <c r="CQ7" s="1179"/>
      <c r="CR7" s="1177" t="s">
        <v>582</v>
      </c>
      <c r="CS7" s="1178"/>
      <c r="CT7" s="1178"/>
      <c r="CU7" s="1178"/>
      <c r="CV7" s="1179"/>
      <c r="CW7" s="1177" t="s">
        <v>582</v>
      </c>
      <c r="CX7" s="1178"/>
      <c r="CY7" s="1178"/>
      <c r="CZ7" s="1178"/>
      <c r="DA7" s="1179"/>
      <c r="DB7" s="1177" t="s">
        <v>582</v>
      </c>
      <c r="DC7" s="1178"/>
      <c r="DD7" s="1178"/>
      <c r="DE7" s="1178"/>
      <c r="DF7" s="1179"/>
      <c r="DG7" s="1177" t="s">
        <v>582</v>
      </c>
      <c r="DH7" s="1178"/>
      <c r="DI7" s="1178"/>
      <c r="DJ7" s="1178"/>
      <c r="DK7" s="1179"/>
      <c r="DL7" s="1177">
        <v>246</v>
      </c>
      <c r="DM7" s="1178"/>
      <c r="DN7" s="1178"/>
      <c r="DO7" s="1178"/>
      <c r="DP7" s="1179"/>
      <c r="DQ7" s="1177">
        <v>221</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7470</v>
      </c>
      <c r="R23" s="1158"/>
      <c r="S23" s="1158"/>
      <c r="T23" s="1158"/>
      <c r="U23" s="1158"/>
      <c r="V23" s="1158">
        <v>6841</v>
      </c>
      <c r="W23" s="1158"/>
      <c r="X23" s="1158"/>
      <c r="Y23" s="1158"/>
      <c r="Z23" s="1158"/>
      <c r="AA23" s="1158">
        <v>629</v>
      </c>
      <c r="AB23" s="1158"/>
      <c r="AC23" s="1158"/>
      <c r="AD23" s="1158"/>
      <c r="AE23" s="1159"/>
      <c r="AF23" s="1160">
        <v>358</v>
      </c>
      <c r="AG23" s="1158"/>
      <c r="AH23" s="1158"/>
      <c r="AI23" s="1158"/>
      <c r="AJ23" s="1161"/>
      <c r="AK23" s="1162"/>
      <c r="AL23" s="1163"/>
      <c r="AM23" s="1163"/>
      <c r="AN23" s="1163"/>
      <c r="AO23" s="1163"/>
      <c r="AP23" s="1158">
        <v>6656</v>
      </c>
      <c r="AQ23" s="1158"/>
      <c r="AR23" s="1158"/>
      <c r="AS23" s="1158"/>
      <c r="AT23" s="1158"/>
      <c r="AU23" s="1164"/>
      <c r="AV23" s="1164"/>
      <c r="AW23" s="1164"/>
      <c r="AX23" s="1164"/>
      <c r="AY23" s="1165"/>
      <c r="AZ23" s="1154" t="s">
        <v>389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1078</v>
      </c>
      <c r="R28" s="1143"/>
      <c r="S28" s="1143"/>
      <c r="T28" s="1143"/>
      <c r="U28" s="1143"/>
      <c r="V28" s="1143">
        <v>1063</v>
      </c>
      <c r="W28" s="1143"/>
      <c r="X28" s="1143"/>
      <c r="Y28" s="1143"/>
      <c r="Z28" s="1143"/>
      <c r="AA28" s="1143">
        <v>15</v>
      </c>
      <c r="AB28" s="1143"/>
      <c r="AC28" s="1143"/>
      <c r="AD28" s="1143"/>
      <c r="AE28" s="1144"/>
      <c r="AF28" s="1145">
        <v>15</v>
      </c>
      <c r="AG28" s="1143"/>
      <c r="AH28" s="1143"/>
      <c r="AI28" s="1143"/>
      <c r="AJ28" s="1146"/>
      <c r="AK28" s="1147">
        <v>119</v>
      </c>
      <c r="AL28" s="1135"/>
      <c r="AM28" s="1135"/>
      <c r="AN28" s="1135"/>
      <c r="AO28" s="1135"/>
      <c r="AP28" s="1135" t="s">
        <v>582</v>
      </c>
      <c r="AQ28" s="1135"/>
      <c r="AR28" s="1135"/>
      <c r="AS28" s="1135"/>
      <c r="AT28" s="1135"/>
      <c r="AU28" s="1135" t="s">
        <v>582</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23</v>
      </c>
      <c r="R29" s="1133"/>
      <c r="S29" s="1133"/>
      <c r="T29" s="1133"/>
      <c r="U29" s="1133"/>
      <c r="V29" s="1133">
        <v>23</v>
      </c>
      <c r="W29" s="1133"/>
      <c r="X29" s="1133"/>
      <c r="Y29" s="1133"/>
      <c r="Z29" s="1133"/>
      <c r="AA29" s="1133" t="s">
        <v>582</v>
      </c>
      <c r="AB29" s="1133"/>
      <c r="AC29" s="1133"/>
      <c r="AD29" s="1133"/>
      <c r="AE29" s="1134"/>
      <c r="AF29" s="1108" t="s">
        <v>137</v>
      </c>
      <c r="AG29" s="1109"/>
      <c r="AH29" s="1109"/>
      <c r="AI29" s="1109"/>
      <c r="AJ29" s="1110"/>
      <c r="AK29" s="1069">
        <v>10</v>
      </c>
      <c r="AL29" s="1060"/>
      <c r="AM29" s="1060"/>
      <c r="AN29" s="1060"/>
      <c r="AO29" s="1060"/>
      <c r="AP29" s="1060" t="s">
        <v>582</v>
      </c>
      <c r="AQ29" s="1060"/>
      <c r="AR29" s="1060"/>
      <c r="AS29" s="1060"/>
      <c r="AT29" s="1060"/>
      <c r="AU29" s="1060" t="s">
        <v>582</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898</v>
      </c>
      <c r="R30" s="1133"/>
      <c r="S30" s="1133"/>
      <c r="T30" s="1133"/>
      <c r="U30" s="1133"/>
      <c r="V30" s="1133">
        <v>853</v>
      </c>
      <c r="W30" s="1133"/>
      <c r="X30" s="1133"/>
      <c r="Y30" s="1133"/>
      <c r="Z30" s="1133"/>
      <c r="AA30" s="1133">
        <v>46</v>
      </c>
      <c r="AB30" s="1133"/>
      <c r="AC30" s="1133"/>
      <c r="AD30" s="1133"/>
      <c r="AE30" s="1134"/>
      <c r="AF30" s="1108">
        <v>46</v>
      </c>
      <c r="AG30" s="1109"/>
      <c r="AH30" s="1109"/>
      <c r="AI30" s="1109"/>
      <c r="AJ30" s="1110"/>
      <c r="AK30" s="1069">
        <v>136</v>
      </c>
      <c r="AL30" s="1060"/>
      <c r="AM30" s="1060"/>
      <c r="AN30" s="1060"/>
      <c r="AO30" s="1060"/>
      <c r="AP30" s="1060" t="s">
        <v>582</v>
      </c>
      <c r="AQ30" s="1060"/>
      <c r="AR30" s="1060"/>
      <c r="AS30" s="1060"/>
      <c r="AT30" s="1060"/>
      <c r="AU30" s="1060" t="s">
        <v>582</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98</v>
      </c>
      <c r="R31" s="1133"/>
      <c r="S31" s="1133"/>
      <c r="T31" s="1133"/>
      <c r="U31" s="1133"/>
      <c r="V31" s="1133">
        <v>95</v>
      </c>
      <c r="W31" s="1133"/>
      <c r="X31" s="1133"/>
      <c r="Y31" s="1133"/>
      <c r="Z31" s="1133"/>
      <c r="AA31" s="1133">
        <v>3</v>
      </c>
      <c r="AB31" s="1133"/>
      <c r="AC31" s="1133"/>
      <c r="AD31" s="1133"/>
      <c r="AE31" s="1134"/>
      <c r="AF31" s="1108">
        <v>3</v>
      </c>
      <c r="AG31" s="1109"/>
      <c r="AH31" s="1109"/>
      <c r="AI31" s="1109"/>
      <c r="AJ31" s="1110"/>
      <c r="AK31" s="1069">
        <v>36</v>
      </c>
      <c r="AL31" s="1060"/>
      <c r="AM31" s="1060"/>
      <c r="AN31" s="1060"/>
      <c r="AO31" s="1060"/>
      <c r="AP31" s="1060" t="s">
        <v>582</v>
      </c>
      <c r="AQ31" s="1060"/>
      <c r="AR31" s="1060"/>
      <c r="AS31" s="1060"/>
      <c r="AT31" s="1060"/>
      <c r="AU31" s="1060" t="s">
        <v>582</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404</v>
      </c>
      <c r="C32" s="1127"/>
      <c r="D32" s="1127"/>
      <c r="E32" s="1127"/>
      <c r="F32" s="1127"/>
      <c r="G32" s="1127"/>
      <c r="H32" s="1127"/>
      <c r="I32" s="1127"/>
      <c r="J32" s="1127"/>
      <c r="K32" s="1127"/>
      <c r="L32" s="1127"/>
      <c r="M32" s="1127"/>
      <c r="N32" s="1127"/>
      <c r="O32" s="1127"/>
      <c r="P32" s="1128"/>
      <c r="Q32" s="1132">
        <v>539</v>
      </c>
      <c r="R32" s="1133"/>
      <c r="S32" s="1133"/>
      <c r="T32" s="1133"/>
      <c r="U32" s="1133"/>
      <c r="V32" s="1133">
        <v>536</v>
      </c>
      <c r="W32" s="1133"/>
      <c r="X32" s="1133"/>
      <c r="Y32" s="1133"/>
      <c r="Z32" s="1133"/>
      <c r="AA32" s="1133">
        <v>3</v>
      </c>
      <c r="AB32" s="1133"/>
      <c r="AC32" s="1133"/>
      <c r="AD32" s="1133"/>
      <c r="AE32" s="1134"/>
      <c r="AF32" s="1108">
        <v>3</v>
      </c>
      <c r="AG32" s="1109"/>
      <c r="AH32" s="1109"/>
      <c r="AI32" s="1109"/>
      <c r="AJ32" s="1110"/>
      <c r="AK32" s="1069">
        <v>0</v>
      </c>
      <c r="AL32" s="1060"/>
      <c r="AM32" s="1060"/>
      <c r="AN32" s="1060"/>
      <c r="AO32" s="1060"/>
      <c r="AP32" s="1060" t="s">
        <v>582</v>
      </c>
      <c r="AQ32" s="1060"/>
      <c r="AR32" s="1060"/>
      <c r="AS32" s="1060"/>
      <c r="AT32" s="1060"/>
      <c r="AU32" s="1060" t="s">
        <v>582</v>
      </c>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405</v>
      </c>
      <c r="C33" s="1127"/>
      <c r="D33" s="1127"/>
      <c r="E33" s="1127"/>
      <c r="F33" s="1127"/>
      <c r="G33" s="1127"/>
      <c r="H33" s="1127"/>
      <c r="I33" s="1127"/>
      <c r="J33" s="1127"/>
      <c r="K33" s="1127"/>
      <c r="L33" s="1127"/>
      <c r="M33" s="1127"/>
      <c r="N33" s="1127"/>
      <c r="O33" s="1127"/>
      <c r="P33" s="1128"/>
      <c r="Q33" s="1132">
        <v>530</v>
      </c>
      <c r="R33" s="1133"/>
      <c r="S33" s="1133"/>
      <c r="T33" s="1133"/>
      <c r="U33" s="1133"/>
      <c r="V33" s="1133">
        <v>530</v>
      </c>
      <c r="W33" s="1133"/>
      <c r="X33" s="1133"/>
      <c r="Y33" s="1133"/>
      <c r="Z33" s="1133"/>
      <c r="AA33" s="1133">
        <v>0</v>
      </c>
      <c r="AB33" s="1133"/>
      <c r="AC33" s="1133"/>
      <c r="AD33" s="1133"/>
      <c r="AE33" s="1134"/>
      <c r="AF33" s="1108" t="s">
        <v>389</v>
      </c>
      <c r="AG33" s="1109"/>
      <c r="AH33" s="1109"/>
      <c r="AI33" s="1109"/>
      <c r="AJ33" s="1110"/>
      <c r="AK33" s="1069">
        <v>309</v>
      </c>
      <c r="AL33" s="1060"/>
      <c r="AM33" s="1060"/>
      <c r="AN33" s="1060"/>
      <c r="AO33" s="1060"/>
      <c r="AP33" s="1060">
        <v>2858</v>
      </c>
      <c r="AQ33" s="1060"/>
      <c r="AR33" s="1060"/>
      <c r="AS33" s="1060"/>
      <c r="AT33" s="1060"/>
      <c r="AU33" s="1060">
        <v>1932</v>
      </c>
      <c r="AV33" s="1060"/>
      <c r="AW33" s="1060"/>
      <c r="AX33" s="1060"/>
      <c r="AY33" s="1060"/>
      <c r="AZ33" s="1131" t="s">
        <v>582</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407</v>
      </c>
      <c r="C34" s="1127"/>
      <c r="D34" s="1127"/>
      <c r="E34" s="1127"/>
      <c r="F34" s="1127"/>
      <c r="G34" s="1127"/>
      <c r="H34" s="1127"/>
      <c r="I34" s="1127"/>
      <c r="J34" s="1127"/>
      <c r="K34" s="1127"/>
      <c r="L34" s="1127"/>
      <c r="M34" s="1127"/>
      <c r="N34" s="1127"/>
      <c r="O34" s="1127"/>
      <c r="P34" s="1128"/>
      <c r="Q34" s="1132">
        <v>110</v>
      </c>
      <c r="R34" s="1133"/>
      <c r="S34" s="1133"/>
      <c r="T34" s="1133"/>
      <c r="U34" s="1133"/>
      <c r="V34" s="1133">
        <v>110</v>
      </c>
      <c r="W34" s="1133"/>
      <c r="X34" s="1133"/>
      <c r="Y34" s="1133"/>
      <c r="Z34" s="1133"/>
      <c r="AA34" s="1133" t="s">
        <v>582</v>
      </c>
      <c r="AB34" s="1133"/>
      <c r="AC34" s="1133"/>
      <c r="AD34" s="1133"/>
      <c r="AE34" s="1134"/>
      <c r="AF34" s="1108" t="s">
        <v>137</v>
      </c>
      <c r="AG34" s="1109"/>
      <c r="AH34" s="1109"/>
      <c r="AI34" s="1109"/>
      <c r="AJ34" s="1110"/>
      <c r="AK34" s="1069">
        <v>38</v>
      </c>
      <c r="AL34" s="1060"/>
      <c r="AM34" s="1060"/>
      <c r="AN34" s="1060"/>
      <c r="AO34" s="1060"/>
      <c r="AP34" s="1060">
        <v>249</v>
      </c>
      <c r="AQ34" s="1060"/>
      <c r="AR34" s="1060"/>
      <c r="AS34" s="1060"/>
      <c r="AT34" s="1060"/>
      <c r="AU34" s="1060">
        <v>249</v>
      </c>
      <c r="AV34" s="1060"/>
      <c r="AW34" s="1060"/>
      <c r="AX34" s="1060"/>
      <c r="AY34" s="1060"/>
      <c r="AZ34" s="1131" t="s">
        <v>582</v>
      </c>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408</v>
      </c>
      <c r="C35" s="1127"/>
      <c r="D35" s="1127"/>
      <c r="E35" s="1127"/>
      <c r="F35" s="1127"/>
      <c r="G35" s="1127"/>
      <c r="H35" s="1127"/>
      <c r="I35" s="1127"/>
      <c r="J35" s="1127"/>
      <c r="K35" s="1127"/>
      <c r="L35" s="1127"/>
      <c r="M35" s="1127"/>
      <c r="N35" s="1127"/>
      <c r="O35" s="1127"/>
      <c r="P35" s="1128"/>
      <c r="Q35" s="1132">
        <v>160</v>
      </c>
      <c r="R35" s="1133"/>
      <c r="S35" s="1133"/>
      <c r="T35" s="1133"/>
      <c r="U35" s="1133"/>
      <c r="V35" s="1133">
        <v>160</v>
      </c>
      <c r="W35" s="1133"/>
      <c r="X35" s="1133"/>
      <c r="Y35" s="1133"/>
      <c r="Z35" s="1133"/>
      <c r="AA35" s="1133" t="s">
        <v>582</v>
      </c>
      <c r="AB35" s="1133"/>
      <c r="AC35" s="1133"/>
      <c r="AD35" s="1133"/>
      <c r="AE35" s="1134"/>
      <c r="AF35" s="1108" t="s">
        <v>389</v>
      </c>
      <c r="AG35" s="1109"/>
      <c r="AH35" s="1109"/>
      <c r="AI35" s="1109"/>
      <c r="AJ35" s="1110"/>
      <c r="AK35" s="1069">
        <v>113</v>
      </c>
      <c r="AL35" s="1060"/>
      <c r="AM35" s="1060"/>
      <c r="AN35" s="1060"/>
      <c r="AO35" s="1060"/>
      <c r="AP35" s="1060">
        <v>1091</v>
      </c>
      <c r="AQ35" s="1060"/>
      <c r="AR35" s="1060"/>
      <c r="AS35" s="1060"/>
      <c r="AT35" s="1060"/>
      <c r="AU35" s="1060">
        <v>1090</v>
      </c>
      <c r="AV35" s="1060"/>
      <c r="AW35" s="1060"/>
      <c r="AX35" s="1060"/>
      <c r="AY35" s="1060"/>
      <c r="AZ35" s="1131" t="s">
        <v>582</v>
      </c>
      <c r="BA35" s="1131"/>
      <c r="BB35" s="1131"/>
      <c r="BC35" s="1131"/>
      <c r="BD35" s="1131"/>
      <c r="BE35" s="1121" t="s">
        <v>406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409</v>
      </c>
      <c r="C36" s="1127"/>
      <c r="D36" s="1127"/>
      <c r="E36" s="1127"/>
      <c r="F36" s="1127"/>
      <c r="G36" s="1127"/>
      <c r="H36" s="1127"/>
      <c r="I36" s="1127"/>
      <c r="J36" s="1127"/>
      <c r="K36" s="1127"/>
      <c r="L36" s="1127"/>
      <c r="M36" s="1127"/>
      <c r="N36" s="1127"/>
      <c r="O36" s="1127"/>
      <c r="P36" s="1128"/>
      <c r="Q36" s="1132">
        <v>3</v>
      </c>
      <c r="R36" s="1133"/>
      <c r="S36" s="1133"/>
      <c r="T36" s="1133"/>
      <c r="U36" s="1133"/>
      <c r="V36" s="1133">
        <v>3</v>
      </c>
      <c r="W36" s="1133"/>
      <c r="X36" s="1133"/>
      <c r="Y36" s="1133"/>
      <c r="Z36" s="1133"/>
      <c r="AA36" s="1133" t="s">
        <v>582</v>
      </c>
      <c r="AB36" s="1133"/>
      <c r="AC36" s="1133"/>
      <c r="AD36" s="1133"/>
      <c r="AE36" s="1134"/>
      <c r="AF36" s="1108" t="s">
        <v>389</v>
      </c>
      <c r="AG36" s="1109"/>
      <c r="AH36" s="1109"/>
      <c r="AI36" s="1109"/>
      <c r="AJ36" s="1110"/>
      <c r="AK36" s="1069">
        <v>3</v>
      </c>
      <c r="AL36" s="1060"/>
      <c r="AM36" s="1060"/>
      <c r="AN36" s="1060"/>
      <c r="AO36" s="1060"/>
      <c r="AP36" s="1060" t="s">
        <v>582</v>
      </c>
      <c r="AQ36" s="1060"/>
      <c r="AR36" s="1060"/>
      <c r="AS36" s="1060"/>
      <c r="AT36" s="1060"/>
      <c r="AU36" s="1060" t="s">
        <v>582</v>
      </c>
      <c r="AV36" s="1060"/>
      <c r="AW36" s="1060"/>
      <c r="AX36" s="1060"/>
      <c r="AY36" s="1060"/>
      <c r="AZ36" s="1131" t="s">
        <v>582</v>
      </c>
      <c r="BA36" s="1131"/>
      <c r="BB36" s="1131"/>
      <c r="BC36" s="1131"/>
      <c r="BD36" s="1131"/>
      <c r="BE36" s="1121" t="s">
        <v>406</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66</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412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394</v>
      </c>
      <c r="AB66" s="1091"/>
      <c r="AC66" s="1091"/>
      <c r="AD66" s="1091"/>
      <c r="AE66" s="1092"/>
      <c r="AF66" s="1096" t="s">
        <v>417</v>
      </c>
      <c r="AG66" s="1097"/>
      <c r="AH66" s="1097"/>
      <c r="AI66" s="1097"/>
      <c r="AJ66" s="1098"/>
      <c r="AK66" s="1090" t="s">
        <v>396</v>
      </c>
      <c r="AL66" s="1085"/>
      <c r="AM66" s="1085"/>
      <c r="AN66" s="1085"/>
      <c r="AO66" s="1086"/>
      <c r="AP66" s="1090" t="s">
        <v>397</v>
      </c>
      <c r="AQ66" s="1091"/>
      <c r="AR66" s="1091"/>
      <c r="AS66" s="1091"/>
      <c r="AT66" s="1092"/>
      <c r="AU66" s="1090" t="s">
        <v>418</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573</v>
      </c>
      <c r="C68" s="1075"/>
      <c r="D68" s="1075"/>
      <c r="E68" s="1075"/>
      <c r="F68" s="1075"/>
      <c r="G68" s="1075"/>
      <c r="H68" s="1075"/>
      <c r="I68" s="1075"/>
      <c r="J68" s="1075"/>
      <c r="K68" s="1075"/>
      <c r="L68" s="1075"/>
      <c r="M68" s="1075"/>
      <c r="N68" s="1075"/>
      <c r="O68" s="1075"/>
      <c r="P68" s="1076"/>
      <c r="Q68" s="1077">
        <v>13006</v>
      </c>
      <c r="R68" s="1071"/>
      <c r="S68" s="1071"/>
      <c r="T68" s="1071"/>
      <c r="U68" s="1071"/>
      <c r="V68" s="1071">
        <v>12626</v>
      </c>
      <c r="W68" s="1071"/>
      <c r="X68" s="1071"/>
      <c r="Y68" s="1071"/>
      <c r="Z68" s="1071"/>
      <c r="AA68" s="1071">
        <v>379</v>
      </c>
      <c r="AB68" s="1071"/>
      <c r="AC68" s="1071"/>
      <c r="AD68" s="1071"/>
      <c r="AE68" s="1071"/>
      <c r="AF68" s="1071">
        <v>379</v>
      </c>
      <c r="AG68" s="1071"/>
      <c r="AH68" s="1071"/>
      <c r="AI68" s="1071"/>
      <c r="AJ68" s="1071"/>
      <c r="AK68" s="1071">
        <v>300</v>
      </c>
      <c r="AL68" s="1071"/>
      <c r="AM68" s="1071"/>
      <c r="AN68" s="1071"/>
      <c r="AO68" s="1071"/>
      <c r="AP68" s="1071" t="s">
        <v>582</v>
      </c>
      <c r="AQ68" s="1071"/>
      <c r="AR68" s="1071"/>
      <c r="AS68" s="1071"/>
      <c r="AT68" s="1071"/>
      <c r="AU68" s="1071" t="s">
        <v>582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574</v>
      </c>
      <c r="C69" s="1064"/>
      <c r="D69" s="1064"/>
      <c r="E69" s="1064"/>
      <c r="F69" s="1064"/>
      <c r="G69" s="1064"/>
      <c r="H69" s="1064"/>
      <c r="I69" s="1064"/>
      <c r="J69" s="1064"/>
      <c r="K69" s="1064"/>
      <c r="L69" s="1064"/>
      <c r="M69" s="1064"/>
      <c r="N69" s="1064"/>
      <c r="O69" s="1064"/>
      <c r="P69" s="1065"/>
      <c r="Q69" s="1066">
        <v>1388</v>
      </c>
      <c r="R69" s="1060"/>
      <c r="S69" s="1060"/>
      <c r="T69" s="1060"/>
      <c r="U69" s="1060"/>
      <c r="V69" s="1060">
        <v>1373</v>
      </c>
      <c r="W69" s="1060"/>
      <c r="X69" s="1060"/>
      <c r="Y69" s="1060"/>
      <c r="Z69" s="1060"/>
      <c r="AA69" s="1060">
        <v>15</v>
      </c>
      <c r="AB69" s="1060"/>
      <c r="AC69" s="1060"/>
      <c r="AD69" s="1060"/>
      <c r="AE69" s="1060"/>
      <c r="AF69" s="1060">
        <v>15</v>
      </c>
      <c r="AG69" s="1060"/>
      <c r="AH69" s="1060"/>
      <c r="AI69" s="1060"/>
      <c r="AJ69" s="1060"/>
      <c r="AK69" s="1060">
        <v>1</v>
      </c>
      <c r="AL69" s="1060"/>
      <c r="AM69" s="1060"/>
      <c r="AN69" s="1060"/>
      <c r="AO69" s="1060"/>
      <c r="AP69" s="1060" t="s">
        <v>582</v>
      </c>
      <c r="AQ69" s="1060"/>
      <c r="AR69" s="1060"/>
      <c r="AS69" s="1060"/>
      <c r="AT69" s="1060"/>
      <c r="AU69" s="1060" t="s">
        <v>582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575</v>
      </c>
      <c r="C70" s="1064"/>
      <c r="D70" s="1064"/>
      <c r="E70" s="1064"/>
      <c r="F70" s="1064"/>
      <c r="G70" s="1064"/>
      <c r="H70" s="1064"/>
      <c r="I70" s="1064"/>
      <c r="J70" s="1064"/>
      <c r="K70" s="1064"/>
      <c r="L70" s="1064"/>
      <c r="M70" s="1064"/>
      <c r="N70" s="1064"/>
      <c r="O70" s="1064"/>
      <c r="P70" s="1065"/>
      <c r="Q70" s="1066">
        <v>246</v>
      </c>
      <c r="R70" s="1060"/>
      <c r="S70" s="1060"/>
      <c r="T70" s="1060"/>
      <c r="U70" s="1060"/>
      <c r="V70" s="1060">
        <v>238</v>
      </c>
      <c r="W70" s="1060"/>
      <c r="X70" s="1060"/>
      <c r="Y70" s="1060"/>
      <c r="Z70" s="1060"/>
      <c r="AA70" s="1060">
        <v>7</v>
      </c>
      <c r="AB70" s="1060"/>
      <c r="AC70" s="1060"/>
      <c r="AD70" s="1060"/>
      <c r="AE70" s="1060"/>
      <c r="AF70" s="1060">
        <v>-17</v>
      </c>
      <c r="AG70" s="1060"/>
      <c r="AH70" s="1060"/>
      <c r="AI70" s="1060"/>
      <c r="AJ70" s="1060"/>
      <c r="AK70" s="1060">
        <v>29</v>
      </c>
      <c r="AL70" s="1060"/>
      <c r="AM70" s="1060"/>
      <c r="AN70" s="1060"/>
      <c r="AO70" s="1060"/>
      <c r="AP70" s="1060" t="s">
        <v>582</v>
      </c>
      <c r="AQ70" s="1060"/>
      <c r="AR70" s="1060"/>
      <c r="AS70" s="1060"/>
      <c r="AT70" s="1060"/>
      <c r="AU70" s="1060" t="s">
        <v>582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576</v>
      </c>
      <c r="C71" s="1064"/>
      <c r="D71" s="1064"/>
      <c r="E71" s="1064"/>
      <c r="F71" s="1064"/>
      <c r="G71" s="1064"/>
      <c r="H71" s="1064"/>
      <c r="I71" s="1064"/>
      <c r="J71" s="1064"/>
      <c r="K71" s="1064"/>
      <c r="L71" s="1064"/>
      <c r="M71" s="1064"/>
      <c r="N71" s="1064"/>
      <c r="O71" s="1064"/>
      <c r="P71" s="1065"/>
      <c r="Q71" s="1066">
        <v>436</v>
      </c>
      <c r="R71" s="1060"/>
      <c r="S71" s="1060"/>
      <c r="T71" s="1060"/>
      <c r="U71" s="1060"/>
      <c r="V71" s="1060">
        <v>413</v>
      </c>
      <c r="W71" s="1060"/>
      <c r="X71" s="1060"/>
      <c r="Y71" s="1060"/>
      <c r="Z71" s="1060"/>
      <c r="AA71" s="1060">
        <v>23</v>
      </c>
      <c r="AB71" s="1060"/>
      <c r="AC71" s="1060"/>
      <c r="AD71" s="1060"/>
      <c r="AE71" s="1060"/>
      <c r="AF71" s="1060">
        <v>23</v>
      </c>
      <c r="AG71" s="1060"/>
      <c r="AH71" s="1060"/>
      <c r="AI71" s="1060"/>
      <c r="AJ71" s="1060"/>
      <c r="AK71" s="1060">
        <v>12</v>
      </c>
      <c r="AL71" s="1060"/>
      <c r="AM71" s="1060"/>
      <c r="AN71" s="1060"/>
      <c r="AO71" s="1060"/>
      <c r="AP71" s="1060" t="s">
        <v>582</v>
      </c>
      <c r="AQ71" s="1060"/>
      <c r="AR71" s="1060"/>
      <c r="AS71" s="1060"/>
      <c r="AT71" s="1060"/>
      <c r="AU71" s="1060" t="s">
        <v>582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577</v>
      </c>
      <c r="C72" s="1064"/>
      <c r="D72" s="1064"/>
      <c r="E72" s="1064"/>
      <c r="F72" s="1064"/>
      <c r="G72" s="1064"/>
      <c r="H72" s="1064"/>
      <c r="I72" s="1064"/>
      <c r="J72" s="1064"/>
      <c r="K72" s="1064"/>
      <c r="L72" s="1064"/>
      <c r="M72" s="1064"/>
      <c r="N72" s="1064"/>
      <c r="O72" s="1064"/>
      <c r="P72" s="1065"/>
      <c r="Q72" s="1066">
        <v>1507</v>
      </c>
      <c r="R72" s="1060"/>
      <c r="S72" s="1060"/>
      <c r="T72" s="1060"/>
      <c r="U72" s="1060"/>
      <c r="V72" s="1060">
        <v>1503</v>
      </c>
      <c r="W72" s="1060"/>
      <c r="X72" s="1060"/>
      <c r="Y72" s="1060"/>
      <c r="Z72" s="1060"/>
      <c r="AA72" s="1060">
        <v>4</v>
      </c>
      <c r="AB72" s="1060"/>
      <c r="AC72" s="1060"/>
      <c r="AD72" s="1060"/>
      <c r="AE72" s="1060"/>
      <c r="AF72" s="1060">
        <v>4</v>
      </c>
      <c r="AG72" s="1060"/>
      <c r="AH72" s="1060"/>
      <c r="AI72" s="1060"/>
      <c r="AJ72" s="1060"/>
      <c r="AK72" s="1060">
        <v>1</v>
      </c>
      <c r="AL72" s="1060"/>
      <c r="AM72" s="1060"/>
      <c r="AN72" s="1060"/>
      <c r="AO72" s="1060"/>
      <c r="AP72" s="1060" t="s">
        <v>582</v>
      </c>
      <c r="AQ72" s="1060"/>
      <c r="AR72" s="1060"/>
      <c r="AS72" s="1060"/>
      <c r="AT72" s="1060"/>
      <c r="AU72" s="1060" t="s">
        <v>582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578</v>
      </c>
      <c r="C73" s="1064"/>
      <c r="D73" s="1064"/>
      <c r="E73" s="1064"/>
      <c r="F73" s="1064"/>
      <c r="G73" s="1064"/>
      <c r="H73" s="1064"/>
      <c r="I73" s="1064"/>
      <c r="J73" s="1064"/>
      <c r="K73" s="1064"/>
      <c r="L73" s="1064"/>
      <c r="M73" s="1064"/>
      <c r="N73" s="1064"/>
      <c r="O73" s="1064"/>
      <c r="P73" s="1065"/>
      <c r="Q73" s="1066">
        <v>282568</v>
      </c>
      <c r="R73" s="1060"/>
      <c r="S73" s="1060"/>
      <c r="T73" s="1060"/>
      <c r="U73" s="1060"/>
      <c r="V73" s="1060">
        <v>273461</v>
      </c>
      <c r="W73" s="1060"/>
      <c r="X73" s="1060"/>
      <c r="Y73" s="1060"/>
      <c r="Z73" s="1060"/>
      <c r="AA73" s="1060">
        <v>9107</v>
      </c>
      <c r="AB73" s="1060"/>
      <c r="AC73" s="1060"/>
      <c r="AD73" s="1060"/>
      <c r="AE73" s="1060"/>
      <c r="AF73" s="1060">
        <v>9107</v>
      </c>
      <c r="AG73" s="1060"/>
      <c r="AH73" s="1060"/>
      <c r="AI73" s="1060"/>
      <c r="AJ73" s="1060"/>
      <c r="AK73" s="1060">
        <v>1429</v>
      </c>
      <c r="AL73" s="1060"/>
      <c r="AM73" s="1060"/>
      <c r="AN73" s="1060"/>
      <c r="AO73" s="1060"/>
      <c r="AP73" s="1060" t="s">
        <v>582</v>
      </c>
      <c r="AQ73" s="1060"/>
      <c r="AR73" s="1060"/>
      <c r="AS73" s="1060"/>
      <c r="AT73" s="1060"/>
      <c r="AU73" s="1060" t="s">
        <v>582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579</v>
      </c>
      <c r="C74" s="1064"/>
      <c r="D74" s="1064"/>
      <c r="E74" s="1064"/>
      <c r="F74" s="1064"/>
      <c r="G74" s="1064"/>
      <c r="H74" s="1064"/>
      <c r="I74" s="1064"/>
      <c r="J74" s="1064"/>
      <c r="K74" s="1064"/>
      <c r="L74" s="1064"/>
      <c r="M74" s="1064"/>
      <c r="N74" s="1064"/>
      <c r="O74" s="1064"/>
      <c r="P74" s="1065"/>
      <c r="Q74" s="1066">
        <v>59</v>
      </c>
      <c r="R74" s="1060"/>
      <c r="S74" s="1060"/>
      <c r="T74" s="1060"/>
      <c r="U74" s="1060"/>
      <c r="V74" s="1060">
        <v>55</v>
      </c>
      <c r="W74" s="1060"/>
      <c r="X74" s="1060"/>
      <c r="Y74" s="1060"/>
      <c r="Z74" s="1060"/>
      <c r="AA74" s="1060">
        <v>4</v>
      </c>
      <c r="AB74" s="1060"/>
      <c r="AC74" s="1060"/>
      <c r="AD74" s="1060"/>
      <c r="AE74" s="1060"/>
      <c r="AF74" s="1060">
        <v>4</v>
      </c>
      <c r="AG74" s="1060"/>
      <c r="AH74" s="1060"/>
      <c r="AI74" s="1060"/>
      <c r="AJ74" s="1060"/>
      <c r="AK74" s="1060">
        <v>1</v>
      </c>
      <c r="AL74" s="1060"/>
      <c r="AM74" s="1060"/>
      <c r="AN74" s="1060"/>
      <c r="AO74" s="1060"/>
      <c r="AP74" s="1060" t="s">
        <v>582</v>
      </c>
      <c r="AQ74" s="1060"/>
      <c r="AR74" s="1060"/>
      <c r="AS74" s="1060"/>
      <c r="AT74" s="1060"/>
      <c r="AU74" s="1060" t="s">
        <v>582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9515</v>
      </c>
      <c r="AG88" s="1048"/>
      <c r="AH88" s="1048"/>
      <c r="AI88" s="1048"/>
      <c r="AJ88" s="1048"/>
      <c r="AK88" s="1052"/>
      <c r="AL88" s="1052"/>
      <c r="AM88" s="1052"/>
      <c r="AN88" s="1052"/>
      <c r="AO88" s="1052"/>
      <c r="AP88" s="1048" t="s">
        <v>582</v>
      </c>
      <c r="AQ88" s="1048"/>
      <c r="AR88" s="1048"/>
      <c r="AS88" s="1048"/>
      <c r="AT88" s="1048"/>
      <c r="AU88" s="1048" t="s">
        <v>582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t="s">
        <v>582</v>
      </c>
      <c r="CS102" s="1040"/>
      <c r="CT102" s="1040"/>
      <c r="CU102" s="1040"/>
      <c r="CV102" s="1041"/>
      <c r="CW102" s="1039" t="s">
        <v>582</v>
      </c>
      <c r="CX102" s="1040"/>
      <c r="CY102" s="1040"/>
      <c r="CZ102" s="1040"/>
      <c r="DA102" s="1041"/>
      <c r="DB102" s="1039" t="s">
        <v>582</v>
      </c>
      <c r="DC102" s="1040"/>
      <c r="DD102" s="1040"/>
      <c r="DE102" s="1040"/>
      <c r="DF102" s="1041"/>
      <c r="DG102" s="1039" t="s">
        <v>582</v>
      </c>
      <c r="DH102" s="1040"/>
      <c r="DI102" s="1040"/>
      <c r="DJ102" s="1040"/>
      <c r="DK102" s="1041"/>
      <c r="DL102" s="1039">
        <v>246</v>
      </c>
      <c r="DM102" s="1040"/>
      <c r="DN102" s="1040"/>
      <c r="DO102" s="1040"/>
      <c r="DP102" s="1041"/>
      <c r="DQ102" s="1039">
        <v>221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306</v>
      </c>
      <c r="AG109" s="983"/>
      <c r="AH109" s="983"/>
      <c r="AI109" s="983"/>
      <c r="AJ109" s="984"/>
      <c r="AK109" s="985" t="s">
        <v>305</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306</v>
      </c>
      <c r="BW109" s="983"/>
      <c r="BX109" s="983"/>
      <c r="BY109" s="983"/>
      <c r="BZ109" s="984"/>
      <c r="CA109" s="985" t="s">
        <v>305</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306</v>
      </c>
      <c r="DM109" s="983"/>
      <c r="DN109" s="983"/>
      <c r="DO109" s="983"/>
      <c r="DP109" s="984"/>
      <c r="DQ109" s="985" t="s">
        <v>305</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640801</v>
      </c>
      <c r="AB110" s="976"/>
      <c r="AC110" s="976"/>
      <c r="AD110" s="976"/>
      <c r="AE110" s="977"/>
      <c r="AF110" s="978">
        <v>697768</v>
      </c>
      <c r="AG110" s="976"/>
      <c r="AH110" s="976"/>
      <c r="AI110" s="976"/>
      <c r="AJ110" s="977"/>
      <c r="AK110" s="978">
        <v>719616</v>
      </c>
      <c r="AL110" s="976"/>
      <c r="AM110" s="976"/>
      <c r="AN110" s="976"/>
      <c r="AO110" s="977"/>
      <c r="AP110" s="979">
        <v>23.6</v>
      </c>
      <c r="AQ110" s="980"/>
      <c r="AR110" s="980"/>
      <c r="AS110" s="980"/>
      <c r="AT110" s="981"/>
      <c r="AU110" s="1015" t="s">
        <v>72</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6742693</v>
      </c>
      <c r="BR110" s="923"/>
      <c r="BS110" s="923"/>
      <c r="BT110" s="923"/>
      <c r="BU110" s="923"/>
      <c r="BV110" s="923">
        <v>6538761</v>
      </c>
      <c r="BW110" s="923"/>
      <c r="BX110" s="923"/>
      <c r="BY110" s="923"/>
      <c r="BZ110" s="923"/>
      <c r="CA110" s="923">
        <v>6655534</v>
      </c>
      <c r="CB110" s="923"/>
      <c r="CC110" s="923"/>
      <c r="CD110" s="923"/>
      <c r="CE110" s="923"/>
      <c r="CF110" s="947">
        <v>217.8</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389</v>
      </c>
      <c r="DH110" s="923"/>
      <c r="DI110" s="923"/>
      <c r="DJ110" s="923"/>
      <c r="DK110" s="923"/>
      <c r="DL110" s="923" t="s">
        <v>137</v>
      </c>
      <c r="DM110" s="923"/>
      <c r="DN110" s="923"/>
      <c r="DO110" s="923"/>
      <c r="DP110" s="923"/>
      <c r="DQ110" s="923" t="s">
        <v>137</v>
      </c>
      <c r="DR110" s="923"/>
      <c r="DS110" s="923"/>
      <c r="DT110" s="923"/>
      <c r="DU110" s="923"/>
      <c r="DV110" s="924" t="s">
        <v>137</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389</v>
      </c>
      <c r="AB111" s="1004"/>
      <c r="AC111" s="1004"/>
      <c r="AD111" s="1004"/>
      <c r="AE111" s="1005"/>
      <c r="AF111" s="1006" t="s">
        <v>137</v>
      </c>
      <c r="AG111" s="1004"/>
      <c r="AH111" s="1004"/>
      <c r="AI111" s="1004"/>
      <c r="AJ111" s="1005"/>
      <c r="AK111" s="1006" t="s">
        <v>137</v>
      </c>
      <c r="AL111" s="1004"/>
      <c r="AM111" s="1004"/>
      <c r="AN111" s="1004"/>
      <c r="AO111" s="1005"/>
      <c r="AP111" s="1007" t="s">
        <v>137</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t="s">
        <v>389</v>
      </c>
      <c r="BR111" s="895"/>
      <c r="BS111" s="895"/>
      <c r="BT111" s="895"/>
      <c r="BU111" s="895"/>
      <c r="BV111" s="895" t="s">
        <v>137</v>
      </c>
      <c r="BW111" s="895"/>
      <c r="BX111" s="895"/>
      <c r="BY111" s="895"/>
      <c r="BZ111" s="895"/>
      <c r="CA111" s="895" t="s">
        <v>137</v>
      </c>
      <c r="CB111" s="895"/>
      <c r="CC111" s="895"/>
      <c r="CD111" s="895"/>
      <c r="CE111" s="895"/>
      <c r="CF111" s="956" t="s">
        <v>137</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137</v>
      </c>
      <c r="DH111" s="895"/>
      <c r="DI111" s="895"/>
      <c r="DJ111" s="895"/>
      <c r="DK111" s="895"/>
      <c r="DL111" s="895" t="s">
        <v>389</v>
      </c>
      <c r="DM111" s="895"/>
      <c r="DN111" s="895"/>
      <c r="DO111" s="895"/>
      <c r="DP111" s="895"/>
      <c r="DQ111" s="895" t="s">
        <v>137</v>
      </c>
      <c r="DR111" s="895"/>
      <c r="DS111" s="895"/>
      <c r="DT111" s="895"/>
      <c r="DU111" s="895"/>
      <c r="DV111" s="872" t="s">
        <v>137</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389</v>
      </c>
      <c r="AB112" s="858"/>
      <c r="AC112" s="858"/>
      <c r="AD112" s="858"/>
      <c r="AE112" s="859"/>
      <c r="AF112" s="860" t="s">
        <v>137</v>
      </c>
      <c r="AG112" s="858"/>
      <c r="AH112" s="858"/>
      <c r="AI112" s="858"/>
      <c r="AJ112" s="859"/>
      <c r="AK112" s="860" t="s">
        <v>137</v>
      </c>
      <c r="AL112" s="858"/>
      <c r="AM112" s="858"/>
      <c r="AN112" s="858"/>
      <c r="AO112" s="859"/>
      <c r="AP112" s="905" t="s">
        <v>389</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3310326</v>
      </c>
      <c r="BR112" s="895"/>
      <c r="BS112" s="895"/>
      <c r="BT112" s="895"/>
      <c r="BU112" s="895"/>
      <c r="BV112" s="895">
        <v>3291626</v>
      </c>
      <c r="BW112" s="895"/>
      <c r="BX112" s="895"/>
      <c r="BY112" s="895"/>
      <c r="BZ112" s="895"/>
      <c r="CA112" s="895">
        <v>3271082</v>
      </c>
      <c r="CB112" s="895"/>
      <c r="CC112" s="895"/>
      <c r="CD112" s="895"/>
      <c r="CE112" s="895"/>
      <c r="CF112" s="956">
        <v>107.1</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137</v>
      </c>
      <c r="DH112" s="895"/>
      <c r="DI112" s="895"/>
      <c r="DJ112" s="895"/>
      <c r="DK112" s="895"/>
      <c r="DL112" s="895" t="s">
        <v>137</v>
      </c>
      <c r="DM112" s="895"/>
      <c r="DN112" s="895"/>
      <c r="DO112" s="895"/>
      <c r="DP112" s="895"/>
      <c r="DQ112" s="895" t="s">
        <v>137</v>
      </c>
      <c r="DR112" s="895"/>
      <c r="DS112" s="895"/>
      <c r="DT112" s="895"/>
      <c r="DU112" s="895"/>
      <c r="DV112" s="872" t="s">
        <v>137</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273956</v>
      </c>
      <c r="AB113" s="1004"/>
      <c r="AC113" s="1004"/>
      <c r="AD113" s="1004"/>
      <c r="AE113" s="1005"/>
      <c r="AF113" s="1006">
        <v>286553</v>
      </c>
      <c r="AG113" s="1004"/>
      <c r="AH113" s="1004"/>
      <c r="AI113" s="1004"/>
      <c r="AJ113" s="1005"/>
      <c r="AK113" s="1006">
        <v>304305</v>
      </c>
      <c r="AL113" s="1004"/>
      <c r="AM113" s="1004"/>
      <c r="AN113" s="1004"/>
      <c r="AO113" s="1005"/>
      <c r="AP113" s="1007">
        <v>10</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t="s">
        <v>137</v>
      </c>
      <c r="BR113" s="895"/>
      <c r="BS113" s="895"/>
      <c r="BT113" s="895"/>
      <c r="BU113" s="895"/>
      <c r="BV113" s="895" t="s">
        <v>389</v>
      </c>
      <c r="BW113" s="895"/>
      <c r="BX113" s="895"/>
      <c r="BY113" s="895"/>
      <c r="BZ113" s="895"/>
      <c r="CA113" s="895" t="s">
        <v>389</v>
      </c>
      <c r="CB113" s="895"/>
      <c r="CC113" s="895"/>
      <c r="CD113" s="895"/>
      <c r="CE113" s="895"/>
      <c r="CF113" s="956" t="s">
        <v>389</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137</v>
      </c>
      <c r="DH113" s="858"/>
      <c r="DI113" s="858"/>
      <c r="DJ113" s="858"/>
      <c r="DK113" s="859"/>
      <c r="DL113" s="860" t="s">
        <v>137</v>
      </c>
      <c r="DM113" s="858"/>
      <c r="DN113" s="858"/>
      <c r="DO113" s="858"/>
      <c r="DP113" s="859"/>
      <c r="DQ113" s="860" t="s">
        <v>389</v>
      </c>
      <c r="DR113" s="858"/>
      <c r="DS113" s="858"/>
      <c r="DT113" s="858"/>
      <c r="DU113" s="859"/>
      <c r="DV113" s="905" t="s">
        <v>137</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389</v>
      </c>
      <c r="AB114" s="858"/>
      <c r="AC114" s="858"/>
      <c r="AD114" s="858"/>
      <c r="AE114" s="859"/>
      <c r="AF114" s="860" t="s">
        <v>137</v>
      </c>
      <c r="AG114" s="858"/>
      <c r="AH114" s="858"/>
      <c r="AI114" s="858"/>
      <c r="AJ114" s="859"/>
      <c r="AK114" s="860" t="s">
        <v>137</v>
      </c>
      <c r="AL114" s="858"/>
      <c r="AM114" s="858"/>
      <c r="AN114" s="858"/>
      <c r="AO114" s="859"/>
      <c r="AP114" s="905" t="s">
        <v>137</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561519</v>
      </c>
      <c r="BR114" s="895"/>
      <c r="BS114" s="895"/>
      <c r="BT114" s="895"/>
      <c r="BU114" s="895"/>
      <c r="BV114" s="895">
        <v>536092</v>
      </c>
      <c r="BW114" s="895"/>
      <c r="BX114" s="895"/>
      <c r="BY114" s="895"/>
      <c r="BZ114" s="895"/>
      <c r="CA114" s="895">
        <v>491635</v>
      </c>
      <c r="CB114" s="895"/>
      <c r="CC114" s="895"/>
      <c r="CD114" s="895"/>
      <c r="CE114" s="895"/>
      <c r="CF114" s="956">
        <v>16.100000000000001</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389</v>
      </c>
      <c r="DH114" s="858"/>
      <c r="DI114" s="858"/>
      <c r="DJ114" s="858"/>
      <c r="DK114" s="859"/>
      <c r="DL114" s="860" t="s">
        <v>137</v>
      </c>
      <c r="DM114" s="858"/>
      <c r="DN114" s="858"/>
      <c r="DO114" s="858"/>
      <c r="DP114" s="859"/>
      <c r="DQ114" s="860" t="s">
        <v>137</v>
      </c>
      <c r="DR114" s="858"/>
      <c r="DS114" s="858"/>
      <c r="DT114" s="858"/>
      <c r="DU114" s="859"/>
      <c r="DV114" s="905" t="s">
        <v>137</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389</v>
      </c>
      <c r="AB115" s="1004"/>
      <c r="AC115" s="1004"/>
      <c r="AD115" s="1004"/>
      <c r="AE115" s="1005"/>
      <c r="AF115" s="1006" t="s">
        <v>137</v>
      </c>
      <c r="AG115" s="1004"/>
      <c r="AH115" s="1004"/>
      <c r="AI115" s="1004"/>
      <c r="AJ115" s="1005"/>
      <c r="AK115" s="1006" t="s">
        <v>137</v>
      </c>
      <c r="AL115" s="1004"/>
      <c r="AM115" s="1004"/>
      <c r="AN115" s="1004"/>
      <c r="AO115" s="1005"/>
      <c r="AP115" s="1007" t="s">
        <v>137</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v>213174</v>
      </c>
      <c r="BR115" s="895"/>
      <c r="BS115" s="895"/>
      <c r="BT115" s="895"/>
      <c r="BU115" s="895"/>
      <c r="BV115" s="895">
        <v>225473</v>
      </c>
      <c r="BW115" s="895"/>
      <c r="BX115" s="895"/>
      <c r="BY115" s="895"/>
      <c r="BZ115" s="895"/>
      <c r="CA115" s="895">
        <v>221400</v>
      </c>
      <c r="CB115" s="895"/>
      <c r="CC115" s="895"/>
      <c r="CD115" s="895"/>
      <c r="CE115" s="895"/>
      <c r="CF115" s="956">
        <v>7.2</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137</v>
      </c>
      <c r="DH115" s="858"/>
      <c r="DI115" s="858"/>
      <c r="DJ115" s="858"/>
      <c r="DK115" s="859"/>
      <c r="DL115" s="860" t="s">
        <v>389</v>
      </c>
      <c r="DM115" s="858"/>
      <c r="DN115" s="858"/>
      <c r="DO115" s="858"/>
      <c r="DP115" s="859"/>
      <c r="DQ115" s="860" t="s">
        <v>137</v>
      </c>
      <c r="DR115" s="858"/>
      <c r="DS115" s="858"/>
      <c r="DT115" s="858"/>
      <c r="DU115" s="859"/>
      <c r="DV115" s="905" t="s">
        <v>137</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137</v>
      </c>
      <c r="AB116" s="858"/>
      <c r="AC116" s="858"/>
      <c r="AD116" s="858"/>
      <c r="AE116" s="859"/>
      <c r="AF116" s="860" t="s">
        <v>389</v>
      </c>
      <c r="AG116" s="858"/>
      <c r="AH116" s="858"/>
      <c r="AI116" s="858"/>
      <c r="AJ116" s="859"/>
      <c r="AK116" s="860" t="s">
        <v>137</v>
      </c>
      <c r="AL116" s="858"/>
      <c r="AM116" s="858"/>
      <c r="AN116" s="858"/>
      <c r="AO116" s="859"/>
      <c r="AP116" s="905" t="s">
        <v>137</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137</v>
      </c>
      <c r="BR116" s="895"/>
      <c r="BS116" s="895"/>
      <c r="BT116" s="895"/>
      <c r="BU116" s="895"/>
      <c r="BV116" s="895" t="s">
        <v>389</v>
      </c>
      <c r="BW116" s="895"/>
      <c r="BX116" s="895"/>
      <c r="BY116" s="895"/>
      <c r="BZ116" s="895"/>
      <c r="CA116" s="895" t="s">
        <v>137</v>
      </c>
      <c r="CB116" s="895"/>
      <c r="CC116" s="895"/>
      <c r="CD116" s="895"/>
      <c r="CE116" s="895"/>
      <c r="CF116" s="956" t="s">
        <v>389</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137</v>
      </c>
      <c r="DH116" s="858"/>
      <c r="DI116" s="858"/>
      <c r="DJ116" s="858"/>
      <c r="DK116" s="859"/>
      <c r="DL116" s="860" t="s">
        <v>137</v>
      </c>
      <c r="DM116" s="858"/>
      <c r="DN116" s="858"/>
      <c r="DO116" s="858"/>
      <c r="DP116" s="859"/>
      <c r="DQ116" s="860" t="s">
        <v>137</v>
      </c>
      <c r="DR116" s="858"/>
      <c r="DS116" s="858"/>
      <c r="DT116" s="858"/>
      <c r="DU116" s="859"/>
      <c r="DV116" s="905" t="s">
        <v>137</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914757</v>
      </c>
      <c r="AB117" s="990"/>
      <c r="AC117" s="990"/>
      <c r="AD117" s="990"/>
      <c r="AE117" s="991"/>
      <c r="AF117" s="992">
        <v>984321</v>
      </c>
      <c r="AG117" s="990"/>
      <c r="AH117" s="990"/>
      <c r="AI117" s="990"/>
      <c r="AJ117" s="991"/>
      <c r="AK117" s="992">
        <v>1023921</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137</v>
      </c>
      <c r="BR117" s="895"/>
      <c r="BS117" s="895"/>
      <c r="BT117" s="895"/>
      <c r="BU117" s="895"/>
      <c r="BV117" s="895" t="s">
        <v>137</v>
      </c>
      <c r="BW117" s="895"/>
      <c r="BX117" s="895"/>
      <c r="BY117" s="895"/>
      <c r="BZ117" s="895"/>
      <c r="CA117" s="895" t="s">
        <v>137</v>
      </c>
      <c r="CB117" s="895"/>
      <c r="CC117" s="895"/>
      <c r="CD117" s="895"/>
      <c r="CE117" s="895"/>
      <c r="CF117" s="956" t="s">
        <v>137</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137</v>
      </c>
      <c r="DH117" s="858"/>
      <c r="DI117" s="858"/>
      <c r="DJ117" s="858"/>
      <c r="DK117" s="859"/>
      <c r="DL117" s="860" t="s">
        <v>137</v>
      </c>
      <c r="DM117" s="858"/>
      <c r="DN117" s="858"/>
      <c r="DO117" s="858"/>
      <c r="DP117" s="859"/>
      <c r="DQ117" s="860" t="s">
        <v>137</v>
      </c>
      <c r="DR117" s="858"/>
      <c r="DS117" s="858"/>
      <c r="DT117" s="858"/>
      <c r="DU117" s="859"/>
      <c r="DV117" s="905" t="s">
        <v>137</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306</v>
      </c>
      <c r="AG118" s="983"/>
      <c r="AH118" s="983"/>
      <c r="AI118" s="983"/>
      <c r="AJ118" s="984"/>
      <c r="AK118" s="985" t="s">
        <v>305</v>
      </c>
      <c r="AL118" s="983"/>
      <c r="AM118" s="983"/>
      <c r="AN118" s="983"/>
      <c r="AO118" s="984"/>
      <c r="AP118" s="986" t="s">
        <v>429</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137</v>
      </c>
      <c r="BR118" s="926"/>
      <c r="BS118" s="926"/>
      <c r="BT118" s="926"/>
      <c r="BU118" s="926"/>
      <c r="BV118" s="926" t="s">
        <v>389</v>
      </c>
      <c r="BW118" s="926"/>
      <c r="BX118" s="926"/>
      <c r="BY118" s="926"/>
      <c r="BZ118" s="926"/>
      <c r="CA118" s="926" t="s">
        <v>389</v>
      </c>
      <c r="CB118" s="926"/>
      <c r="CC118" s="926"/>
      <c r="CD118" s="926"/>
      <c r="CE118" s="926"/>
      <c r="CF118" s="956" t="s">
        <v>137</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137</v>
      </c>
      <c r="DH118" s="858"/>
      <c r="DI118" s="858"/>
      <c r="DJ118" s="858"/>
      <c r="DK118" s="859"/>
      <c r="DL118" s="860" t="s">
        <v>137</v>
      </c>
      <c r="DM118" s="858"/>
      <c r="DN118" s="858"/>
      <c r="DO118" s="858"/>
      <c r="DP118" s="859"/>
      <c r="DQ118" s="860" t="s">
        <v>389</v>
      </c>
      <c r="DR118" s="858"/>
      <c r="DS118" s="858"/>
      <c r="DT118" s="858"/>
      <c r="DU118" s="859"/>
      <c r="DV118" s="905" t="s">
        <v>137</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137</v>
      </c>
      <c r="AB119" s="976"/>
      <c r="AC119" s="976"/>
      <c r="AD119" s="976"/>
      <c r="AE119" s="977"/>
      <c r="AF119" s="978" t="s">
        <v>137</v>
      </c>
      <c r="AG119" s="976"/>
      <c r="AH119" s="976"/>
      <c r="AI119" s="976"/>
      <c r="AJ119" s="977"/>
      <c r="AK119" s="978" t="s">
        <v>137</v>
      </c>
      <c r="AL119" s="976"/>
      <c r="AM119" s="976"/>
      <c r="AN119" s="976"/>
      <c r="AO119" s="977"/>
      <c r="AP119" s="979" t="s">
        <v>137</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459</v>
      </c>
      <c r="BP119" s="959"/>
      <c r="BQ119" s="963">
        <v>10827712</v>
      </c>
      <c r="BR119" s="926"/>
      <c r="BS119" s="926"/>
      <c r="BT119" s="926"/>
      <c r="BU119" s="926"/>
      <c r="BV119" s="926">
        <v>10591952</v>
      </c>
      <c r="BW119" s="926"/>
      <c r="BX119" s="926"/>
      <c r="BY119" s="926"/>
      <c r="BZ119" s="926"/>
      <c r="CA119" s="926">
        <v>10639651</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137</v>
      </c>
      <c r="DH119" s="841"/>
      <c r="DI119" s="841"/>
      <c r="DJ119" s="841"/>
      <c r="DK119" s="842"/>
      <c r="DL119" s="843" t="s">
        <v>137</v>
      </c>
      <c r="DM119" s="841"/>
      <c r="DN119" s="841"/>
      <c r="DO119" s="841"/>
      <c r="DP119" s="842"/>
      <c r="DQ119" s="843" t="s">
        <v>389</v>
      </c>
      <c r="DR119" s="841"/>
      <c r="DS119" s="841"/>
      <c r="DT119" s="841"/>
      <c r="DU119" s="842"/>
      <c r="DV119" s="929" t="s">
        <v>137</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137</v>
      </c>
      <c r="AB120" s="858"/>
      <c r="AC120" s="858"/>
      <c r="AD120" s="858"/>
      <c r="AE120" s="859"/>
      <c r="AF120" s="860" t="s">
        <v>137</v>
      </c>
      <c r="AG120" s="858"/>
      <c r="AH120" s="858"/>
      <c r="AI120" s="858"/>
      <c r="AJ120" s="859"/>
      <c r="AK120" s="860" t="s">
        <v>389</v>
      </c>
      <c r="AL120" s="858"/>
      <c r="AM120" s="858"/>
      <c r="AN120" s="858"/>
      <c r="AO120" s="859"/>
      <c r="AP120" s="905" t="s">
        <v>137</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3261724</v>
      </c>
      <c r="BR120" s="923"/>
      <c r="BS120" s="923"/>
      <c r="BT120" s="923"/>
      <c r="BU120" s="923"/>
      <c r="BV120" s="923">
        <v>3435216</v>
      </c>
      <c r="BW120" s="923"/>
      <c r="BX120" s="923"/>
      <c r="BY120" s="923"/>
      <c r="BZ120" s="923"/>
      <c r="CA120" s="923">
        <v>3205904</v>
      </c>
      <c r="CB120" s="923"/>
      <c r="CC120" s="923"/>
      <c r="CD120" s="923"/>
      <c r="CE120" s="923"/>
      <c r="CF120" s="947">
        <v>104.9</v>
      </c>
      <c r="CG120" s="948"/>
      <c r="CH120" s="948"/>
      <c r="CI120" s="948"/>
      <c r="CJ120" s="948"/>
      <c r="CK120" s="949" t="s">
        <v>463</v>
      </c>
      <c r="CL120" s="933"/>
      <c r="CM120" s="933"/>
      <c r="CN120" s="933"/>
      <c r="CO120" s="934"/>
      <c r="CP120" s="953" t="s">
        <v>464</v>
      </c>
      <c r="CQ120" s="954"/>
      <c r="CR120" s="954"/>
      <c r="CS120" s="954"/>
      <c r="CT120" s="954"/>
      <c r="CU120" s="954"/>
      <c r="CV120" s="954"/>
      <c r="CW120" s="954"/>
      <c r="CX120" s="954"/>
      <c r="CY120" s="954"/>
      <c r="CZ120" s="954"/>
      <c r="DA120" s="954"/>
      <c r="DB120" s="954"/>
      <c r="DC120" s="954"/>
      <c r="DD120" s="954"/>
      <c r="DE120" s="954"/>
      <c r="DF120" s="955"/>
      <c r="DG120" s="942">
        <v>1724458</v>
      </c>
      <c r="DH120" s="923"/>
      <c r="DI120" s="923"/>
      <c r="DJ120" s="923"/>
      <c r="DK120" s="923"/>
      <c r="DL120" s="923">
        <v>1849398</v>
      </c>
      <c r="DM120" s="923"/>
      <c r="DN120" s="923"/>
      <c r="DO120" s="923"/>
      <c r="DP120" s="923"/>
      <c r="DQ120" s="923">
        <v>1931696</v>
      </c>
      <c r="DR120" s="923"/>
      <c r="DS120" s="923"/>
      <c r="DT120" s="923"/>
      <c r="DU120" s="923"/>
      <c r="DV120" s="924">
        <v>63.2</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137</v>
      </c>
      <c r="AB121" s="858"/>
      <c r="AC121" s="858"/>
      <c r="AD121" s="858"/>
      <c r="AE121" s="859"/>
      <c r="AF121" s="860" t="s">
        <v>137</v>
      </c>
      <c r="AG121" s="858"/>
      <c r="AH121" s="858"/>
      <c r="AI121" s="858"/>
      <c r="AJ121" s="859"/>
      <c r="AK121" s="860" t="s">
        <v>137</v>
      </c>
      <c r="AL121" s="858"/>
      <c r="AM121" s="858"/>
      <c r="AN121" s="858"/>
      <c r="AO121" s="859"/>
      <c r="AP121" s="905" t="s">
        <v>137</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257781</v>
      </c>
      <c r="BR121" s="895"/>
      <c r="BS121" s="895"/>
      <c r="BT121" s="895"/>
      <c r="BU121" s="895"/>
      <c r="BV121" s="895">
        <v>276163</v>
      </c>
      <c r="BW121" s="895"/>
      <c r="BX121" s="895"/>
      <c r="BY121" s="895"/>
      <c r="BZ121" s="895"/>
      <c r="CA121" s="895">
        <v>392225</v>
      </c>
      <c r="CB121" s="895"/>
      <c r="CC121" s="895"/>
      <c r="CD121" s="895"/>
      <c r="CE121" s="895"/>
      <c r="CF121" s="956">
        <v>12.8</v>
      </c>
      <c r="CG121" s="957"/>
      <c r="CH121" s="957"/>
      <c r="CI121" s="957"/>
      <c r="CJ121" s="957"/>
      <c r="CK121" s="950"/>
      <c r="CL121" s="936"/>
      <c r="CM121" s="936"/>
      <c r="CN121" s="936"/>
      <c r="CO121" s="937"/>
      <c r="CP121" s="916" t="s">
        <v>408</v>
      </c>
      <c r="CQ121" s="917"/>
      <c r="CR121" s="917"/>
      <c r="CS121" s="917"/>
      <c r="CT121" s="917"/>
      <c r="CU121" s="917"/>
      <c r="CV121" s="917"/>
      <c r="CW121" s="917"/>
      <c r="CX121" s="917"/>
      <c r="CY121" s="917"/>
      <c r="CZ121" s="917"/>
      <c r="DA121" s="917"/>
      <c r="DB121" s="917"/>
      <c r="DC121" s="917"/>
      <c r="DD121" s="917"/>
      <c r="DE121" s="917"/>
      <c r="DF121" s="918"/>
      <c r="DG121" s="894">
        <v>1309179</v>
      </c>
      <c r="DH121" s="895"/>
      <c r="DI121" s="895"/>
      <c r="DJ121" s="895"/>
      <c r="DK121" s="895"/>
      <c r="DL121" s="895">
        <v>1189749</v>
      </c>
      <c r="DM121" s="895"/>
      <c r="DN121" s="895"/>
      <c r="DO121" s="895"/>
      <c r="DP121" s="895"/>
      <c r="DQ121" s="895">
        <v>1090343</v>
      </c>
      <c r="DR121" s="895"/>
      <c r="DS121" s="895"/>
      <c r="DT121" s="895"/>
      <c r="DU121" s="895"/>
      <c r="DV121" s="872">
        <v>35.700000000000003</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137</v>
      </c>
      <c r="AB122" s="858"/>
      <c r="AC122" s="858"/>
      <c r="AD122" s="858"/>
      <c r="AE122" s="859"/>
      <c r="AF122" s="860" t="s">
        <v>137</v>
      </c>
      <c r="AG122" s="858"/>
      <c r="AH122" s="858"/>
      <c r="AI122" s="858"/>
      <c r="AJ122" s="859"/>
      <c r="AK122" s="860" t="s">
        <v>137</v>
      </c>
      <c r="AL122" s="858"/>
      <c r="AM122" s="858"/>
      <c r="AN122" s="858"/>
      <c r="AO122" s="859"/>
      <c r="AP122" s="905" t="s">
        <v>137</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6942862</v>
      </c>
      <c r="BR122" s="926"/>
      <c r="BS122" s="926"/>
      <c r="BT122" s="926"/>
      <c r="BU122" s="926"/>
      <c r="BV122" s="926">
        <v>7034898</v>
      </c>
      <c r="BW122" s="926"/>
      <c r="BX122" s="926"/>
      <c r="BY122" s="926"/>
      <c r="BZ122" s="926"/>
      <c r="CA122" s="926">
        <v>7124824</v>
      </c>
      <c r="CB122" s="926"/>
      <c r="CC122" s="926"/>
      <c r="CD122" s="926"/>
      <c r="CE122" s="926"/>
      <c r="CF122" s="927">
        <v>233.2</v>
      </c>
      <c r="CG122" s="928"/>
      <c r="CH122" s="928"/>
      <c r="CI122" s="928"/>
      <c r="CJ122" s="928"/>
      <c r="CK122" s="950"/>
      <c r="CL122" s="936"/>
      <c r="CM122" s="936"/>
      <c r="CN122" s="936"/>
      <c r="CO122" s="937"/>
      <c r="CP122" s="916" t="s">
        <v>407</v>
      </c>
      <c r="CQ122" s="917"/>
      <c r="CR122" s="917"/>
      <c r="CS122" s="917"/>
      <c r="CT122" s="917"/>
      <c r="CU122" s="917"/>
      <c r="CV122" s="917"/>
      <c r="CW122" s="917"/>
      <c r="CX122" s="917"/>
      <c r="CY122" s="917"/>
      <c r="CZ122" s="917"/>
      <c r="DA122" s="917"/>
      <c r="DB122" s="917"/>
      <c r="DC122" s="917"/>
      <c r="DD122" s="917"/>
      <c r="DE122" s="917"/>
      <c r="DF122" s="918"/>
      <c r="DG122" s="894">
        <v>276689</v>
      </c>
      <c r="DH122" s="895"/>
      <c r="DI122" s="895"/>
      <c r="DJ122" s="895"/>
      <c r="DK122" s="895"/>
      <c r="DL122" s="895">
        <v>252479</v>
      </c>
      <c r="DM122" s="895"/>
      <c r="DN122" s="895"/>
      <c r="DO122" s="895"/>
      <c r="DP122" s="895"/>
      <c r="DQ122" s="895">
        <v>249043</v>
      </c>
      <c r="DR122" s="895"/>
      <c r="DS122" s="895"/>
      <c r="DT122" s="895"/>
      <c r="DU122" s="895"/>
      <c r="DV122" s="872">
        <v>8.1999999999999993</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137</v>
      </c>
      <c r="AB123" s="858"/>
      <c r="AC123" s="858"/>
      <c r="AD123" s="858"/>
      <c r="AE123" s="859"/>
      <c r="AF123" s="860" t="s">
        <v>137</v>
      </c>
      <c r="AG123" s="858"/>
      <c r="AH123" s="858"/>
      <c r="AI123" s="858"/>
      <c r="AJ123" s="859"/>
      <c r="AK123" s="860" t="s">
        <v>137</v>
      </c>
      <c r="AL123" s="858"/>
      <c r="AM123" s="858"/>
      <c r="AN123" s="858"/>
      <c r="AO123" s="859"/>
      <c r="AP123" s="905" t="s">
        <v>137</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468</v>
      </c>
      <c r="BP123" s="959"/>
      <c r="BQ123" s="913">
        <v>10462367</v>
      </c>
      <c r="BR123" s="914"/>
      <c r="BS123" s="914"/>
      <c r="BT123" s="914"/>
      <c r="BU123" s="914"/>
      <c r="BV123" s="914">
        <v>10746277</v>
      </c>
      <c r="BW123" s="914"/>
      <c r="BX123" s="914"/>
      <c r="BY123" s="914"/>
      <c r="BZ123" s="914"/>
      <c r="CA123" s="914">
        <v>10722953</v>
      </c>
      <c r="CB123" s="914"/>
      <c r="CC123" s="914"/>
      <c r="CD123" s="914"/>
      <c r="CE123" s="914"/>
      <c r="CF123" s="824"/>
      <c r="CG123" s="825"/>
      <c r="CH123" s="825"/>
      <c r="CI123" s="825"/>
      <c r="CJ123" s="915"/>
      <c r="CK123" s="950"/>
      <c r="CL123" s="936"/>
      <c r="CM123" s="936"/>
      <c r="CN123" s="936"/>
      <c r="CO123" s="937"/>
      <c r="CP123" s="916" t="s">
        <v>402</v>
      </c>
      <c r="CQ123" s="917"/>
      <c r="CR123" s="917"/>
      <c r="CS123" s="917"/>
      <c r="CT123" s="917"/>
      <c r="CU123" s="917"/>
      <c r="CV123" s="917"/>
      <c r="CW123" s="917"/>
      <c r="CX123" s="917"/>
      <c r="CY123" s="917"/>
      <c r="CZ123" s="917"/>
      <c r="DA123" s="917"/>
      <c r="DB123" s="917"/>
      <c r="DC123" s="917"/>
      <c r="DD123" s="917"/>
      <c r="DE123" s="917"/>
      <c r="DF123" s="918"/>
      <c r="DG123" s="857" t="s">
        <v>137</v>
      </c>
      <c r="DH123" s="858"/>
      <c r="DI123" s="858"/>
      <c r="DJ123" s="858"/>
      <c r="DK123" s="859"/>
      <c r="DL123" s="860" t="s">
        <v>137</v>
      </c>
      <c r="DM123" s="858"/>
      <c r="DN123" s="858"/>
      <c r="DO123" s="858"/>
      <c r="DP123" s="859"/>
      <c r="DQ123" s="860" t="s">
        <v>137</v>
      </c>
      <c r="DR123" s="858"/>
      <c r="DS123" s="858"/>
      <c r="DT123" s="858"/>
      <c r="DU123" s="859"/>
      <c r="DV123" s="905" t="s">
        <v>137</v>
      </c>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137</v>
      </c>
      <c r="AB124" s="858"/>
      <c r="AC124" s="858"/>
      <c r="AD124" s="858"/>
      <c r="AE124" s="859"/>
      <c r="AF124" s="860" t="s">
        <v>137</v>
      </c>
      <c r="AG124" s="858"/>
      <c r="AH124" s="858"/>
      <c r="AI124" s="858"/>
      <c r="AJ124" s="859"/>
      <c r="AK124" s="860" t="s">
        <v>137</v>
      </c>
      <c r="AL124" s="858"/>
      <c r="AM124" s="858"/>
      <c r="AN124" s="858"/>
      <c r="AO124" s="859"/>
      <c r="AP124" s="905" t="s">
        <v>137</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11.7</v>
      </c>
      <c r="BR124" s="912"/>
      <c r="BS124" s="912"/>
      <c r="BT124" s="912"/>
      <c r="BU124" s="912"/>
      <c r="BV124" s="912" t="s">
        <v>137</v>
      </c>
      <c r="BW124" s="912"/>
      <c r="BX124" s="912"/>
      <c r="BY124" s="912"/>
      <c r="BZ124" s="912"/>
      <c r="CA124" s="912" t="s">
        <v>137</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137</v>
      </c>
      <c r="DH124" s="841"/>
      <c r="DI124" s="841"/>
      <c r="DJ124" s="841"/>
      <c r="DK124" s="842"/>
      <c r="DL124" s="843" t="s">
        <v>137</v>
      </c>
      <c r="DM124" s="841"/>
      <c r="DN124" s="841"/>
      <c r="DO124" s="841"/>
      <c r="DP124" s="842"/>
      <c r="DQ124" s="843" t="s">
        <v>137</v>
      </c>
      <c r="DR124" s="841"/>
      <c r="DS124" s="841"/>
      <c r="DT124" s="841"/>
      <c r="DU124" s="842"/>
      <c r="DV124" s="929" t="s">
        <v>137</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137</v>
      </c>
      <c r="AB125" s="858"/>
      <c r="AC125" s="858"/>
      <c r="AD125" s="858"/>
      <c r="AE125" s="859"/>
      <c r="AF125" s="860" t="s">
        <v>137</v>
      </c>
      <c r="AG125" s="858"/>
      <c r="AH125" s="858"/>
      <c r="AI125" s="858"/>
      <c r="AJ125" s="859"/>
      <c r="AK125" s="860" t="s">
        <v>137</v>
      </c>
      <c r="AL125" s="858"/>
      <c r="AM125" s="858"/>
      <c r="AN125" s="858"/>
      <c r="AO125" s="859"/>
      <c r="AP125" s="905" t="s">
        <v>137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137</v>
      </c>
      <c r="DH125" s="923"/>
      <c r="DI125" s="923"/>
      <c r="DJ125" s="923"/>
      <c r="DK125" s="923"/>
      <c r="DL125" s="923" t="s">
        <v>137</v>
      </c>
      <c r="DM125" s="923"/>
      <c r="DN125" s="923"/>
      <c r="DO125" s="923"/>
      <c r="DP125" s="923"/>
      <c r="DQ125" s="923" t="s">
        <v>137</v>
      </c>
      <c r="DR125" s="923"/>
      <c r="DS125" s="923"/>
      <c r="DT125" s="923"/>
      <c r="DU125" s="923"/>
      <c r="DV125" s="924" t="s">
        <v>137</v>
      </c>
      <c r="DW125" s="924"/>
      <c r="DX125" s="924"/>
      <c r="DY125" s="924"/>
      <c r="DZ125" s="925"/>
    </row>
    <row r="126" spans="1:130" s="246"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137</v>
      </c>
      <c r="AB126" s="858"/>
      <c r="AC126" s="858"/>
      <c r="AD126" s="858"/>
      <c r="AE126" s="859"/>
      <c r="AF126" s="860" t="s">
        <v>137</v>
      </c>
      <c r="AG126" s="858"/>
      <c r="AH126" s="858"/>
      <c r="AI126" s="858"/>
      <c r="AJ126" s="859"/>
      <c r="AK126" s="860" t="s">
        <v>137</v>
      </c>
      <c r="AL126" s="858"/>
      <c r="AM126" s="858"/>
      <c r="AN126" s="858"/>
      <c r="AO126" s="859"/>
      <c r="AP126" s="905" t="s">
        <v>137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137</v>
      </c>
      <c r="DH126" s="895"/>
      <c r="DI126" s="895"/>
      <c r="DJ126" s="895"/>
      <c r="DK126" s="895"/>
      <c r="DL126" s="895" t="s">
        <v>137</v>
      </c>
      <c r="DM126" s="895"/>
      <c r="DN126" s="895"/>
      <c r="DO126" s="895"/>
      <c r="DP126" s="895"/>
      <c r="DQ126" s="895" t="s">
        <v>137</v>
      </c>
      <c r="DR126" s="895"/>
      <c r="DS126" s="895"/>
      <c r="DT126" s="895"/>
      <c r="DU126" s="895"/>
      <c r="DV126" s="872" t="s">
        <v>137</v>
      </c>
      <c r="DW126" s="872"/>
      <c r="DX126" s="872"/>
      <c r="DY126" s="872"/>
      <c r="DZ126" s="873"/>
    </row>
    <row r="127" spans="1:130" s="246" customFormat="1" ht="26.25" customHeight="1" x14ac:dyDescent="0.15">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137</v>
      </c>
      <c r="AB127" s="858"/>
      <c r="AC127" s="858"/>
      <c r="AD127" s="858"/>
      <c r="AE127" s="859"/>
      <c r="AF127" s="860" t="s">
        <v>137</v>
      </c>
      <c r="AG127" s="858"/>
      <c r="AH127" s="858"/>
      <c r="AI127" s="858"/>
      <c r="AJ127" s="859"/>
      <c r="AK127" s="860" t="s">
        <v>137</v>
      </c>
      <c r="AL127" s="858"/>
      <c r="AM127" s="858"/>
      <c r="AN127" s="858"/>
      <c r="AO127" s="859"/>
      <c r="AP127" s="905" t="s">
        <v>137</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137</v>
      </c>
      <c r="DH127" s="895"/>
      <c r="DI127" s="895"/>
      <c r="DJ127" s="895"/>
      <c r="DK127" s="895"/>
      <c r="DL127" s="895" t="s">
        <v>137</v>
      </c>
      <c r="DM127" s="895"/>
      <c r="DN127" s="895"/>
      <c r="DO127" s="895"/>
      <c r="DP127" s="895"/>
      <c r="DQ127" s="895" t="s">
        <v>137</v>
      </c>
      <c r="DR127" s="895"/>
      <c r="DS127" s="895"/>
      <c r="DT127" s="895"/>
      <c r="DU127" s="895"/>
      <c r="DV127" s="872" t="s">
        <v>137</v>
      </c>
      <c r="DW127" s="872"/>
      <c r="DX127" s="872"/>
      <c r="DY127" s="872"/>
      <c r="DZ127" s="873"/>
    </row>
    <row r="128" spans="1:130" s="246" customFormat="1" ht="26.25" customHeight="1" thickBot="1" x14ac:dyDescent="0.2">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19327</v>
      </c>
      <c r="AB128" s="879"/>
      <c r="AC128" s="879"/>
      <c r="AD128" s="879"/>
      <c r="AE128" s="880"/>
      <c r="AF128" s="881">
        <v>21370</v>
      </c>
      <c r="AG128" s="879"/>
      <c r="AH128" s="879"/>
      <c r="AI128" s="879"/>
      <c r="AJ128" s="880"/>
      <c r="AK128" s="881">
        <v>25136</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137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v>213174</v>
      </c>
      <c r="DH128" s="869"/>
      <c r="DI128" s="869"/>
      <c r="DJ128" s="869"/>
      <c r="DK128" s="869"/>
      <c r="DL128" s="869">
        <v>225473</v>
      </c>
      <c r="DM128" s="869"/>
      <c r="DN128" s="869"/>
      <c r="DO128" s="869"/>
      <c r="DP128" s="869"/>
      <c r="DQ128" s="869">
        <v>221400</v>
      </c>
      <c r="DR128" s="869"/>
      <c r="DS128" s="869"/>
      <c r="DT128" s="869"/>
      <c r="DU128" s="869"/>
      <c r="DV128" s="870">
        <v>7.2</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3717134</v>
      </c>
      <c r="AB129" s="858"/>
      <c r="AC129" s="858"/>
      <c r="AD129" s="858"/>
      <c r="AE129" s="859"/>
      <c r="AF129" s="860">
        <v>3707347</v>
      </c>
      <c r="AG129" s="858"/>
      <c r="AH129" s="858"/>
      <c r="AI129" s="858"/>
      <c r="AJ129" s="859"/>
      <c r="AK129" s="860">
        <v>3752937</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389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615088</v>
      </c>
      <c r="AB130" s="858"/>
      <c r="AC130" s="858"/>
      <c r="AD130" s="858"/>
      <c r="AE130" s="859"/>
      <c r="AF130" s="860">
        <v>669310</v>
      </c>
      <c r="AG130" s="858"/>
      <c r="AH130" s="858"/>
      <c r="AI130" s="858"/>
      <c r="AJ130" s="859"/>
      <c r="AK130" s="860">
        <v>697575</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9.5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3102046</v>
      </c>
      <c r="AB131" s="841"/>
      <c r="AC131" s="841"/>
      <c r="AD131" s="841"/>
      <c r="AE131" s="842"/>
      <c r="AF131" s="843">
        <v>3038037</v>
      </c>
      <c r="AG131" s="841"/>
      <c r="AH131" s="841"/>
      <c r="AI131" s="841"/>
      <c r="AJ131" s="842"/>
      <c r="AK131" s="843">
        <v>3055362</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t="s">
        <v>389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9.0373256879999992</v>
      </c>
      <c r="AB132" s="821"/>
      <c r="AC132" s="821"/>
      <c r="AD132" s="821"/>
      <c r="AE132" s="822"/>
      <c r="AF132" s="823">
        <v>9.665484653</v>
      </c>
      <c r="AG132" s="821"/>
      <c r="AH132" s="821"/>
      <c r="AI132" s="821"/>
      <c r="AJ132" s="822"/>
      <c r="AK132" s="823">
        <v>9.8584063030000006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10.1</v>
      </c>
      <c r="AB133" s="800"/>
      <c r="AC133" s="800"/>
      <c r="AD133" s="800"/>
      <c r="AE133" s="801"/>
      <c r="AF133" s="799">
        <v>9.6</v>
      </c>
      <c r="AG133" s="800"/>
      <c r="AH133" s="800"/>
      <c r="AI133" s="800"/>
      <c r="AJ133" s="801"/>
      <c r="AK133" s="799">
        <v>9.5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jaj2n/K36gd+ux7tg9rwB0vQxJMo7lOp5g1B9tybWNg6TCdzQJ1ChiIrUuSN8nxEgrRoTU8zKwsPL4VGznu1Q==" saltValue="FPixkFEiwoiuQhZgcGl/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R7zPQc1KLN80kPdB1Ampv3nGa8+xPkZj2FZiRSQCL/R9NtwS9mvgv/tRffE4dzDwFaYeP++4+GOIk7HOdyvWA==" saltValue="MhBjhjtaeSjrMVrwkdcl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0MPoTOqTbXuj4WloV4fcRnwHjPZyGHZkQCofKrWcxas8sWNbWrtdFUx6KAU8+pjoWi/ov9jEZTSSI/E5HK7MA==" saltValue="S03DXv7GMF43DDymc9Qa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502</v>
      </c>
      <c r="AL9" s="1227"/>
      <c r="AM9" s="1227"/>
      <c r="AN9" s="1228"/>
      <c r="AO9" s="312">
        <v>1098129</v>
      </c>
      <c r="AP9" s="312">
        <v>154731</v>
      </c>
      <c r="AQ9" s="313">
        <v>137457</v>
      </c>
      <c r="AR9" s="314">
        <v>12.6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503</v>
      </c>
      <c r="AL10" s="1227"/>
      <c r="AM10" s="1227"/>
      <c r="AN10" s="1228"/>
      <c r="AO10" s="315">
        <v>154606</v>
      </c>
      <c r="AP10" s="315">
        <v>21785</v>
      </c>
      <c r="AQ10" s="316">
        <v>16552</v>
      </c>
      <c r="AR10" s="317">
        <v>31.6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504</v>
      </c>
      <c r="AL11" s="1227"/>
      <c r="AM11" s="1227"/>
      <c r="AN11" s="1228"/>
      <c r="AO11" s="315">
        <v>120704</v>
      </c>
      <c r="AP11" s="315">
        <v>17008</v>
      </c>
      <c r="AQ11" s="316">
        <v>23820</v>
      </c>
      <c r="AR11" s="317">
        <v>-28.6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505</v>
      </c>
      <c r="AL12" s="1227"/>
      <c r="AM12" s="1227"/>
      <c r="AN12" s="1228"/>
      <c r="AO12" s="315" t="s">
        <v>506</v>
      </c>
      <c r="AP12" s="315" t="s">
        <v>506</v>
      </c>
      <c r="AQ12" s="316">
        <v>3889</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507</v>
      </c>
      <c r="AL13" s="1227"/>
      <c r="AM13" s="1227"/>
      <c r="AN13" s="1228"/>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508</v>
      </c>
      <c r="AL14" s="1227"/>
      <c r="AM14" s="1227"/>
      <c r="AN14" s="1228"/>
      <c r="AO14" s="315">
        <v>64465</v>
      </c>
      <c r="AP14" s="315">
        <v>9083</v>
      </c>
      <c r="AQ14" s="316">
        <v>6581</v>
      </c>
      <c r="AR14" s="317">
        <v>38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509</v>
      </c>
      <c r="AL15" s="1227"/>
      <c r="AM15" s="1227"/>
      <c r="AN15" s="1228"/>
      <c r="AO15" s="315">
        <v>29407</v>
      </c>
      <c r="AP15" s="315">
        <v>4144</v>
      </c>
      <c r="AQ15" s="316">
        <v>3467</v>
      </c>
      <c r="AR15" s="317">
        <v>19.5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510</v>
      </c>
      <c r="AL16" s="1230"/>
      <c r="AM16" s="1230"/>
      <c r="AN16" s="1231"/>
      <c r="AO16" s="315">
        <v>-136814</v>
      </c>
      <c r="AP16" s="315">
        <v>-19278</v>
      </c>
      <c r="AQ16" s="316">
        <v>-13853</v>
      </c>
      <c r="AR16" s="317">
        <v>39.200000000000003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1330497</v>
      </c>
      <c r="AP17" s="315">
        <v>187473</v>
      </c>
      <c r="AQ17" s="316">
        <v>177914</v>
      </c>
      <c r="AR17" s="317">
        <v>5.4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515</v>
      </c>
      <c r="AL21" s="1224"/>
      <c r="AM21" s="1224"/>
      <c r="AN21" s="1225"/>
      <c r="AO21" s="327">
        <v>19.59</v>
      </c>
      <c r="AP21" s="328">
        <v>15.77</v>
      </c>
      <c r="AQ21" s="329">
        <v>3.82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516</v>
      </c>
      <c r="AL22" s="1224"/>
      <c r="AM22" s="1224"/>
      <c r="AN22" s="1225"/>
      <c r="AO22" s="332">
        <v>94.3</v>
      </c>
      <c r="AP22" s="333">
        <v>96</v>
      </c>
      <c r="AQ22" s="334">
        <v>-1.7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520</v>
      </c>
      <c r="AL32" s="1215"/>
      <c r="AM32" s="1215"/>
      <c r="AN32" s="1216"/>
      <c r="AO32" s="342">
        <v>719616</v>
      </c>
      <c r="AP32" s="342">
        <v>101397</v>
      </c>
      <c r="AQ32" s="343">
        <v>107318</v>
      </c>
      <c r="AR32" s="344">
        <v>-5.5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521</v>
      </c>
      <c r="AL33" s="1215"/>
      <c r="AM33" s="1215"/>
      <c r="AN33" s="1216"/>
      <c r="AO33" s="342" t="s">
        <v>506</v>
      </c>
      <c r="AP33" s="342" t="s">
        <v>506</v>
      </c>
      <c r="AQ33" s="343">
        <v>192</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522</v>
      </c>
      <c r="AL34" s="1215"/>
      <c r="AM34" s="1215"/>
      <c r="AN34" s="1216"/>
      <c r="AO34" s="342" t="s">
        <v>506</v>
      </c>
      <c r="AP34" s="342" t="s">
        <v>506</v>
      </c>
      <c r="AQ34" s="343">
        <v>281</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523</v>
      </c>
      <c r="AL35" s="1215"/>
      <c r="AM35" s="1215"/>
      <c r="AN35" s="1216"/>
      <c r="AO35" s="342">
        <v>304305</v>
      </c>
      <c r="AP35" s="342">
        <v>42878</v>
      </c>
      <c r="AQ35" s="343">
        <v>22732</v>
      </c>
      <c r="AR35" s="344">
        <v>88.6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524</v>
      </c>
      <c r="AL36" s="1215"/>
      <c r="AM36" s="1215"/>
      <c r="AN36" s="1216"/>
      <c r="AO36" s="342" t="s">
        <v>506</v>
      </c>
      <c r="AP36" s="342" t="s">
        <v>506</v>
      </c>
      <c r="AQ36" s="343">
        <v>3735</v>
      </c>
      <c r="AR36" s="344" t="s">
        <v>506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525</v>
      </c>
      <c r="AL37" s="1215"/>
      <c r="AM37" s="1215"/>
      <c r="AN37" s="1216"/>
      <c r="AO37" s="342" t="s">
        <v>506</v>
      </c>
      <c r="AP37" s="342" t="s">
        <v>506</v>
      </c>
      <c r="AQ37" s="343">
        <v>1596</v>
      </c>
      <c r="AR37" s="344"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526</v>
      </c>
      <c r="AL38" s="1218"/>
      <c r="AM38" s="1218"/>
      <c r="AN38" s="1219"/>
      <c r="AO38" s="345" t="s">
        <v>506</v>
      </c>
      <c r="AP38" s="345" t="s">
        <v>506</v>
      </c>
      <c r="AQ38" s="346">
        <v>19</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527</v>
      </c>
      <c r="AL39" s="1218"/>
      <c r="AM39" s="1218"/>
      <c r="AN39" s="1219"/>
      <c r="AO39" s="342">
        <v>-25136</v>
      </c>
      <c r="AP39" s="342">
        <v>-3542</v>
      </c>
      <c r="AQ39" s="343">
        <v>-5126</v>
      </c>
      <c r="AR39" s="344">
        <v>-30.9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528</v>
      </c>
      <c r="AL40" s="1215"/>
      <c r="AM40" s="1215"/>
      <c r="AN40" s="1216"/>
      <c r="AO40" s="342">
        <v>-697575</v>
      </c>
      <c r="AP40" s="342">
        <v>-98292</v>
      </c>
      <c r="AQ40" s="343">
        <v>-92432</v>
      </c>
      <c r="AR40" s="344">
        <v>6.3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301210</v>
      </c>
      <c r="AP41" s="342">
        <v>42442</v>
      </c>
      <c r="AQ41" s="343">
        <v>38314</v>
      </c>
      <c r="AR41" s="344">
        <v>10.8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497</v>
      </c>
      <c r="AN49" s="1209" t="s">
        <v>532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2169093</v>
      </c>
      <c r="AN51" s="364">
        <v>284322</v>
      </c>
      <c r="AO51" s="365">
        <v>81.7</v>
      </c>
      <c r="AP51" s="366">
        <v>175675</v>
      </c>
      <c r="AQ51" s="367">
        <v>0.6</v>
      </c>
      <c r="AR51" s="368">
        <v>81.099999999999994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266724</v>
      </c>
      <c r="AN52" s="372">
        <v>34962</v>
      </c>
      <c r="AO52" s="373">
        <v>-18.2</v>
      </c>
      <c r="AP52" s="374">
        <v>87698</v>
      </c>
      <c r="AQ52" s="375">
        <v>10</v>
      </c>
      <c r="AR52" s="376">
        <v>-28.2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1513301</v>
      </c>
      <c r="AN53" s="364">
        <v>202286</v>
      </c>
      <c r="AO53" s="365">
        <v>-28.9</v>
      </c>
      <c r="AP53" s="366">
        <v>162193</v>
      </c>
      <c r="AQ53" s="367">
        <v>-7.7</v>
      </c>
      <c r="AR53" s="368">
        <v>-21.2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316306</v>
      </c>
      <c r="AN54" s="372">
        <v>42281</v>
      </c>
      <c r="AO54" s="373">
        <v>20.9</v>
      </c>
      <c r="AP54" s="374">
        <v>79985</v>
      </c>
      <c r="AQ54" s="375">
        <v>-8.8000000000000007</v>
      </c>
      <c r="AR54" s="376">
        <v>29.7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2000976</v>
      </c>
      <c r="AN55" s="364">
        <v>271946</v>
      </c>
      <c r="AO55" s="365">
        <v>34.4</v>
      </c>
      <c r="AP55" s="366">
        <v>168868</v>
      </c>
      <c r="AQ55" s="367">
        <v>4.0999999999999996</v>
      </c>
      <c r="AR55" s="368">
        <v>30.3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193226</v>
      </c>
      <c r="AN56" s="372">
        <v>26261</v>
      </c>
      <c r="AO56" s="373">
        <v>-37.9</v>
      </c>
      <c r="AP56" s="374">
        <v>79360</v>
      </c>
      <c r="AQ56" s="375">
        <v>-0.8</v>
      </c>
      <c r="AR56" s="376">
        <v>-37.1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915499</v>
      </c>
      <c r="AN57" s="364">
        <v>126415</v>
      </c>
      <c r="AO57" s="365">
        <v>-53.5</v>
      </c>
      <c r="AP57" s="366">
        <v>202870</v>
      </c>
      <c r="AQ57" s="367">
        <v>20.100000000000001</v>
      </c>
      <c r="AR57" s="368">
        <v>-73.599999999999994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154237</v>
      </c>
      <c r="AN58" s="372">
        <v>21298</v>
      </c>
      <c r="AO58" s="373">
        <v>-18.899999999999999</v>
      </c>
      <c r="AP58" s="374">
        <v>79735</v>
      </c>
      <c r="AQ58" s="375">
        <v>0.5</v>
      </c>
      <c r="AR58" s="376">
        <v>-19.399999999999999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1367677</v>
      </c>
      <c r="AN59" s="364">
        <v>192712</v>
      </c>
      <c r="AO59" s="365">
        <v>52.4</v>
      </c>
      <c r="AP59" s="366">
        <v>167497</v>
      </c>
      <c r="AQ59" s="367">
        <v>-17.399999999999999</v>
      </c>
      <c r="AR59" s="368">
        <v>69.8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246573</v>
      </c>
      <c r="AN60" s="372">
        <v>34743</v>
      </c>
      <c r="AO60" s="373">
        <v>63.1</v>
      </c>
      <c r="AP60" s="374">
        <v>82571</v>
      </c>
      <c r="AQ60" s="375">
        <v>3.6</v>
      </c>
      <c r="AR60" s="376">
        <v>59.5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1593309</v>
      </c>
      <c r="AN61" s="379">
        <v>215536</v>
      </c>
      <c r="AO61" s="380">
        <v>17.2</v>
      </c>
      <c r="AP61" s="381">
        <v>175421</v>
      </c>
      <c r="AQ61" s="382">
        <v>-0.1</v>
      </c>
      <c r="AR61" s="368">
        <v>17.3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235413</v>
      </c>
      <c r="AN62" s="372">
        <v>31909</v>
      </c>
      <c r="AO62" s="373">
        <v>1.8</v>
      </c>
      <c r="AP62" s="374">
        <v>81870</v>
      </c>
      <c r="AQ62" s="375">
        <v>0.9</v>
      </c>
      <c r="AR62" s="376">
        <v>0.9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rB3ekTSm2qMdvTNw7S617Y5BdI7TqoMBDaVPaQzSiOrGi7q3d1cTmAHhFJITTPVWrMt2NfAPqyg4vBzs5mzMw==" saltValue="b0zpHSx4MOKfeGbh/QPHN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dBBj4V/qbjwoN0fWy9PYGgVls4y1fI8Bh9p26fPqOPIsxTi19ZY7EJv4HEF+JGmywLBe4l/YLQM/2WPij5SmQ==" saltValue="bK3yauNaclvm5PHXTyDo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DdEbao98fOqWTIrdEsT7OBlPKVZpjM0C6CCUfoEaaZagdDjewBSOjwI3GgmUJzcURH7g68HQCLOoGiEo8FTVQ==" saltValue="50FwmoN9VPVm9X5d+/YL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2" t="s">
        <v>3</v>
      </c>
      <c r="D47" s="1232"/>
      <c r="E47" s="1233"/>
      <c r="F47" s="11">
        <v>40.03</v>
      </c>
      <c r="G47" s="12">
        <v>39.880000000000003</v>
      </c>
      <c r="H47" s="12">
        <v>44.1</v>
      </c>
      <c r="I47" s="12">
        <v>45.8</v>
      </c>
      <c r="J47" s="13">
        <v>40.700000000000003</v>
      </c>
    </row>
    <row r="48" spans="2:10" ht="57.75" customHeight="1" x14ac:dyDescent="0.15">
      <c r="B48" s="14"/>
      <c r="C48" s="1234" t="s">
        <v>4</v>
      </c>
      <c r="D48" s="1234"/>
      <c r="E48" s="1235"/>
      <c r="F48" s="15">
        <v>2.5</v>
      </c>
      <c r="G48" s="16">
        <v>2.61</v>
      </c>
      <c r="H48" s="16">
        <v>3.1</v>
      </c>
      <c r="I48" s="16">
        <v>1.87</v>
      </c>
      <c r="J48" s="17">
        <v>9.5399999999999991</v>
      </c>
    </row>
    <row r="49" spans="2:10" ht="57.75" customHeight="1" thickBot="1" x14ac:dyDescent="0.2">
      <c r="B49" s="18"/>
      <c r="C49" s="1236" t="s">
        <v>5</v>
      </c>
      <c r="D49" s="1236"/>
      <c r="E49" s="1237"/>
      <c r="F49" s="19">
        <v>1.94</v>
      </c>
      <c r="G49" s="20">
        <v>0.22</v>
      </c>
      <c r="H49" s="20">
        <v>3.89</v>
      </c>
      <c r="I49" s="20" t="s">
        <v>553</v>
      </c>
      <c r="J49" s="21">
        <v>2.21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m6RTONUcWgxaVRv8Xh8VCOvxhZIqZgU+0WRBsZ8+8cp7dFrg1KWi/Hu38Vn9SxTo7tJ4XFTvuKmr9I6i8BOaA==" saltValue="iEEQ9wJEOJHdUwWhyVMI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2020-09-25T07:44:33Z</cp:lastPrinted>
  <dcterms:created xsi:type="dcterms:W3CDTF">2020-02-10T06:34:43Z</dcterms:created>
  <dcterms:modified xsi:type="dcterms:W3CDTF">2020-09-25T07:45:48Z</dcterms:modified>
  <cp:category/>
</cp:coreProperties>
</file>