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2 市町村回答（２回目）\06_指宿市(要統合)\"/>
    </mc:Choice>
  </mc:AlternateContent>
  <bookViews>
    <workbookView xWindow="0" yWindow="0" windowWidth="20490" windowHeight="7245" tabRatio="9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C35" i="10"/>
  <c r="CO34" i="10"/>
  <c r="BW34" i="10"/>
  <c r="U34" i="10"/>
  <c r="U35" i="10" s="1"/>
  <c r="U36" i="10" s="1"/>
  <c r="C34" i="10"/>
  <c r="BE34" i="10" l="1"/>
  <c r="BE35"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<sst xmlns="http://schemas.openxmlformats.org/spreadsheetml/2006/main" count="1103" uniqueCount="618">
  <si>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</si>
  <si>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</si>
  <si>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</si>
  <si>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</si>
  <si>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</si>
  <si>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</si>
  <si>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</si>
  <si>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</si>
  <si>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</si>
  <si>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</si>
  <si>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</si>
  <si>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</si>
  <si>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</si>
  <si>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</si>
  <si>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</si>
  <si>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</si>
  <si>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</si>
  <si>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</si>
  <si>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</si>
  <si>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</si>
  <si>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</si>
  <si>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</si>
  <si>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</si>
  <si>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</si>
  <si>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</si>
  <si>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</si>
  <si>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</si>
  <si>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</si>
  <si>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</si>
  <si>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</si>
  <si>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</si>
  <si>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</si>
  <si>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</si>
  <si>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</si>
  <si>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</si>
  <si>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</si>
  <si>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</si>
  <si>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</si>
  <si>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</si>
  <si>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</si>
  <si>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</si>
  <si>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</si>
  <si>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</si>
  <si>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</si>
  <si>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</si>
  <si>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</si>
  <si>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</si>
  <si>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</si>
  <si>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</si>
  <si>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</si>
  <si>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</si>
  <si>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</si>
  <si>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</si>
  <si>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</si>
  <si>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</si>
  <si>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</si>
  <si>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</si>
  <si>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</si>
  <si>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</si>
  <si>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</si>
  <si>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</si>
  <si>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</si>
  <si>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</si>
  <si>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</si>
  <si>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</si>
  <si>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</si>
  <si>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</si>
  <si>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</si>
  <si>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</si>
  <si>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</si>
  <si>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</si>
  <si>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</si>
  <si>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</si>
  <si>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</si>
  <si>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</si>
  <si>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</si>
  <si>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</si>
  <si>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</si>
  <si>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</si>
  <si>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</si>
  <si>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</si>
  <si>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</si>
  <si>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</si>
  <si>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</si>
  <si>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</si>
  <si>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</si>
  <si>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</si>
  <si>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</si>
  <si>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</si>
  <si>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</si>
  <si>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</si>
  <si>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</si>
  <si>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</si>
  <si>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</si>
  <si>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</si>
  <si>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</si>
  <si>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</si>
  <si>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</si>
  <si>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指宿市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</si>
  <si>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</si>
  <si>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</si>
  <si>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</si>
  <si>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</si>
  <si>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</si>
  <si>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</si>
  <si>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</si>
  <si>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</si>
  <si>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</si>
  <si>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</si>
  <si>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</si>
  <si>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</si>
  <si>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</si>
  <si>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</si>
  <si>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</si>
  <si>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</si>
  <si>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</si>
  <si>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</si>
  <si>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</si>
  <si>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</si>
  <si>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</si>
  <si>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</si>
  <si>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</si>
  <si>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</si>
  <si>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</si>
  <si>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</si>
  <si>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</si>
  <si>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</si>
  <si>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</si>
  <si>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</si>
  <si>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</si>
  <si>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</si>
  <si>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</si>
  <si>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</si>
  <si>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</si>
  <si>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</si>
  <si>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</si>
  <si>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</si>
  <si>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</si>
  <si>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</si>
  <si>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</si>
  <si>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</si>
  <si>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</si>
  <si>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</si>
  <si>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</si>
  <si>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</si>
  <si>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</si>
  <si>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</si>
  <si>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</si>
  <si>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</si>
  <si>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</si>
  <si>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</si>
  <si>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</si>
  <si>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</si>
  <si>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</si>
  <si>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</si>
  <si>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</si>
  <si>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</si>
  <si>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</si>
  <si>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</si>
  <si>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</si>
  <si>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</si>
  <si>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</si>
  <si>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</si>
  <si>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</si>
  <si>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</si>
  <si>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</si>
  <si>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</si>
  <si>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</si>
  <si>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</si>
  <si>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</si>
  <si>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</si>
  <si>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</si>
  <si>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</si>
  <si>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</si>
  <si>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</si>
  <si>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</si>
  <si>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</si>
  <si>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</si>
  <si>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</si>
  <si>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</si>
  <si>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</si>
  <si>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</si>
  <si>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</si>
  <si>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</si>
  <si>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</si>
  <si>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</si>
  <si>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</si>
  <si>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</si>
  <si>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</si>
  <si>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</si>
  <si>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</si>
  <si>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</si>
  <si>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</si>
  <si>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</si>
  <si>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</si>
  <si>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</si>
  <si>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</si>
  <si>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</si>
  <si>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</si>
  <si>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</si>
  <si>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</si>
  <si>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</si>
  <si>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</si>
  <si>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</si>
  <si>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</si>
  <si>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</si>
  <si>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</si>
  <si>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</si>
  <si>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</si>
  <si>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</si>
  <si>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</si>
  <si>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</si>
  <si>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</si>
  <si>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</si>
  <si>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</si>
  <si>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</si>
  <si>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鹿児島県指宿市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</si>
  <si>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</si>
  <si>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</si>
  <si>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</si>
  <si>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</si>
  <si>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</si>
  <si>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</si>
  <si>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</si>
  <si>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</si>
  <si>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</si>
  <si>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</si>
  <si>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</si>
  <si>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</si>
  <si>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</si>
  <si>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</si>
  <si>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</si>
  <si>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</si>
  <si>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</si>
  <si>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</si>
  <si>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</si>
  <si>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</si>
  <si>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</si>
  <si>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</si>
  <si>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</si>
  <si>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</si>
  <si>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</si>
  <si>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</si>
  <si>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</si>
  <si>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</si>
  <si>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</si>
  <si>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</si>
  <si>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</si>
  <si>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</si>
  <si>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</si>
  <si>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</si>
  <si>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</si>
  <si>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</si>
  <si>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</si>
  <si>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</si>
  <si>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</si>
  <si>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</si>
  <si>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</si>
  <si>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</si>
  <si>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</si>
  <si>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</si>
  <si>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</si>
  <si>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</si>
  <si>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</si>
  <si>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</si>
  <si>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</si>
  <si>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</si>
  <si>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</si>
  <si>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</si>
  <si>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</si>
  <si>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</si>
  <si>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</si>
  <si>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</si>
  <si>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</si>
  <si>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</si>
  <si>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</si>
  <si>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</si>
  <si>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</si>
  <si>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</si>
  <si>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</si>
  <si>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</si>
  <si>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</si>
  <si>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</si>
  <si>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</si>
  <si>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</si>
  <si>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</si>
  <si>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</si>
  <si>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</si>
  <si>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</si>
  <si>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</si>
  <si>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</si>
  <si>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</si>
  <si>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</si>
  <si>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</si>
  <si>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</si>
  <si>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</si>
  <si>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</si>
  <si>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</si>
  <si>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</si>
  <si>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</si>
  <si>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</si>
  <si>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</si>
  <si>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</si>
  <si>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</si>
  <si>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</si>
  <si>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</si>
  <si>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</si>
  <si>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</si>
  <si>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</si>
  <si>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</si>
  <si>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</si>
  <si>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</si>
  <si>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</si>
  <si>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</si>
  <si>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</si>
  <si>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</si>
  <si>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</si>
  <si>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</si>
  <si>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</si>
  <si>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</si>
  <si>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</si>
  <si>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</si>
  <si>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</si>
  <si>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</si>
  <si>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</si>
  <si>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</si>
  <si>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</si>
  <si>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</si>
  <si>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</si>
  <si>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</si>
  <si>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</si>
  <si>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</si>
  <si>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</si>
  <si>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</si>
  <si>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</si>
  <si>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</si>
  <si>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</si>
  <si>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</si>
  <si>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</si>
  <si>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</si>
  <si>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</si>
  <si>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</si>
  <si>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</si>
  <si>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</si>
  <si>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</si>
  <si>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</si>
  <si>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</si>
  <si>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</si>
  <si>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</si>
  <si>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</si>
  <si>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</si>
  <si>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</si>
  <si>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</si>
  <si>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</si>
  <si>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</si>
  <si>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</si>
  <si>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</si>
  <si>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</si>
  <si>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</si>
  <si>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</si>
  <si>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</si>
  <si>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</si>
  <si>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</si>
  <si>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</si>
  <si>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</si>
  <si>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</si>
  <si>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</si>
  <si>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</si>
  <si>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</si>
  <si>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</si>
  <si>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鹿児島県指宿市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</si>
  <si>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</si>
  <si>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</si>
  <si>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</si>
  <si>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</si>
  <si>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</si>
  <si>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</si>
  <si>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</si>
  <si>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</si>
  <si>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</si>
  <si>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</si>
  <si>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</si>
  <si>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</si>
  <si>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</si>
  <si>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</si>
  <si>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</si>
  <si>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</si>
  <si>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</si>
  <si>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</si>
  <si>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</si>
  <si>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</si>
  <si>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</si>
  <si>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</si>
  <si>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</si>
  <si>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</si>
  <si>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</si>
  <si>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</si>
  <si>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</si>
  <si>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</si>
  <si>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</si>
  <si>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</si>
  <si>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</si>
  <si>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</si>
  <si>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</si>
  <si>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</si>
  <si>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指宿市国民健康保険特別会計</t>
    <phoneticPr fontId="5"/>
  </si>
  <si>
    <t>指宿市介護保険特別会計</t>
    <phoneticPr fontId="5"/>
  </si>
  <si>
    <t>指宿市後期高齢者医療特別会計</t>
    <phoneticPr fontId="5"/>
  </si>
  <si>
    <t>指宿市水道事業会計</t>
    <phoneticPr fontId="5"/>
  </si>
  <si>
    <t>法適用企業</t>
    <phoneticPr fontId="5"/>
  </si>
  <si>
    <t>指宿市公共下水道事業会計</t>
    <phoneticPr fontId="5"/>
  </si>
  <si>
    <t>法適用企業</t>
    <phoneticPr fontId="5"/>
  </si>
  <si>
    <t>指宿市温泉配給事業特別会計</t>
    <phoneticPr fontId="5"/>
  </si>
  <si>
    <t>法非適用企業</t>
    <phoneticPr fontId="5"/>
  </si>
  <si>
    <t>指宿市唐船峡そうめん流し事業特別会計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</si>
  <si>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</si>
  <si>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</si>
  <si>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</si>
  <si>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</si>
  <si>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</si>
  <si>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</si>
  <si>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</si>
  <si>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</si>
  <si>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</si>
  <si>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</si>
  <si>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</si>
  <si>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</si>
  <si>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</si>
  <si>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</si>
  <si>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</si>
  <si>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</si>
  <si>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</si>
  <si>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</si>
  <si>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</si>
  <si>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</si>
  <si>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</si>
  <si>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</si>
  <si>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</si>
  <si>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</si>
  <si>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</si>
  <si>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</si>
  <si>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</si>
  <si>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</si>
  <si>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</si>
  <si>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</si>
  <si>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</si>
  <si>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</si>
  <si>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</si>
  <si>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</si>
  <si>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</si>
  <si>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</si>
  <si>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</si>
  <si>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</si>
  <si>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</si>
  <si>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</si>
  <si>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</si>
  <si>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</si>
  <si>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</si>
  <si>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</si>
  <si>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</si>
  <si>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</si>
  <si>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</si>
  <si>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</si>
  <si>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</si>
  <si>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</si>
  <si>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</si>
  <si>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</si>
  <si>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</si>
  <si>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</si>
  <si>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</si>
  <si>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</si>
  <si>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</si>
  <si>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</si>
  <si>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</si>
  <si>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</si>
  <si>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</si>
  <si>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</si>
  <si>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</si>
  <si>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</si>
  <si>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指宿市温泉配給事業特別会計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</si>
  <si>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</si>
  <si>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指宿市介護保険特別会計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</si>
  <si>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</si>
  <si>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</si>
  <si>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</si>
  <si>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</si>
  <si>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</si>
  <si>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</si>
  <si>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</si>
  <si>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</si>
  <si>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</si>
  <si>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</si>
  <si>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</si>
  <si>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</si>
  <si>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</si>
  <si>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</si>
  <si>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</si>
  <si>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</si>
  <si>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</si>
  <si>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</si>
  <si>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</si>
  <si>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</si>
  <si>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</si>
  <si>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</si>
  <si>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</si>
  <si>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</si>
  <si>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</si>
  <si>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</si>
  <si>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</si>
  <si>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</si>
  <si>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</si>
  <si>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</si>
  <si>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</si>
  <si>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</si>
  <si>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</si>
  <si>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</si>
  <si>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</si>
  <si>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</si>
  <si>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</si>
  <si>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</si>
  <si>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</si>
  <si>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</si>
  <si>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</si>
  <si>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</si>
  <si>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</si>
  <si>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</si>
  <si>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</si>
  <si>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</si>
  <si>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</si>
  <si>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</si>
  <si>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</si>
  <si>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</si>
  <si>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</si>
  <si>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</si>
  <si>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</si>
  <si>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</si>
  <si>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</si>
  <si>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</si>
  <si>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</si>
  <si>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</si>
  <si>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</si>
  <si>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</si>
  <si>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</si>
  <si>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</si>
  <si>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</si>
  <si>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</si>
  <si>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</si>
  <si>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</si>
  <si>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</si>
  <si>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</si>
  <si>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</si>
  <si>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</si>
  <si>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</si>
  <si>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</si>
  <si>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</si>
  <si>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</si>
  <si>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</si>
  <si>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</si>
  <si>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</si>
  <si>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</si>
  <si>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</si>
  <si>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</si>
  <si>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</si>
  <si>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</si>
  <si>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</si>
  <si>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</si>
  <si>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</si>
  <si>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</si>
  <si>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</si>
  <si>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</si>
  <si>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1.20</t>
  </si>
  <si>
    <t>▲ 9.38</t>
  </si>
  <si>
    <t>▲ 7.75</t>
  </si>
  <si>
    <t>▲ 1.02</t>
  </si>
  <si>
    <t>▲ 3.06</t>
  </si>
  <si>
    <t>一般会計</t>
  </si>
  <si>
    <t>指宿市水道事業会計</t>
  </si>
  <si>
    <t>指宿市介護保険特別会計</t>
  </si>
  <si>
    <t>指宿市公共下水道事業会計</t>
  </si>
  <si>
    <t>指宿市国民健康保険特別会計</t>
  </si>
  <si>
    <t>▲ 1.86</t>
  </si>
  <si>
    <t>指宿市温泉配給事業特別会計</t>
  </si>
  <si>
    <t>指宿市唐船峡そうめん流し事業特別会計</t>
  </si>
  <si>
    <t>指宿市後期高齢者医療特別会計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</si>
  <si>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</si>
  <si>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</si>
  <si>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</si>
  <si>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</si>
  <si>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</si>
  <si>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</si>
  <si>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</si>
  <si>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</si>
  <si>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</si>
  <si>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鹿児島県市町村総合事務組合</t>
    <rPh sb="0" eb="3">
      <t>カゴシマ</t>
    </rPh>
    <rPh sb="3" eb="4">
      <t>ケン</t>
    </rPh>
    <rPh sb="4" eb="7">
      <t>シチョウソン</t>
    </rPh>
    <rPh sb="7" eb="9">
      <t>ソウゴウ</t>
    </rPh>
    <rPh sb="9" eb="11">
      <t>ジム</t>
    </rPh>
    <rPh sb="11" eb="13">
      <t>クミアイ</t>
    </rPh>
    <phoneticPr fontId="2"/>
  </si>
  <si>
    <t>指宿南九州消防組合</t>
    <rPh sb="0" eb="2">
      <t>イブスキ</t>
    </rPh>
    <rPh sb="2" eb="3">
      <t>ミナミ</t>
    </rPh>
    <rPh sb="3" eb="5">
      <t>キュウシュウ</t>
    </rPh>
    <rPh sb="5" eb="7">
      <t>ショウボウ</t>
    </rPh>
    <rPh sb="7" eb="9">
      <t>クミアイ</t>
    </rPh>
    <phoneticPr fontId="2"/>
  </si>
  <si>
    <t>指宿広域市町村圏組合</t>
    <rPh sb="0" eb="2">
      <t>イブスキ</t>
    </rPh>
    <rPh sb="2" eb="4">
      <t>コウイキ</t>
    </rPh>
    <rPh sb="4" eb="7">
      <t>シチョウソン</t>
    </rPh>
    <rPh sb="7" eb="8">
      <t>ケン</t>
    </rPh>
    <rPh sb="8" eb="10">
      <t>クミアイ</t>
    </rPh>
    <phoneticPr fontId="2"/>
  </si>
  <si>
    <t>鹿児島県後期高齢者医療広域連合　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</si>
  <si>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　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</si>
  <si>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指宿土地開発公社</t>
    <rPh sb="0" eb="2">
      <t>イブスキ</t>
    </rPh>
    <rPh sb="2" eb="4">
      <t>トチ</t>
    </rPh>
    <rPh sb="4" eb="6">
      <t>カイハツ</t>
    </rPh>
    <rPh sb="6" eb="8">
      <t>コウシャ</t>
    </rPh>
    <phoneticPr fontId="2"/>
  </si>
  <si>
    <t>〇</t>
    <phoneticPr fontId="2"/>
  </si>
  <si>
    <t>指宿温泉まちづくり公社</t>
    <rPh sb="0" eb="2">
      <t>イブスキ</t>
    </rPh>
    <rPh sb="2" eb="4">
      <t>オンセン</t>
    </rPh>
    <rPh sb="9" eb="11">
      <t>コウシャ</t>
    </rPh>
    <phoneticPr fontId="2"/>
  </si>
  <si>
    <t>合併まちづくり基金</t>
    <rPh sb="0" eb="2">
      <t>ガッペイ</t>
    </rPh>
    <rPh sb="7" eb="9">
      <t>キキン</t>
    </rPh>
    <phoneticPr fontId="11"/>
  </si>
  <si>
    <t>ふるさと応援基金</t>
    <rPh sb="4" eb="6">
      <t>オウエン</t>
    </rPh>
    <rPh sb="6" eb="8">
      <t>キキン</t>
    </rPh>
    <phoneticPr fontId="11"/>
  </si>
  <si>
    <t>公共施設整備基金</t>
    <rPh sb="0" eb="2">
      <t>コウキョウ</t>
    </rPh>
    <rPh sb="2" eb="4">
      <t>シセツ</t>
    </rPh>
    <rPh sb="4" eb="6">
      <t>セイビ</t>
    </rPh>
    <rPh sb="6" eb="8">
      <t>キキン</t>
    </rPh>
    <phoneticPr fontId="11"/>
  </si>
  <si>
    <t>鹿児島県市町村職員退職手当組合負担金準備基金</t>
    <phoneticPr fontId="11"/>
  </si>
  <si>
    <t>ふるさと振興基金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</si>
  <si>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</si>
  <si>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</si>
  <si>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</si>
  <si>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は，類似団体と比較して，将来負担比率，有形固定資産減価償却率ともに低い水準で推移している。建設事業に伴い将来負担額は，増加しているものの，交付税措置率の高い地方債を積極的に発行していることから基準財政需要額算入見込額が増加し，結果として将来負担比率を低下させた。一方，本市は老朽化した公共施設が多くなってきており，有形固定資産減価償却率は徐々に上昇してきているが，市民会館や支所の建て替え等を実施しており，今後，有形固定資産減価償却率は下がっていくと見込まれる。
　今後も公共施設等総合管理計画に基づき，老朽化した施設の改修，更新及び処分を実施していく予定であり，その財源として，交付税措置率の高い地方債を積極的に活用していく。</t>
    <rPh sb="1" eb="3">
      <t>ホンシ</t>
    </rPh>
    <rPh sb="5" eb="7">
      <t>ルイジ</t>
    </rPh>
    <rPh sb="7" eb="9">
      <t>ダンタイ</t>
    </rPh>
    <rPh sb="10" eb="12">
      <t>ヒカク</t>
    </rPh>
    <rPh sb="15" eb="17">
      <t>ショウライ</t>
    </rPh>
    <rPh sb="17" eb="19">
      <t>フタン</t>
    </rPh>
    <rPh sb="19" eb="21">
      <t>ヒリツ</t>
    </rPh>
    <rPh sb="22" eb="24">
      <t>ユウケイ</t>
    </rPh>
    <rPh sb="24" eb="26">
      <t>コテイ</t>
    </rPh>
    <rPh sb="26" eb="28">
      <t>シサン</t>
    </rPh>
    <rPh sb="28" eb="30">
      <t>ゲンカ</t>
    </rPh>
    <rPh sb="30" eb="32">
      <t>ショウキャク</t>
    </rPh>
    <rPh sb="32" eb="33">
      <t>リツ</t>
    </rPh>
    <rPh sb="36" eb="37">
      <t>ヒク</t>
    </rPh>
    <rPh sb="38" eb="40">
      <t>スイジュン</t>
    </rPh>
    <rPh sb="41" eb="43">
      <t>スイイ</t>
    </rPh>
    <rPh sb="48" eb="50">
      <t>ケンセツ</t>
    </rPh>
    <rPh sb="50" eb="52">
      <t>ジギョウ</t>
    </rPh>
    <rPh sb="53" eb="54">
      <t>トモナ</t>
    </rPh>
    <rPh sb="55" eb="57">
      <t>ショウライ</t>
    </rPh>
    <rPh sb="57" eb="59">
      <t>フタン</t>
    </rPh>
    <rPh sb="59" eb="60">
      <t>ガク</t>
    </rPh>
    <rPh sb="62" eb="64">
      <t>ゾウカ</t>
    </rPh>
    <rPh sb="72" eb="75">
      <t>コウフゼイ</t>
    </rPh>
    <rPh sb="75" eb="77">
      <t>ソチ</t>
    </rPh>
    <rPh sb="77" eb="78">
      <t>リツ</t>
    </rPh>
    <rPh sb="79" eb="80">
      <t>タカ</t>
    </rPh>
    <rPh sb="81" eb="84">
      <t>チホウサイ</t>
    </rPh>
    <rPh sb="85" eb="88">
      <t>セッキョクテキ</t>
    </rPh>
    <rPh sb="89" eb="91">
      <t>ハッコウ</t>
    </rPh>
    <rPh sb="99" eb="101">
      <t>キジュン</t>
    </rPh>
    <rPh sb="101" eb="103">
      <t>ザイセイ</t>
    </rPh>
    <rPh sb="103" eb="105">
      <t>ジュヨウ</t>
    </rPh>
    <rPh sb="105" eb="106">
      <t>ガク</t>
    </rPh>
    <rPh sb="106" eb="108">
      <t>サンニュウ</t>
    </rPh>
    <rPh sb="108" eb="110">
      <t>ミコミ</t>
    </rPh>
    <rPh sb="110" eb="111">
      <t>ガク</t>
    </rPh>
    <rPh sb="112" eb="114">
      <t>ゾウカ</t>
    </rPh>
    <rPh sb="116" eb="118">
      <t>ケッカ</t>
    </rPh>
    <rPh sb="121" eb="123">
      <t>ショウライ</t>
    </rPh>
    <rPh sb="123" eb="125">
      <t>フタン</t>
    </rPh>
    <rPh sb="125" eb="127">
      <t>ヒリツ</t>
    </rPh>
    <rPh sb="128" eb="130">
      <t>テイカ</t>
    </rPh>
    <rPh sb="134" eb="136">
      <t>イッポウ</t>
    </rPh>
    <rPh sb="137" eb="139">
      <t>ホンシ</t>
    </rPh>
    <rPh sb="145" eb="147">
      <t>コウキョウ</t>
    </rPh>
    <rPh sb="147" eb="149">
      <t>シセツ</t>
    </rPh>
    <rPh sb="150" eb="151">
      <t>オオ</t>
    </rPh>
    <rPh sb="160" eb="162">
      <t>ユウケイ</t>
    </rPh>
    <rPh sb="162" eb="164">
      <t>コテイ</t>
    </rPh>
    <rPh sb="164" eb="166">
      <t>シサン</t>
    </rPh>
    <rPh sb="166" eb="168">
      <t>ゲンカ</t>
    </rPh>
    <rPh sb="168" eb="170">
      <t>ショウキャク</t>
    </rPh>
    <rPh sb="170" eb="171">
      <t>リツ</t>
    </rPh>
    <rPh sb="172" eb="174">
      <t>ジョジョ</t>
    </rPh>
    <rPh sb="175" eb="177">
      <t>ジョウショウ</t>
    </rPh>
    <rPh sb="185" eb="187">
      <t>シミン</t>
    </rPh>
    <rPh sb="187" eb="189">
      <t>カイカン</t>
    </rPh>
    <rPh sb="190" eb="192">
      <t>シショ</t>
    </rPh>
    <rPh sb="193" eb="194">
      <t>タ</t>
    </rPh>
    <rPh sb="195" eb="196">
      <t>カ</t>
    </rPh>
    <rPh sb="197" eb="198">
      <t>トウ</t>
    </rPh>
    <rPh sb="199" eb="201">
      <t>ジッシ</t>
    </rPh>
    <rPh sb="206" eb="208">
      <t>コンゴ</t>
    </rPh>
    <rPh sb="221" eb="222">
      <t>サ</t>
    </rPh>
    <rPh sb="228" eb="230">
      <t>ミコ</t>
    </rPh>
    <rPh sb="302" eb="305">
      <t>チホウサイ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</si>
  <si>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</si>
  <si>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</si>
  <si>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</si>
  <si>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</si>
  <si>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</si>
  <si>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</si>
  <si>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交付税措置率の高い過疎対策事業債等を積極的に活用しているため，将来負担比率は，低下したが，平成27年度から平成29年度にかけて一部事務組合が実施した施設整備にかかる公債費の元金償還が始まったため，実質公債費比率は上昇した。今後は，新市民会館建設や開聞庁舎建替等の大型事業に伴う地方債の新規発行が予定されているため，いずれの比率も上昇が見込まれる。大型事業終了後は，地方債の新規発行を公債費以下に抑制するなど，歳入に見合った歳出構造へ転換していく必要がある。</t>
    <rPh sb="33" eb="35">
      <t>ショウライ</t>
    </rPh>
    <rPh sb="35" eb="37">
      <t>フタン</t>
    </rPh>
    <rPh sb="37" eb="39">
      <t>ヒリツ</t>
    </rPh>
    <rPh sb="41" eb="43">
      <t>テイカ</t>
    </rPh>
    <rPh sb="47" eb="49">
      <t>ヘイセイ</t>
    </rPh>
    <rPh sb="51" eb="53">
      <t>ネンド</t>
    </rPh>
    <rPh sb="55" eb="57">
      <t>ヘイセイ</t>
    </rPh>
    <rPh sb="59" eb="61">
      <t>ネンド</t>
    </rPh>
    <rPh sb="65" eb="67">
      <t>イチブ</t>
    </rPh>
    <rPh sb="67" eb="69">
      <t>ジム</t>
    </rPh>
    <rPh sb="69" eb="71">
      <t>クミアイ</t>
    </rPh>
    <rPh sb="72" eb="74">
      <t>ジッシ</t>
    </rPh>
    <rPh sb="76" eb="78">
      <t>シセツ</t>
    </rPh>
    <rPh sb="78" eb="80">
      <t>セイビ</t>
    </rPh>
    <rPh sb="84" eb="87">
      <t>コウサイヒ</t>
    </rPh>
    <rPh sb="88" eb="90">
      <t>ガンキン</t>
    </rPh>
    <rPh sb="90" eb="92">
      <t>ショウカン</t>
    </rPh>
    <rPh sb="93" eb="94">
      <t>ハジ</t>
    </rPh>
    <rPh sb="100" eb="102">
      <t>ジッシツ</t>
    </rPh>
    <rPh sb="102" eb="105">
      <t>コウサイヒ</t>
    </rPh>
    <rPh sb="105" eb="107">
      <t>ヒリツ</t>
    </rPh>
    <rPh sb="108" eb="110">
      <t>ジョウショウ</t>
    </rPh>
    <rPh sb="117" eb="118">
      <t>シン</t>
    </rPh>
    <rPh sb="118" eb="120">
      <t>シミン</t>
    </rPh>
    <rPh sb="120" eb="122">
      <t>カイカン</t>
    </rPh>
    <rPh sb="122" eb="124">
      <t>ケンセツ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</si>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</sst>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6DDC-40CC-A0E3-002C10D974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81825</c:v>
                </c:pt>
                <c:pt idx="1">
                  <c:v>95368</c:v>
                </c:pt>
                <c:pt idx="2">
                  <c:v>126315</c:v>
                </c:pt>
                <c:pt idx="3">
                  <c:v>128277</c:v>
                </c:pt>
                <c:pt idx="4">
                  <c:v>119705</c:v>
                </c:pt>
              </c:numCache>
            </c:numRef>
          </c:val>
          <c:smooth val="0"/>
          <c:extLst>
            <c:ext xmlns:c16="http://schemas.microsoft.com/office/drawing/2014/chart" uri="{C3380CC4-5D6E-409C-BE32-E72D297353CC}">
              <c16:uniqueId val="{00000001-6DDC-40CC-A0E3-002C10D974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9.36</c:v>
                </c:pt>
                <c:pt idx="1">
                  <c:v>8.1300000000000008</c:v>
                </c:pt>
                <c:pt idx="2">
                  <c:v>6.6</c:v>
                </c:pt>
                <c:pt idx="3">
                  <c:v>6.83</c:v>
                </c:pt>
                <c:pt idx="4">
                  <c:v>6.76</c:v>
                </c:pt>
              </c:numCache>
            </c:numRef>
          </c:val>
          <c:extLst>
            <c:ext xmlns:c16="http://schemas.microsoft.com/office/drawing/2014/chart" uri="{C3380CC4-5D6E-409C-BE32-E72D297353CC}">
              <c16:uniqueId val="{00000000-BB1B-4054-9EE0-00B503C52E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23.66</c:v>
                </c:pt>
                <c:pt idx="1">
                  <c:v>20.61</c:v>
                </c:pt>
                <c:pt idx="2">
                  <c:v>18.66</c:v>
                </c:pt>
                <c:pt idx="3">
                  <c:v>20.66</c:v>
                </c:pt>
                <c:pt idx="4">
                  <c:v>21.29</c:v>
                </c:pt>
              </c:numCache>
            </c:numRef>
          </c:val>
          <c:extLst>
            <c:ext xmlns:c16="http://schemas.microsoft.com/office/drawing/2014/chart" uri="{C3380CC4-5D6E-409C-BE32-E72D297353CC}">
              <c16:uniqueId val="{00000001-BB1B-4054-9EE0-00B503C52E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c:v>
                </c:pt>
                <c:pt idx="1">
                  <c:v>-9.3800000000000008</c:v>
                </c:pt>
                <c:pt idx="2">
                  <c:v>-7.75</c:v>
                </c:pt>
                <c:pt idx="3">
                  <c:v>-1.02</c:v>
                </c:pt>
                <c:pt idx="4">
                  <c:v>-3.06</c:v>
                </c:pt>
              </c:numCache>
            </c:numRef>
          </c:val>
          <c:smooth val="0"/>
          <c:extLst>
            <c:ext xmlns:c16="http://schemas.microsoft.com/office/drawing/2014/chart" uri="{C3380CC4-5D6E-409C-BE32-E72D297353CC}">
              <c16:uniqueId val="{00000002-BB1B-4054-9EE0-00B503C52E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7.0000000000000007E-2</c:v>
                </c:pt>
                <c:pt idx="4">
                  <c:v>#N/A</c:v>
                </c:pt>
                <c:pt idx="5">
                  <c:v>0.13</c:v>
                </c:pt>
                <c:pt idx="6">
                  <c:v>#N/A</c:v>
                </c:pt>
                <c:pt idx="7">
                  <c:v>0.56000000000000005</c:v>
                </c:pt>
                <c:pt idx="8">
                  <c:v>0</c:v>
                </c:pt>
                <c:pt idx="9">
                  <c:v>0</c:v>
                </c:pt>
              </c:numCache>
            </c:numRef>
          </c:val>
          <c:extLst>
            <c:ext xmlns:c16="http://schemas.microsoft.com/office/drawing/2014/chart" uri="{C3380CC4-5D6E-409C-BE32-E72D297353CC}">
              <c16:uniqueId val="{00000000-29DD-4E42-A6F0-D7959A559A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DD-4E42-A6F0-D7959A559A08}"/>
            </c:ext>
          </c:extLst>
        </c:ser>
        <c:ser>
          <c:idx val="2"/>
          <c:order val="2"/>
          <c:tx>
            <c:strRef>
              <c:f>データシート!$A$29</c:f>
              <c:strCache>
                <c:ptCount val="1"/>
                <c:pt idx="0">
                  <c:v>指宿市後期高齢者医療特別会計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0.02</c:v>
                </c:pt>
                <c:pt idx="4">
                  <c:v>#N/A</c:v>
                </c:pt>
                <c:pt idx="5">
                  <c:v>0.92</c:v>
                </c:pt>
                <c:pt idx="6">
                  <c:v>#N/A</c:v>
                </c:pt>
                <c:pt idx="7">
                  <c:v>0.03</c:v>
                </c:pt>
                <c:pt idx="8">
                  <c:v>#N/A</c:v>
                </c:pt>
                <c:pt idx="9">
                  <c:v>0.01</c:v>
                </c:pt>
              </c:numCache>
            </c:numRef>
          </c:val>
          <c:extLst>
            <c:ext xmlns:c16="http://schemas.microsoft.com/office/drawing/2014/chart" uri="{C3380CC4-5D6E-409C-BE32-E72D297353CC}">
              <c16:uniqueId val="{00000002-29DD-4E42-A6F0-D7959A559A08}"/>
            </c:ext>
          </c:extLst>
        </c:ser>
        <c:ser>
          <c:idx val="3"/>
          <c:order val="3"/>
          <c:tx>
            <c:strRef>
              <c:f>データシート!$A$30</c:f>
              <c:strCache>
                <c:ptCount val="1"/>
                <c:pt idx="0">
                  <c:v>指宿市唐船峡そうめん流し事業特別会計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0.15</c:v>
                </c:pt>
                <c:pt idx="4">
                  <c:v>#N/A</c:v>
                </c:pt>
                <c:pt idx="5">
                  <c:v>0.08</c:v>
                </c:pt>
                <c:pt idx="6">
                  <c:v>#N/A</c:v>
                </c:pt>
                <c:pt idx="7">
                  <c:v>0.04</c:v>
                </c:pt>
                <c:pt idx="8">
                  <c:v>#N/A</c:v>
                </c:pt>
                <c:pt idx="9">
                  <c:v>0.15</c:v>
                </c:pt>
              </c:numCache>
            </c:numRef>
          </c:val>
          <c:extLst>
            <c:ext xmlns:c16="http://schemas.microsoft.com/office/drawing/2014/chart" uri="{C3380CC4-5D6E-409C-BE32-E72D297353CC}">
              <c16:uniqueId val="{00000003-29DD-4E42-A6F0-D7959A559A08}"/>
            </c:ext>
          </c:extLst>
        </c:ser>
        <c:ser>
          <c:idx val="4"/>
          <c:order val="4"/>
          <c:tx>
            <c:strRef>
              <c:f>データシート!$A$31</c:f>
              <c:strCache>
                <c:ptCount val="1"/>
                <c:pt idx="0">
                  <c:v>指宿市温泉配給事業特別会計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0.31</c:v>
                </c:pt>
              </c:numCache>
            </c:numRef>
          </c:val>
          <c:extLst>
            <c:ext xmlns:c16="http://schemas.microsoft.com/office/drawing/2014/chart" uri="{C3380CC4-5D6E-409C-BE32-E72D297353CC}">
              <c16:uniqueId val="{00000004-29DD-4E42-A6F0-D7959A559A08}"/>
            </c:ext>
          </c:extLst>
        </c:ser>
        <c:ser>
          <c:idx val="5"/>
          <c:order val="5"/>
          <c:tx>
            <c:strRef>
              <c:f>データシート!$A$32</c:f>
              <c:strCache>
                <c:ptCount val="1"/>
                <c:pt idx="0">
                  <c:v>指宿市国民健康保険特別会計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1.86</c:v>
                </c:pt>
                <c:pt idx="1">
                  <c:v>#N/A</c:v>
                </c:pt>
                <c:pt idx="2">
                  <c:v>#N/A</c:v>
                </c:pt>
                <c:pt idx="3">
                  <c:v>0.93</c:v>
                </c:pt>
                <c:pt idx="4">
                  <c:v>#N/A</c:v>
                </c:pt>
                <c:pt idx="5">
                  <c:v>2.59</c:v>
                </c:pt>
                <c:pt idx="6">
                  <c:v>#N/A</c:v>
                </c:pt>
                <c:pt idx="7">
                  <c:v>1.18</c:v>
                </c:pt>
                <c:pt idx="8">
                  <c:v>#N/A</c:v>
                </c:pt>
                <c:pt idx="9">
                  <c:v>0.85</c:v>
                </c:pt>
              </c:numCache>
            </c:numRef>
          </c:val>
          <c:extLst>
            <c:ext xmlns:c16="http://schemas.microsoft.com/office/drawing/2014/chart" uri="{C3380CC4-5D6E-409C-BE32-E72D297353CC}">
              <c16:uniqueId val="{00000005-29DD-4E42-A6F0-D7959A559A08}"/>
            </c:ext>
          </c:extLst>
        </c:ser>
        <c:ser>
          <c:idx val="6"/>
          <c:order val="6"/>
          <c:tx>
            <c:strRef>
              <c:f>データシート!$A$33</c:f>
              <c:strCache>
                <c:ptCount val="1"/>
                <c:pt idx="0">
                  <c:v>指宿市公共下水道事業会計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1.05</c:v>
                </c:pt>
              </c:numCache>
            </c:numRef>
          </c:val>
          <c:extLst>
            <c:ext xmlns:c16="http://schemas.microsoft.com/office/drawing/2014/chart" uri="{C3380CC4-5D6E-409C-BE32-E72D297353CC}">
              <c16:uniqueId val="{00000006-29DD-4E42-A6F0-D7959A559A08}"/>
            </c:ext>
          </c:extLst>
        </c:ser>
        <c:ser>
          <c:idx val="7"/>
          <c:order val="7"/>
          <c:tx>
            <c:strRef>
              <c:f>データシート!$A$34</c:f>
              <c:strCache>
                <c:ptCount val="1"/>
                <c:pt idx="0">
                  <c:v>指宿市介護保険特別会計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1.08</c:v>
                </c:pt>
                <c:pt idx="2">
                  <c:v>#N/A</c:v>
                </c:pt>
                <c:pt idx="3">
                  <c:v>1.84</c:v>
                </c:pt>
                <c:pt idx="4">
                  <c:v>#N/A</c:v>
                </c:pt>
                <c:pt idx="5">
                  <c:v>0.02</c:v>
                </c:pt>
                <c:pt idx="6">
                  <c:v>#N/A</c:v>
                </c:pt>
                <c:pt idx="7">
                  <c:v>1.3</c:v>
                </c:pt>
                <c:pt idx="8">
                  <c:v>#N/A</c:v>
                </c:pt>
                <c:pt idx="9">
                  <c:v>1.68</c:v>
                </c:pt>
              </c:numCache>
            </c:numRef>
          </c:val>
          <c:extLst>
            <c:ext xmlns:c16="http://schemas.microsoft.com/office/drawing/2014/chart" uri="{C3380CC4-5D6E-409C-BE32-E72D297353CC}">
              <c16:uniqueId val="{00000007-29DD-4E42-A6F0-D7959A559A08}"/>
            </c:ext>
          </c:extLst>
        </c:ser>
        <c:ser>
          <c:idx val="8"/>
          <c:order val="8"/>
          <c:tx>
            <c:strRef>
              <c:f>データシート!$A$35</c:f>
              <c:strCache>
                <c:ptCount val="1"/>
                <c:pt idx="0">
                  <c:v>指宿市水道事業会計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2.39</c:v>
                </c:pt>
                <c:pt idx="2">
                  <c:v>#N/A</c:v>
                </c:pt>
                <c:pt idx="3">
                  <c:v>3.64</c:v>
                </c:pt>
                <c:pt idx="4">
                  <c:v>#N/A</c:v>
                </c:pt>
                <c:pt idx="5">
                  <c:v>3.86</c:v>
                </c:pt>
                <c:pt idx="6">
                  <c:v>#N/A</c:v>
                </c:pt>
                <c:pt idx="7">
                  <c:v>4.75</c:v>
                </c:pt>
                <c:pt idx="8">
                  <c:v>#N/A</c:v>
                </c:pt>
                <c:pt idx="9">
                  <c:v>3.52</c:v>
                </c:pt>
              </c:numCache>
            </c:numRef>
          </c:val>
          <c:extLst>
            <c:ext xmlns:c16="http://schemas.microsoft.com/office/drawing/2014/chart" uri="{C3380CC4-5D6E-409C-BE32-E72D297353CC}">
              <c16:uniqueId val="{00000008-29DD-4E42-A6F0-D7959A559A0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9.35</c:v>
                </c:pt>
                <c:pt idx="2">
                  <c:v>#N/A</c:v>
                </c:pt>
                <c:pt idx="3">
                  <c:v>8.1199999999999992</c:v>
                </c:pt>
                <c:pt idx="4">
                  <c:v>#N/A</c:v>
                </c:pt>
                <c:pt idx="5">
                  <c:v>6.59</c:v>
                </c:pt>
                <c:pt idx="6">
                  <c:v>#N/A</c:v>
                </c:pt>
                <c:pt idx="7">
                  <c:v>6.82</c:v>
                </c:pt>
                <c:pt idx="8">
                  <c:v>#N/A</c:v>
                </c:pt>
                <c:pt idx="9">
                  <c:v>6.76</c:v>
                </c:pt>
              </c:numCache>
            </c:numRef>
          </c:val>
          <c:extLst>
            <c:ext xmlns:c16="http://schemas.microsoft.com/office/drawing/2014/chart" uri="{C3380CC4-5D6E-409C-BE32-E72D297353CC}">
              <c16:uniqueId val="{00000009-29DD-4E42-A6F0-D7959A559A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2225</c:v>
                </c:pt>
                <c:pt idx="5">
                  <c:v>2324</c:v>
                </c:pt>
                <c:pt idx="8">
                  <c:v>2428</c:v>
                </c:pt>
                <c:pt idx="11">
                  <c:v>2529</c:v>
                </c:pt>
                <c:pt idx="14">
                  <c:v>2604</c:v>
                </c:pt>
              </c:numCache>
            </c:numRef>
          </c:val>
          <c:extLst>
            <c:ext xmlns:c16="http://schemas.microsoft.com/office/drawing/2014/chart" uri="{C3380CC4-5D6E-409C-BE32-E72D297353CC}">
              <c16:uniqueId val="{00000000-F629-4415-B68F-C1A2F45221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29-4415-B68F-C1A2F45221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15</c:v>
                </c:pt>
                <c:pt idx="6">
                  <c:v>14</c:v>
                </c:pt>
                <c:pt idx="9">
                  <c:v>15</c:v>
                </c:pt>
                <c:pt idx="12">
                  <c:v>5</c:v>
                </c:pt>
              </c:numCache>
            </c:numRef>
          </c:val>
          <c:extLst>
            <c:ext xmlns:c16="http://schemas.microsoft.com/office/drawing/2014/chart" uri="{C3380CC4-5D6E-409C-BE32-E72D297353CC}">
              <c16:uniqueId val="{00000002-F629-4415-B68F-C1A2F45221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140</c:v>
                </c:pt>
                <c:pt idx="3">
                  <c:v>229</c:v>
                </c:pt>
                <c:pt idx="6">
                  <c:v>292</c:v>
                </c:pt>
                <c:pt idx="9">
                  <c:v>293</c:v>
                </c:pt>
                <c:pt idx="12">
                  <c:v>388</c:v>
                </c:pt>
              </c:numCache>
            </c:numRef>
          </c:val>
          <c:extLst>
            <c:ext xmlns:c16="http://schemas.microsoft.com/office/drawing/2014/chart" uri="{C3380CC4-5D6E-409C-BE32-E72D297353CC}">
              <c16:uniqueId val="{00000003-F629-4415-B68F-C1A2F45221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219</c:v>
                </c:pt>
                <c:pt idx="3">
                  <c:v>220</c:v>
                </c:pt>
                <c:pt idx="6">
                  <c:v>250</c:v>
                </c:pt>
                <c:pt idx="9">
                  <c:v>261</c:v>
                </c:pt>
                <c:pt idx="12">
                  <c:v>238</c:v>
                </c:pt>
              </c:numCache>
            </c:numRef>
          </c:val>
          <c:extLst>
            <c:ext xmlns:c16="http://schemas.microsoft.com/office/drawing/2014/chart" uri="{C3380CC4-5D6E-409C-BE32-E72D297353CC}">
              <c16:uniqueId val="{00000004-F629-4415-B68F-C1A2F45221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29-4415-B68F-C1A2F45221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29-4415-B68F-C1A2F45221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2714</c:v>
                </c:pt>
                <c:pt idx="3">
                  <c:v>2803</c:v>
                </c:pt>
                <c:pt idx="6">
                  <c:v>2845</c:v>
                </c:pt>
                <c:pt idx="9">
                  <c:v>2900</c:v>
                </c:pt>
                <c:pt idx="12">
                  <c:v>2934</c:v>
                </c:pt>
              </c:numCache>
            </c:numRef>
          </c:val>
          <c:extLst>
            <c:ext xmlns:c16="http://schemas.microsoft.com/office/drawing/2014/chart" uri="{C3380CC4-5D6E-409C-BE32-E72D297353CC}">
              <c16:uniqueId val="{00000007-F629-4415-B68F-C1A2F45221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868</c:v>
                </c:pt>
                <c:pt idx="2">
                  <c:v>#N/A</c:v>
                </c:pt>
                <c:pt idx="3">
                  <c:v>#N/A</c:v>
                </c:pt>
                <c:pt idx="4">
                  <c:v>943</c:v>
                </c:pt>
                <c:pt idx="5">
                  <c:v>#N/A</c:v>
                </c:pt>
                <c:pt idx="6">
                  <c:v>#N/A</c:v>
                </c:pt>
                <c:pt idx="7">
                  <c:v>973</c:v>
                </c:pt>
                <c:pt idx="8">
                  <c:v>#N/A</c:v>
                </c:pt>
                <c:pt idx="9">
                  <c:v>#N/A</c:v>
                </c:pt>
                <c:pt idx="10">
                  <c:v>940</c:v>
                </c:pt>
                <c:pt idx="11">
                  <c:v>#N/A</c:v>
                </c:pt>
                <c:pt idx="12">
                  <c:v>#N/A</c:v>
                </c:pt>
                <c:pt idx="13">
                  <c:v>961</c:v>
                </c:pt>
                <c:pt idx="14">
                  <c:v>#N/A</c:v>
                </c:pt>
              </c:numCache>
            </c:numRef>
          </c:val>
          <c:smooth val="0"/>
          <c:extLst>
            <c:ext xmlns:c16="http://schemas.microsoft.com/office/drawing/2014/chart" uri="{C3380CC4-5D6E-409C-BE32-E72D297353CC}">
              <c16:uniqueId val="{00000008-F629-4415-B68F-C1A2F45221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23541</c:v>
                </c:pt>
                <c:pt idx="5">
                  <c:v>24797</c:v>
                </c:pt>
                <c:pt idx="8">
                  <c:v>26302</c:v>
                </c:pt>
                <c:pt idx="11">
                  <c:v>26621</c:v>
                </c:pt>
                <c:pt idx="14">
                  <c:v>27200</c:v>
                </c:pt>
              </c:numCache>
            </c:numRef>
          </c:val>
          <c:extLst>
            <c:ext xmlns:c16="http://schemas.microsoft.com/office/drawing/2014/chart" uri="{C3380CC4-5D6E-409C-BE32-E72D297353CC}">
              <c16:uniqueId val="{00000000-2303-4385-B6BD-4781C8928E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1189</c:v>
                </c:pt>
                <c:pt idx="5">
                  <c:v>1143</c:v>
                </c:pt>
                <c:pt idx="8">
                  <c:v>1108</c:v>
                </c:pt>
                <c:pt idx="11">
                  <c:v>975</c:v>
                </c:pt>
                <c:pt idx="14">
                  <c:v>892</c:v>
                </c:pt>
              </c:numCache>
            </c:numRef>
          </c:val>
          <c:extLst>
            <c:ext xmlns:c16="http://schemas.microsoft.com/office/drawing/2014/chart" uri="{C3380CC4-5D6E-409C-BE32-E72D297353CC}">
              <c16:uniqueId val="{00000001-2303-4385-B6BD-4781C8928E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6564</c:v>
                </c:pt>
                <c:pt idx="5">
                  <c:v>6644</c:v>
                </c:pt>
                <c:pt idx="8">
                  <c:v>6634</c:v>
                </c:pt>
                <c:pt idx="11">
                  <c:v>6832</c:v>
                </c:pt>
                <c:pt idx="14">
                  <c:v>6866</c:v>
                </c:pt>
              </c:numCache>
            </c:numRef>
          </c:val>
          <c:extLst>
            <c:ext xmlns:c16="http://schemas.microsoft.com/office/drawing/2014/chart" uri="{C3380CC4-5D6E-409C-BE32-E72D297353CC}">
              <c16:uniqueId val="{00000002-2303-4385-B6BD-4781C8928E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03-4385-B6BD-4781C8928E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03-4385-B6BD-4781C8928E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732</c:v>
                </c:pt>
                <c:pt idx="3">
                  <c:v>619</c:v>
                </c:pt>
                <c:pt idx="6">
                  <c:v>630</c:v>
                </c:pt>
                <c:pt idx="9">
                  <c:v>363</c:v>
                </c:pt>
                <c:pt idx="12">
                  <c:v>370</c:v>
                </c:pt>
              </c:numCache>
            </c:numRef>
          </c:val>
          <c:extLst>
            <c:ext xmlns:c16="http://schemas.microsoft.com/office/drawing/2014/chart" uri="{C3380CC4-5D6E-409C-BE32-E72D297353CC}">
              <c16:uniqueId val="{00000005-2303-4385-B6BD-4781C8928E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3473</c:v>
                </c:pt>
                <c:pt idx="3">
                  <c:v>3393</c:v>
                </c:pt>
                <c:pt idx="6">
                  <c:v>3309</c:v>
                </c:pt>
                <c:pt idx="9">
                  <c:v>3123</c:v>
                </c:pt>
                <c:pt idx="12">
                  <c:v>3051</c:v>
                </c:pt>
              </c:numCache>
            </c:numRef>
          </c:val>
          <c:extLst>
            <c:ext xmlns:c16="http://schemas.microsoft.com/office/drawing/2014/chart" uri="{C3380CC4-5D6E-409C-BE32-E72D297353CC}">
              <c16:uniqueId val="{00000006-2303-4385-B6BD-4781C8928E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4651</c:v>
                </c:pt>
                <c:pt idx="3">
                  <c:v>5035</c:v>
                </c:pt>
                <c:pt idx="6">
                  <c:v>5048</c:v>
                </c:pt>
                <c:pt idx="9">
                  <c:v>4755</c:v>
                </c:pt>
                <c:pt idx="12">
                  <c:v>4503</c:v>
                </c:pt>
              </c:numCache>
            </c:numRef>
          </c:val>
          <c:extLst>
            <c:ext xmlns:c16="http://schemas.microsoft.com/office/drawing/2014/chart" uri="{C3380CC4-5D6E-409C-BE32-E72D297353CC}">
              <c16:uniqueId val="{00000007-2303-4385-B6BD-4781C8928E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2200</c:v>
                </c:pt>
                <c:pt idx="3">
                  <c:v>2405</c:v>
                </c:pt>
                <c:pt idx="6">
                  <c:v>2687</c:v>
                </c:pt>
                <c:pt idx="9">
                  <c:v>2721</c:v>
                </c:pt>
                <c:pt idx="12">
                  <c:v>2525</c:v>
                </c:pt>
              </c:numCache>
            </c:numRef>
          </c:val>
          <c:extLst>
            <c:ext xmlns:c16="http://schemas.microsoft.com/office/drawing/2014/chart" uri="{C3380CC4-5D6E-409C-BE32-E72D297353CC}">
              <c16:uniqueId val="{00000008-2303-4385-B6BD-4781C8928E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54</c:v>
                </c:pt>
                <c:pt idx="3">
                  <c:v>134</c:v>
                </c:pt>
                <c:pt idx="6">
                  <c:v>129</c:v>
                </c:pt>
                <c:pt idx="9">
                  <c:v>8</c:v>
                </c:pt>
                <c:pt idx="12">
                  <c:v>0</c:v>
                </c:pt>
              </c:numCache>
            </c:numRef>
          </c:val>
          <c:extLst>
            <c:ext xmlns:c16="http://schemas.microsoft.com/office/drawing/2014/chart" uri="{C3380CC4-5D6E-409C-BE32-E72D297353CC}">
              <c16:uniqueId val="{00000009-2303-4385-B6BD-4781C8928E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24179</c:v>
                </c:pt>
                <c:pt idx="3">
                  <c:v>24798</c:v>
                </c:pt>
                <c:pt idx="6">
                  <c:v>25858</c:v>
                </c:pt>
                <c:pt idx="9">
                  <c:v>27280</c:v>
                </c:pt>
                <c:pt idx="12">
                  <c:v>27804</c:v>
                </c:pt>
              </c:numCache>
            </c:numRef>
          </c:val>
          <c:extLst>
            <c:ext xmlns:c16="http://schemas.microsoft.com/office/drawing/2014/chart" uri="{C3380CC4-5D6E-409C-BE32-E72D297353CC}">
              <c16:uniqueId val="{0000000A-2303-4385-B6BD-4781C8928E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3995</c:v>
                </c:pt>
                <c:pt idx="2">
                  <c:v>#N/A</c:v>
                </c:pt>
                <c:pt idx="3">
                  <c:v>#N/A</c:v>
                </c:pt>
                <c:pt idx="4">
                  <c:v>3801</c:v>
                </c:pt>
                <c:pt idx="5">
                  <c:v>#N/A</c:v>
                </c:pt>
                <c:pt idx="6">
                  <c:v>#N/A</c:v>
                </c:pt>
                <c:pt idx="7">
                  <c:v>3618</c:v>
                </c:pt>
                <c:pt idx="8">
                  <c:v>#N/A</c:v>
                </c:pt>
                <c:pt idx="9">
                  <c:v>#N/A</c:v>
                </c:pt>
                <c:pt idx="10">
                  <c:v>3823</c:v>
                </c:pt>
                <c:pt idx="11">
                  <c:v>#N/A</c:v>
                </c:pt>
                <c:pt idx="12">
                  <c:v>#N/A</c:v>
                </c:pt>
                <c:pt idx="13">
                  <c:v>3294</c:v>
                </c:pt>
                <c:pt idx="14">
                  <c:v>#N/A</c:v>
                </c:pt>
              </c:numCache>
            </c:numRef>
          </c:val>
          <c:smooth val="0"/>
          <c:extLst>
            <c:ext xmlns:c16="http://schemas.microsoft.com/office/drawing/2014/chart" uri="{C3380CC4-5D6E-409C-BE32-E72D297353CC}">
              <c16:uniqueId val="{0000000B-2303-4385-B6BD-4781C8928E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2353</c:v>
                </c:pt>
                <c:pt idx="1">
                  <c:v>2613</c:v>
                </c:pt>
                <c:pt idx="2">
                  <c:v>2679</c:v>
                </c:pt>
              </c:numCache>
            </c:numRef>
          </c:val>
          <c:extLst>
            <c:ext xmlns:c16="http://schemas.microsoft.com/office/drawing/2014/chart" uri="{C3380CC4-5D6E-409C-BE32-E72D297353CC}">
              <c16:uniqueId val="{00000000-70C5-40A5-A6AF-6EF4FDC8FB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1888</c:v>
                </c:pt>
                <c:pt idx="1">
                  <c:v>1902</c:v>
                </c:pt>
                <c:pt idx="2">
                  <c:v>1605</c:v>
                </c:pt>
              </c:numCache>
            </c:numRef>
          </c:val>
          <c:extLst>
            <c:ext xmlns:c16="http://schemas.microsoft.com/office/drawing/2014/chart" uri="{C3380CC4-5D6E-409C-BE32-E72D297353CC}">
              <c16:uniqueId val="{00000001-70C5-40A5-A6AF-6EF4FDC8FB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3913</c:v>
                </c:pt>
                <c:pt idx="1">
                  <c:v>3304</c:v>
                </c:pt>
                <c:pt idx="2">
                  <c:v>3135</c:v>
                </c:pt>
              </c:numCache>
            </c:numRef>
          </c:val>
          <c:extLst>
            <c:ext xmlns:c16="http://schemas.microsoft.com/office/drawing/2014/chart" uri="{C3380CC4-5D6E-409C-BE32-E72D297353CC}">
              <c16:uniqueId val="{00000002-70C5-40A5-A6AF-6EF4FDC8FB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{662682C3-4535-4C2F-8867-3F0ACA127809}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3B1-4EED-83EC-18B240DEBC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{AE23E7B8-5E9D-486A-BCB2-5DC47C69FBD2}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B1-4EED-83EC-18B240DEBC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{0DFEBA8A-0622-4627-8DC0-A99C98ABB51A}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B1-4EED-83EC-18B240DEBC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{45334ECB-87CF-4339-BA11-152032BA2EE5}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B1-4EED-83EC-18B240DEBC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{04BBDE8D-7CD7-482C-8949-B2EB9ACBEE8C}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B1-4EED-83EC-18B240DEBC1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{482D4802-3CCC-4C79-90C0-1190504F89CB}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3B1-4EED-83EC-18B240DEBC1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{155F431D-ECA0-40D6-9A61-B90512C5C8FA}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3B1-4EED-83EC-18B240DEBC1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{D95FD01B-E5C7-4771-A52C-4817770E3E4B}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3B1-4EED-83EC-18B240DEBC1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{C94D4C48-EC84-4056-9192-935DB8A2F5ED}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3B1-4EED-83EC-18B240DEBC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57.9</c:v>
                </c:pt>
                <c:pt idx="16">
                  <c:v>56.7</c:v>
                </c:pt>
                <c:pt idx="24">
                  <c:v>58.1</c:v>
                </c:pt>
                <c:pt idx="32">
                  <c:v>59.6</c:v>
                </c:pt>
              </c:numCache>
            </c:numRef>
          </c:xVal>
          <c:yVal>
            <c:numRef>
              <c:f>公会計指標分析・財政指標組合せ分析表!$BP$51:$DC$51</c:f>
              <c:numCache>
                <c:formatCode>#,##0.0;"▲ "#,##0.0</c:formatCode>
                <c:ptCount val="40"/>
                <c:pt idx="8">
                  <c:v>36.1</c:v>
                </c:pt>
                <c:pt idx="16">
                  <c:v>35</c:v>
                </c:pt>
                <c:pt idx="24">
                  <c:v>37.200000000000003</c:v>
                </c:pt>
                <c:pt idx="32">
                  <c:v>32.4</c:v>
                </c:pt>
              </c:numCache>
            </c:numRef>
          </c:yVal>
          <c:smooth val="0"/>
          <c:extLst>
            <c:ext xmlns:c16="http://schemas.microsoft.com/office/drawing/2014/chart" uri="{C3380CC4-5D6E-409C-BE32-E72D297353CC}">
              <c16:uniqueId val="{00000009-73B1-4EED-83EC-18B240DEBC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{6EA6220C-2BBE-449C-9CB7-6A961D35291B}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3B1-4EED-83EC-18B240DEBC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{EC0EFAA1-9FC4-4231-917A-DB1B2C7B04C9}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B1-4EED-83EC-18B240DEBC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{0E1C762B-97F9-4206-885D-4CAE98B5401D}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B1-4EED-83EC-18B240DEBC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{ECB553FC-A308-468A-8572-F57C1E239310}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B1-4EED-83EC-18B240DEBC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{EBA9A00B-556B-410B-9B0E-D007C4DCFA9D}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B1-4EED-83EC-18B240DEBC1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{73365426-891F-48D1-9DA1-BFB1D091103F}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3B1-4EED-83EC-18B240DEBC1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{46796E3D-E25C-4364-AEA5-B3C6AB529EA1}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3B1-4EED-83EC-18B240DEBC1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{B6B20235-562F-4EEE-B5E9-F04F88912013}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3B1-4EED-83EC-18B240DEBC1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{50BAD7CD-4699-4B18-96B3-7C32AE62AFDE}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3B1-4EED-83EC-18B240DEBC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73B1-4EED-83EC-18B240DEBC1E}"/>
            </c:ext>
          </c:extLst>
        </c:ser>
        <c:dLbls>
          <c:showLegendKey val="0"/>
          <c:showVal val="1"/>
          <c:showCatName val="0"/>
          <c:showSerName val="0"/>
          <c:showPercent val="0"/>
          <c:showBubbleSize val="0"/>
        </c:dLbls>
        <c:axId val="46179840"/>
        <c:axId val="46181760"/>
      </c:scatterChart>
      <c:valAx>
        <c:axId val="46179840"/>
        <c:scaling>
          <c:orientation val="minMax"/>
          <c:max val="62.5"/>
          <c:min val="5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{30A61159-6DE5-4A15-A245-E808EFF7E0A3}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080-438D-AE78-17631A3DEF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{751362FC-785F-494A-936B-CD8E1534B9FB}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80-438D-AE78-17631A3DEF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{C4583B0C-75BA-4546-B2C7-90A4D737C43D}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80-438D-AE78-17631A3DEF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{1B33AB40-0BBB-4437-A2F5-ADFF5DC3CCE7}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80-438D-AE78-17631A3DEF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{FEA9762E-1E9C-4A8C-98F9-B356E3426F68}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80-438D-AE78-17631A3DEFA0}"/>
                </c:ext>
              </c:extLst>
            </c:dLbl>
            <c:dLbl>
              <c:idx val="8"/>
              <c:layout>
                <c:manualLayout>
                  <c:x val="-1.823562808424999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{64DD526A-0CE8-4C9B-A0DE-CC7269E90B30}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080-438D-AE78-17631A3DEFA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{E0F4A475-CB5A-480A-9DC2-557E5F199F65}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080-438D-AE78-17631A3DEFA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{DF9B4141-9594-44E3-8C15-95F9D9495692}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080-438D-AE78-17631A3DEFA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{125F1DB5-0CD8-45F6-9A3A-1C01F2725670}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080-438D-AE78-17631A3DEF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8.3000000000000007</c:v>
                </c:pt>
                <c:pt idx="16">
                  <c:v>8.8000000000000007</c:v>
                </c:pt>
                <c:pt idx="24">
                  <c:v>9.1</c:v>
                </c:pt>
                <c:pt idx="32">
                  <c:v>9.3000000000000007</c:v>
                </c:pt>
              </c:numCache>
            </c:numRef>
          </c:xVal>
          <c:yVal>
            <c:numRef>
              <c:f>公会計指標分析・財政指標組合せ分析表!$BP$73:$DC$73</c:f>
              <c:numCache>
                <c:formatCode>#,##0.0;"▲ "#,##0.0</c:formatCode>
                <c:ptCount val="40"/>
                <c:pt idx="0">
                  <c:v>37.1</c:v>
                </c:pt>
                <c:pt idx="8">
                  <c:v>36.1</c:v>
                </c:pt>
                <c:pt idx="16">
                  <c:v>35</c:v>
                </c:pt>
                <c:pt idx="24">
                  <c:v>37.200000000000003</c:v>
                </c:pt>
                <c:pt idx="32">
                  <c:v>32.4</c:v>
                </c:pt>
              </c:numCache>
            </c:numRef>
          </c:yVal>
          <c:smooth val="0"/>
          <c:extLst>
            <c:ext xmlns:c16="http://schemas.microsoft.com/office/drawing/2014/chart" uri="{C3380CC4-5D6E-409C-BE32-E72D297353CC}">
              <c16:uniqueId val="{00000009-0080-438D-AE78-17631A3DEF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{7EA0539F-A3F2-4222-B211-42654007727C}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080-438D-AE78-17631A3DEF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{7CD14FB1-4503-4E13-8FE1-3FEE4D0EBDDB}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80-438D-AE78-17631A3DEF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{32EED696-C9BE-4EDA-AE2A-FC4E6126198B}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80-438D-AE78-17631A3DEF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{045A6207-33B6-4E1B-8085-0B712B3E0993}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80-438D-AE78-17631A3DEF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{7DFD70CF-11F2-4C96-A6C0-C56F8B6772F4}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80-438D-AE78-17631A3DEFA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{11D966FB-F7EF-4716-ABB2-31C869C69FE4}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080-438D-AE78-17631A3DEFA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{64209D96-9CBF-46E2-87A8-04857AE0228B}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080-438D-AE78-17631A3DEFA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{49C55702-1841-4991-BCDE-056409F90785}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080-438D-AE78-17631A3DEFA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{5EBC0D75-BECE-4D4E-93DC-F2188BF839C5}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080-438D-AE78-17631A3DEF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0080-438D-AE78-17631A3DEFA0}"/>
            </c:ext>
          </c:extLst>
        </c:ser>
        <c:dLbls>
          <c:showLegendKey val="0"/>
          <c:showVal val="1"/>
          <c:showCatName val="0"/>
          <c:showSerName val="0"/>
          <c:showPercent val="0"/>
          <c:showBubbleSize val="0"/>
        </c:dLbls>
        <c:axId val="84219776"/>
        <c:axId val="84234240"/>
      </c:scatterChart>
      <c:valAx>
        <c:axId val="84219776"/>
        <c:scaling>
          <c:orientation val="minMax"/>
          <c:max val="10.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年度から，公共施設の整備・改修等が集中的に行われていることから，償還元金を超える地方債発行額となり元利償還金は増加している。</a:t>
          </a:r>
        </a:p>
        <a:p>
          <a:r>
            <a:rPr kumimoji="1" lang="ja-JP" altLang="en-US" sz="1200">
              <a:latin typeface="ＭＳ ゴシック" pitchFamily="49" charset="-128"/>
              <a:ea typeface="ＭＳ ゴシック" pitchFamily="49" charset="-128"/>
            </a:rPr>
            <a:t>経常収支比率に占める公債費の割合について，算入公債費等は交付税措置率の高い財政上有利な地方債を活用しているが，類似団体と比較し高い水準にあり，実質公債費比率は</a:t>
          </a:r>
          <a:r>
            <a:rPr kumimoji="1" lang="en-US" altLang="ja-JP" sz="1200">
              <a:latin typeface="ＭＳ ゴシック" pitchFamily="49" charset="-128"/>
              <a:ea typeface="ＭＳ ゴシック" pitchFamily="49" charset="-128"/>
            </a:rPr>
            <a:t>9.3</a:t>
          </a:r>
          <a:r>
            <a:rPr kumimoji="1" lang="ja-JP" altLang="en-US" sz="1200">
              <a:latin typeface="ＭＳ ゴシック" pitchFamily="49" charset="-128"/>
              <a:ea typeface="ＭＳ ゴシック" pitchFamily="49" charset="-128"/>
            </a:rPr>
            <a:t>％に増加している。</a:t>
          </a:r>
        </a:p>
        <a:p>
          <a:r>
            <a:rPr kumimoji="1" lang="ja-JP" altLang="en-US" sz="1200">
              <a:latin typeface="ＭＳ ゴシック" pitchFamily="49" charset="-128"/>
              <a:ea typeface="ＭＳ ゴシック" pitchFamily="49" charset="-128"/>
            </a:rPr>
            <a:t>今後は，公共施設等の耐震化，老朽化対策事業が予定されるため，地方債発行を伴う普通建設事業の計画的な実施により抑制に努める。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として，地方債残高が増加しているが，充当可能財源等の充当可能基金と基準財政需要額参入見込額が増加していることで将来負担比率の分子は微減である。公営企業債等繰入見込額は，雨水処理整備に伴う地方債の借入により，今後も負担等の見込額が増加する予定であることから，将来負担比率を増加させないために，充当可能基金の増額確保や有利な地方債の計画的な借入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鹿児島県指宿市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財政調整基金の適正な残高を維持することを目的に財政調整基金の取り崩しを抑え，決算剰余金を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百万円積み立てたが，地方債償還額の増加に対応するため，減債基金を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百万円，その他の特定目的基金をサッカー・多目的グラウンド整備事業等に伴い「公共施設整備基金」を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百万円取り崩したこと，空き家活用推進事業等に伴い「合併まちづくり基金」を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百万円取り崩したこと，観光誘客事業等に伴い「ふるさと応援基金」を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伸び率が著しいふるさと納税を原資とするふるさと応援基金を活用しながら，財政調整基金の適正な残高を維持できるよう努める。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合併まちづくり基金：合併に伴う住民の一体感の醸成並びに個性ある地域の活性化及び均衡ある発展に資する事業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ふるさと応援基金：将来都市像（食料供給，健康産業，保養観光，生活充実，国際共栄）を実現する事業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ふるさと振興基金：指宿市ふるさと市町村圏の振興整備に資する事業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鹿児島県市町村職員退職手当組合負担金準備基金：指宿市職員の退職手当の支払いに要する費用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公共施設整備基金：公共又は公用施設の整備費用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サッカー・多目的グラウンド整備事業等に伴い「公共施設整備基金」を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百万円取り崩し，地域商品活性化事業等に伴い「合併まちづくり基金」を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百万円取り崩し，観光誘客事業等に伴い「ふるさと応援基金」を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「ふるさと応援基金」は，ふるさと納税の増加により，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公共施設整備基金：これまで公共施設の整備に向けて継続的に積み立てており，今後も耐震化・老朽化対策や新規整備等に活用することから，中期的に減少となる。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ふるさと応援基金：ふるさと納税の推進により積立金の増額を見込んでおり，今後も将来都市像の実現に向け，積極的・効果的に活用しながら基金残高の増額を予定している。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減債基金，その他の特定目的基金の活用による増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財政調整基金の残高は，目途としていた標準財政規模（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確保できたが，今後は，社会保障の充実や普通交付税の合併算定替の期間終了など，厳しい状況が見込まれるが，事務事業の見直しや計画的な事業執行により，財政調整基金の残高を標準財政規模に対する割合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％前後で推移できるよう努める。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地方債償還額の増加に伴う減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地方債償還額の動向を見極めつつ，一般会計への負担を平準化するように活用していく。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3DD95C7-F658-471E-883A-4BFCA594D3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D0ED412-F2B3-4F13-9264-FA92CF34A1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3C4EE2D-CD99-4B65-9AD7-2A16582F6E0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12B289A-0AA7-4C97-BEF7-1E4AEAF2852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14167C3-DC7C-49C5-BC5D-118AC6C4F81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53F48FD-2A0C-4BB5-A111-5DCC1DA0FC2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D93F1A3-A841-4D31-8C5A-68CA28C25FC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6DDE214-63E8-486E-AD3F-6F08124EA7F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23EC0DC-4E3E-4477-B4EA-5DF623DCD81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02DCE51-8A4E-4BF3-AD9B-3F8246D3A79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86E81FB-B33E-4F2D-A64C-E6D2C033B98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CFDD1B8-6584-4CE6-BED8-874114CC80E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40,345
39,933
148.84
26,244,375
25,198,943
851,057
12,585,265
27,804,484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9235D1F-240C-49EA-B83A-464D9114E3C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28D4394-B75E-4CB6-8783-93814B6D782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B5F3DCA-9D53-4ABF-9AD7-C5D44B9A1DD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09549B6-5234-45E9-BCDF-299CCE80F31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07F70E0-237E-47AA-AA83-4A058FC5A82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6CA3BA2-9657-4F5C-8A97-2515478C481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2AD47D1-2C4A-420E-BC1E-63D4E85155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76F97DB-5771-48EA-AFDA-F50177F295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213285F-1293-487A-94FF-F71C43B4D09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3BAA103-B6A5-467F-A2AB-CC3153E3D5E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DD955DF-5C53-465F-8565-D26C110EBC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9274160-7D45-419F-AD7F-9AE5489D86E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EC41923-37B1-416F-9E8D-D5BF7640324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19801E2-15C7-4596-B7C4-EC28A75F6FD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51EF1E8-6CE2-460F-8876-01533DF8C8D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597940B-8125-47E7-A468-15EB513F529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1D059D4-3820-4234-9881-212C26A8E56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25FE8DC-8F59-4BD4-834C-12CFE7F30B3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4477834-573E-4878-B25A-2DF1F8400D1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FBCAAEE8-CB39-4F50-BEAC-DE50458012A9}"/>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6F83C32-0B78-41A8-B4B1-174DC01C010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795FF40-6DB1-4AA7-B7C1-037CBA7CB87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DD7C9D9-B889-4709-B751-EB9D713C350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1371AFD-E8DF-4055-ACF3-DEABE4E328C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0C53887-376C-4879-AF07-0F3EDD608A2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BDE8B24-CF41-4175-B371-B084A6C71D8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C737E26-D764-4BBD-85E9-ABF6379E757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0984112-DB4D-4017-9B81-DAADBA24B19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6CE687A-43CD-443C-9A88-F51B997D743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0DA8889-B270-49B0-AE70-901B32089F6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A655ED6-BD49-48F0-AC0E-AE73404A3D7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B2B45D-90CF-42F4-8124-9C274FD4083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2CBD118-A48C-4968-98E3-EDDAB5B4193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10F9FB0-87AB-4AF7-BA6C-D7EEE690C87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78134DB-8BAB-4069-9D21-73E2771EE90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類似団体平均と比較すると下回ってはいるものの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徐々に上昇してきており，施設の維持</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対策</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必要性が高まってきている。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本</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市では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年３月に策定した公共施設等総合管理計画において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公共施設等に関わる費用を今後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老朽化した施設の統廃合を進め</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ることとしている。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74B2D7E-413D-45BB-AE7D-6113A1E8483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61692A4-7C9B-471B-933F-27CA486986D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03220B0-51A3-435E-B50D-20BF88C0F85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246DB861-1248-4B57-AFB5-8B066621302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1C40F457-FF0C-402C-A93A-00EF2E1FA154}"/>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B0C9DBA9-1DCC-4930-A1E1-2F9E007B666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CF0EA019-77F4-498A-B994-447AED526CD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26CF46DD-3531-4E54-9C7D-42991F76D54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DCC8AC02-BFCE-4A81-9D67-BDC3C4CBF1E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A83FD7DD-1241-4851-8307-27043F6BBF8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E411F1E8-B1DC-4D73-BF66-534945B5C88B}"/>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D67CB8E7-FCAA-43F4-9813-39176007C86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82548869-8E7B-49EE-9E8F-F66D5A627E1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9CA6C5E-F559-443F-BCD5-F3ABF5484CF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704F12F8-ED48-4EA8-AA9E-D512E8C72542}"/>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FC034AF9-A4B5-4F15-8FD7-815CBF77FC90}"/>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A29B9CF-4D55-41A7-B4A9-85674F19A63F}"/>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65E199DB-1BB9-4419-9487-CB771BD2DCBD}"/>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7875587F-86E7-41FC-8C1E-25563C953F9A}"/>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658D961A-C4A7-4F21-A935-0BE5017155B6}"/>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6A941487-8882-49D3-829F-55F1B02D3596}"/>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B39442F9-7069-41AA-AC35-A6B7EC96BFA4}"/>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9A47D960-606A-4C24-ABAE-47D473C0346A}"/>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C293639B-81E3-42A2-B704-1BA63A30E63F}"/>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14A16534-DEEA-4783-9680-0ACFB758E008}"/>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384310B-9929-46B6-95E3-F3008BC4725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11CA214-9CD0-495E-9BC3-F8C00993E2F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2E40E9E-4841-49F5-98F8-5E91A05B9F6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7438A0F-4A82-4098-9C61-B03BD90C1CE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D823B1E-E660-4FC2-AF3F-E63748C02D3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9" name="楕円 78">
          <a:extLst>
            <a:ext uri="{FF2B5EF4-FFF2-40B4-BE49-F238E27FC236}">
              <a16:creationId xmlns:a16="http://schemas.microsoft.com/office/drawing/2014/main" id="{54C4C99B-57BE-41DD-BF33-6C282DE94373}"/>
            </a:ext>
          </a:extLst>
        </xdr:cNvPr>
        <xdr:cNvSpPr/>
      </xdr:nvSpPr>
      <xdr:spPr>
        <a:xfrm>
          <a:off x="47117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36466</xdr:rowOff>
    </xdr:from>
    <xdr:ext cx="405111" cy="259045"/>
    <xdr:sp macro="" textlink="">
      <xdr:nvSpPr>
        <xdr:cNvPr id="80" name="有形固定資産減価償却率該当値テキスト">
          <a:extLst>
            <a:ext uri="{FF2B5EF4-FFF2-40B4-BE49-F238E27FC236}">
              <a16:creationId xmlns:a16="http://schemas.microsoft.com/office/drawing/2014/main" id="{0FF2F3E7-C51B-4706-BC4F-755C8682013B}"/>
            </a:ext>
          </a:extLst>
        </xdr:cNvPr>
        <xdr:cNvSpPr txBox="1"/>
      </xdr:nvSpPr>
      <xdr:spPr>
        <a:xfrm>
          <a:off x="4813300" y="56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152654</xdr:rowOff>
    </xdr:from>
    <xdr:to>
      <xdr:col>19</xdr:col>
      <xdr:colOff>187325</xdr:colOff>
      <xdr:row>29</xdr:row>
      <xdr:rowOff>82804</xdr:rowOff>
    </xdr:to>
    <xdr:sp macro="" textlink="">
      <xdr:nvSpPr>
        <xdr:cNvPr id="81" name="楕円 80">
          <a:extLst>
            <a:ext uri="{FF2B5EF4-FFF2-40B4-BE49-F238E27FC236}">
              <a16:creationId xmlns:a16="http://schemas.microsoft.com/office/drawing/2014/main" id="{4B1AE814-4CBF-489D-8D91-2CF27899F355}"/>
            </a:ext>
          </a:extLst>
        </xdr:cNvPr>
        <xdr:cNvSpPr/>
      </xdr:nvSpPr>
      <xdr:spPr>
        <a:xfrm>
          <a:off x="40005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32004</xdr:rowOff>
    </xdr:from>
    <xdr:to>
      <xdr:col>23</xdr:col>
      <xdr:colOff>85725</xdr:colOff>
      <xdr:row>29</xdr:row>
      <xdr:rowOff>64389</xdr:rowOff>
    </xdr:to>
    <xdr:cxnSp macro="">
      <xdr:nvCxnSpPr>
        <xdr:cNvPr id="82" name="直線コネクタ 81">
          <a:extLst>
            <a:ext uri="{FF2B5EF4-FFF2-40B4-BE49-F238E27FC236}">
              <a16:creationId xmlns:a16="http://schemas.microsoft.com/office/drawing/2014/main" id="{BB6132C1-704E-48C5-85D5-FF2AC1BE0E98}"/>
            </a:ext>
          </a:extLst>
        </xdr:cNvPr>
        <xdr:cNvCxnSpPr/>
      </xdr:nvCxnSpPr>
      <xdr:spPr>
        <a:xfrm>
          <a:off x="4051300" y="5775579"/>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122428</xdr:rowOff>
    </xdr:from>
    <xdr:to>
      <xdr:col>15</xdr:col>
      <xdr:colOff>187325</xdr:colOff>
      <xdr:row>29</xdr:row>
      <xdr:rowOff>52578</xdr:rowOff>
    </xdr:to>
    <xdr:sp macro="" textlink="">
      <xdr:nvSpPr>
        <xdr:cNvPr id="83" name="楕円 82">
          <a:extLst>
            <a:ext uri="{FF2B5EF4-FFF2-40B4-BE49-F238E27FC236}">
              <a16:creationId xmlns:a16="http://schemas.microsoft.com/office/drawing/2014/main" id="{51EEC98D-0551-4703-AE8D-3939AA1DD021}"/>
            </a:ext>
          </a:extLst>
        </xdr:cNvPr>
        <xdr:cNvSpPr/>
      </xdr:nvSpPr>
      <xdr:spPr>
        <a:xfrm>
          <a:off x="3238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1778</xdr:rowOff>
    </xdr:from>
    <xdr:to>
      <xdr:col>19</xdr:col>
      <xdr:colOff>136525</xdr:colOff>
      <xdr:row>29</xdr:row>
      <xdr:rowOff>32004</xdr:rowOff>
    </xdr:to>
    <xdr:cxnSp macro="">
      <xdr:nvCxnSpPr>
        <xdr:cNvPr id="84" name="直線コネクタ 83">
          <a:extLst>
            <a:ext uri="{FF2B5EF4-FFF2-40B4-BE49-F238E27FC236}">
              <a16:creationId xmlns:a16="http://schemas.microsoft.com/office/drawing/2014/main" id="{173DED64-879E-4D51-AE5A-456A96028748}"/>
            </a:ext>
          </a:extLst>
        </xdr:cNvPr>
        <xdr:cNvCxnSpPr/>
      </xdr:nvCxnSpPr>
      <xdr:spPr>
        <a:xfrm>
          <a:off x="3289300" y="574535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148336</xdr:rowOff>
    </xdr:from>
    <xdr:to>
      <xdr:col>11</xdr:col>
      <xdr:colOff>187325</xdr:colOff>
      <xdr:row>29</xdr:row>
      <xdr:rowOff>78486</xdr:rowOff>
    </xdr:to>
    <xdr:sp macro="" textlink="">
      <xdr:nvSpPr>
        <xdr:cNvPr id="85" name="楕円 84">
          <a:extLst>
            <a:ext uri="{FF2B5EF4-FFF2-40B4-BE49-F238E27FC236}">
              <a16:creationId xmlns:a16="http://schemas.microsoft.com/office/drawing/2014/main" id="{3538FE97-E7AC-4A59-9696-01875BD9EA31}"/>
            </a:ext>
          </a:extLst>
        </xdr:cNvPr>
        <xdr:cNvSpPr/>
      </xdr:nvSpPr>
      <xdr:spPr>
        <a:xfrm>
          <a:off x="24765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1778</xdr:rowOff>
    </xdr:from>
    <xdr:to>
      <xdr:col>15</xdr:col>
      <xdr:colOff>136525</xdr:colOff>
      <xdr:row>29</xdr:row>
      <xdr:rowOff>27686</xdr:rowOff>
    </xdr:to>
    <xdr:cxnSp macro="">
      <xdr:nvCxnSpPr>
        <xdr:cNvPr id="86" name="直線コネクタ 85">
          <a:extLst>
            <a:ext uri="{FF2B5EF4-FFF2-40B4-BE49-F238E27FC236}">
              <a16:creationId xmlns:a16="http://schemas.microsoft.com/office/drawing/2014/main" id="{40F4D86C-B294-4BD9-BAB2-1604E6F4BA58}"/>
            </a:ext>
          </a:extLst>
        </xdr:cNvPr>
        <xdr:cNvCxnSpPr/>
      </xdr:nvCxnSpPr>
      <xdr:spPr>
        <a:xfrm flipV="1">
          <a:off x="2527300" y="574535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7" name="n_1aveValue有形固定資産減価償却率">
          <a:extLst>
            <a:ext uri="{FF2B5EF4-FFF2-40B4-BE49-F238E27FC236}">
              <a16:creationId xmlns:a16="http://schemas.microsoft.com/office/drawing/2014/main" id="{B36D4953-62A1-411C-94C7-909A1B652C9F}"/>
            </a:ext>
          </a:extLst>
        </xdr:cNvPr>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88" name="n_2aveValue有形固定資産減価償却率">
          <a:extLst>
            <a:ext uri="{FF2B5EF4-FFF2-40B4-BE49-F238E27FC236}">
              <a16:creationId xmlns:a16="http://schemas.microsoft.com/office/drawing/2014/main" id="{22725198-8A5F-45F2-AD2C-689171AAF6B2}"/>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89" name="n_3aveValue有形固定資産減価償却率">
          <a:extLst>
            <a:ext uri="{FF2B5EF4-FFF2-40B4-BE49-F238E27FC236}">
              <a16:creationId xmlns:a16="http://schemas.microsoft.com/office/drawing/2014/main" id="{20258F3D-7B9C-492E-8530-85D63230CC96}"/>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0" name="n_4aveValue有形固定資産減価償却率">
          <a:extLst>
            <a:ext uri="{FF2B5EF4-FFF2-40B4-BE49-F238E27FC236}">
              <a16:creationId xmlns:a16="http://schemas.microsoft.com/office/drawing/2014/main" id="{7F4BFE5B-A95D-487C-AED4-837CB0367D3C}"/>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99331</xdr:rowOff>
    </xdr:from>
    <xdr:ext cx="405111" cy="259045"/>
    <xdr:sp macro="" textlink="">
      <xdr:nvSpPr>
        <xdr:cNvPr id="91" name="n_1mainValue有形固定資産減価償却率">
          <a:extLst>
            <a:ext uri="{FF2B5EF4-FFF2-40B4-BE49-F238E27FC236}">
              <a16:creationId xmlns:a16="http://schemas.microsoft.com/office/drawing/2014/main" id="{40009470-8E1A-469F-AF0C-1FBBB146CD0E}"/>
            </a:ext>
          </a:extLst>
        </xdr:cNvPr>
        <xdr:cNvSpPr txBox="1"/>
      </xdr:nvSpPr>
      <xdr:spPr>
        <a:xfrm>
          <a:off x="38360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69105</xdr:rowOff>
    </xdr:from>
    <xdr:ext cx="405111" cy="259045"/>
    <xdr:sp macro="" textlink="">
      <xdr:nvSpPr>
        <xdr:cNvPr id="92" name="n_2mainValue有形固定資産減価償却率">
          <a:extLst>
            <a:ext uri="{FF2B5EF4-FFF2-40B4-BE49-F238E27FC236}">
              <a16:creationId xmlns:a16="http://schemas.microsoft.com/office/drawing/2014/main" id="{0795D0E3-D85C-499E-8060-78635F78BA01}"/>
            </a:ext>
          </a:extLst>
        </xdr:cNvPr>
        <xdr:cNvSpPr txBox="1"/>
      </xdr:nvSpPr>
      <xdr:spPr>
        <a:xfrm>
          <a:off x="3086744" y="546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95013</xdr:rowOff>
    </xdr:from>
    <xdr:ext cx="405111" cy="259045"/>
    <xdr:sp macro="" textlink="">
      <xdr:nvSpPr>
        <xdr:cNvPr id="93" name="n_3mainValue有形固定資産減価償却率">
          <a:extLst>
            <a:ext uri="{FF2B5EF4-FFF2-40B4-BE49-F238E27FC236}">
              <a16:creationId xmlns:a16="http://schemas.microsoft.com/office/drawing/2014/main" id="{3709AE9A-E12F-409A-A234-5A805BBD2CE6}"/>
            </a:ext>
          </a:extLst>
        </xdr:cNvPr>
        <xdr:cNvSpPr txBox="1"/>
      </xdr:nvSpPr>
      <xdr:spPr>
        <a:xfrm>
          <a:off x="2324744" y="54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319E260B-A2CE-4085-B4E6-0A4D69A5EEB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A78FCE1F-34AC-4175-A248-093F19D56FB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568CA876-ECB0-4668-9734-495B90E3A1D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519CA59F-35AC-4D6C-AACA-9E12E22E08F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39ECA7ED-78D9-4264-8E3B-EB5D5974D35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1A8C24DC-ED82-409D-8BF5-99F8E43BA71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F5B0197A-454E-4B6D-8429-89ABD1547EF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64544B9-27B1-455B-9837-FD24B4BBDA5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185EBA01-E16E-4131-8991-115CF5EEAA4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993CE46E-70F7-4B13-B3F1-D701ED72DF0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8B3C228D-086F-4DF2-A3C5-511A374B1AC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9B989DBE-E651-43B6-8403-D00AE21934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40E2A6E7-8EDA-4FE4-B8D9-8CF01DEEF69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令和元年度決算における本市の債務償還比率は，過去５年間の中でも一番高い比率となっている。これは，いぶすきフットボールパークの建設や小中学校の空調機整備などの事業に伴い地方債を発行したことにより，将来負担額が増加したことに加え，令和元年度の臨時財政対策債及び地方消費税交付金が減少したことが要因として挙げら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今後も，新市民会館の建設など，地方債を発行する事業が予定されているため，債務償還比率は，上昇すると見込まれる。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383D9A17-25DE-41EC-98C5-916ABE67A67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B96F8B8E-E45B-4A07-B009-F2AA55CE3F6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D27454A6-EBC3-426E-986C-4B321BFDD2C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C983F092-0387-44D5-ADAE-16DE3F9A1E5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A2B27E5E-6E3D-44E4-9758-860461C55B6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978F678C-623F-4490-8F98-C3EE6CE949C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52D48A11-AB4E-412B-85EB-E8F294CB5BC2}"/>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1F37D07C-620B-40BF-94A0-F92DB55A7A9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07BE147C-E4C7-4B9F-9692-F9905018E2B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7669A4D8-785A-4088-853C-43B667BD0AC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4475E962-F1FA-4780-A8AF-A08319C0BC8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6929FD5A-60AA-46DB-B74F-6F22A6E50C4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9AE37E1F-E650-401A-903F-8DCA3703198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404B5341-2FDA-494C-982A-FF9491CE482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37A92671-800D-4791-ABAF-4B35325DAD5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A2785A85-1319-4AEB-B051-B82D3C78C1F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FB414E6-9B49-41EA-B9F8-F8673FF67C7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a:extLst>
            <a:ext uri="{FF2B5EF4-FFF2-40B4-BE49-F238E27FC236}">
              <a16:creationId xmlns:a16="http://schemas.microsoft.com/office/drawing/2014/main" id="{73A76793-4191-405E-8D33-995B8E7058BA}"/>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a:extLst>
            <a:ext uri="{FF2B5EF4-FFF2-40B4-BE49-F238E27FC236}">
              <a16:creationId xmlns:a16="http://schemas.microsoft.com/office/drawing/2014/main" id="{40A73D66-85A7-4965-BACA-CC71C57F5524}"/>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a:extLst>
            <a:ext uri="{FF2B5EF4-FFF2-40B4-BE49-F238E27FC236}">
              <a16:creationId xmlns:a16="http://schemas.microsoft.com/office/drawing/2014/main" id="{477E62E3-2AF0-4D88-884D-3D15C66F6DCC}"/>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a:extLst>
            <a:ext uri="{FF2B5EF4-FFF2-40B4-BE49-F238E27FC236}">
              <a16:creationId xmlns:a16="http://schemas.microsoft.com/office/drawing/2014/main" id="{5F39E690-B206-4B8D-B35B-D6F4C48EBE97}"/>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a:extLst>
            <a:ext uri="{FF2B5EF4-FFF2-40B4-BE49-F238E27FC236}">
              <a16:creationId xmlns:a16="http://schemas.microsoft.com/office/drawing/2014/main" id="{12C73A5D-E701-4E15-8D33-89D595B24BC1}"/>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9" name="債務償還比率平均値テキスト">
          <a:extLst>
            <a:ext uri="{FF2B5EF4-FFF2-40B4-BE49-F238E27FC236}">
              <a16:creationId xmlns:a16="http://schemas.microsoft.com/office/drawing/2014/main" id="{A57F13E0-7231-47B7-B393-CA485DD56CDC}"/>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a:extLst>
            <a:ext uri="{FF2B5EF4-FFF2-40B4-BE49-F238E27FC236}">
              <a16:creationId xmlns:a16="http://schemas.microsoft.com/office/drawing/2014/main" id="{8447FA4D-3454-4B47-8D40-2BB8E13588B6}"/>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a:extLst>
            <a:ext uri="{FF2B5EF4-FFF2-40B4-BE49-F238E27FC236}">
              <a16:creationId xmlns:a16="http://schemas.microsoft.com/office/drawing/2014/main" id="{C5A930A0-7FB2-4CD6-9320-64340152EF85}"/>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a:extLst>
            <a:ext uri="{FF2B5EF4-FFF2-40B4-BE49-F238E27FC236}">
              <a16:creationId xmlns:a16="http://schemas.microsoft.com/office/drawing/2014/main" id="{191BD02C-CB06-4297-A1FE-04DF041D8AEB}"/>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a:extLst>
            <a:ext uri="{FF2B5EF4-FFF2-40B4-BE49-F238E27FC236}">
              <a16:creationId xmlns:a16="http://schemas.microsoft.com/office/drawing/2014/main" id="{4AC1D4BA-4CC4-4359-9A08-44C674DC9698}"/>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a:extLst>
            <a:ext uri="{FF2B5EF4-FFF2-40B4-BE49-F238E27FC236}">
              <a16:creationId xmlns:a16="http://schemas.microsoft.com/office/drawing/2014/main" id="{482244F4-848F-41F1-86E3-8F5365EACFAC}"/>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C7C575AB-1D20-4231-86F5-6BB1E1C6E14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D354147E-66CE-44B9-8C90-830BA679E72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B1C5E593-9EB4-4F13-A884-6EA1C3C3A7E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A6CD9A9-943B-458F-A3E1-36F55BD9051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8D32AF7-864B-4E73-90DC-BF80913656C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59067</xdr:rowOff>
    </xdr:from>
    <xdr:to>
      <xdr:col>76</xdr:col>
      <xdr:colOff>73025</xdr:colOff>
      <xdr:row>30</xdr:row>
      <xdr:rowOff>160667</xdr:rowOff>
    </xdr:to>
    <xdr:sp macro="" textlink="">
      <xdr:nvSpPr>
        <xdr:cNvPr id="140" name="楕円 139">
          <a:extLst>
            <a:ext uri="{FF2B5EF4-FFF2-40B4-BE49-F238E27FC236}">
              <a16:creationId xmlns:a16="http://schemas.microsoft.com/office/drawing/2014/main" id="{A1780A4B-AF36-4309-876F-E869F73622B1}"/>
            </a:ext>
          </a:extLst>
        </xdr:cNvPr>
        <xdr:cNvSpPr/>
      </xdr:nvSpPr>
      <xdr:spPr>
        <a:xfrm>
          <a:off x="14744700" y="59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37494</xdr:rowOff>
    </xdr:from>
    <xdr:ext cx="469744" cy="259045"/>
    <xdr:sp macro="" textlink="">
      <xdr:nvSpPr>
        <xdr:cNvPr id="141" name="債務償還比率該当値テキスト">
          <a:extLst>
            <a:ext uri="{FF2B5EF4-FFF2-40B4-BE49-F238E27FC236}">
              <a16:creationId xmlns:a16="http://schemas.microsoft.com/office/drawing/2014/main" id="{8029C399-DE15-4769-980F-879CE3DE0D68}"/>
            </a:ext>
          </a:extLst>
        </xdr:cNvPr>
        <xdr:cNvSpPr txBox="1"/>
      </xdr:nvSpPr>
      <xdr:spPr>
        <a:xfrm>
          <a:off x="14846300" y="59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6840</xdr:rowOff>
    </xdr:from>
    <xdr:to>
      <xdr:col>72</xdr:col>
      <xdr:colOff>123825</xdr:colOff>
      <xdr:row>30</xdr:row>
      <xdr:rowOff>108440</xdr:rowOff>
    </xdr:to>
    <xdr:sp macro="" textlink="">
      <xdr:nvSpPr>
        <xdr:cNvPr id="142" name="楕円 141">
          <a:extLst>
            <a:ext uri="{FF2B5EF4-FFF2-40B4-BE49-F238E27FC236}">
              <a16:creationId xmlns:a16="http://schemas.microsoft.com/office/drawing/2014/main" id="{44A43BDF-FDFB-4234-B85B-379B85284CEB}"/>
            </a:ext>
          </a:extLst>
        </xdr:cNvPr>
        <xdr:cNvSpPr/>
      </xdr:nvSpPr>
      <xdr:spPr>
        <a:xfrm>
          <a:off x="14033500" y="59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57640</xdr:rowOff>
    </xdr:from>
    <xdr:to>
      <xdr:col>76</xdr:col>
      <xdr:colOff>22225</xdr:colOff>
      <xdr:row>30</xdr:row>
      <xdr:rowOff>109867</xdr:rowOff>
    </xdr:to>
    <xdr:cxnSp macro="">
      <xdr:nvCxnSpPr>
        <xdr:cNvPr id="143" name="直線コネクタ 142">
          <a:extLst>
            <a:ext uri="{FF2B5EF4-FFF2-40B4-BE49-F238E27FC236}">
              <a16:creationId xmlns:a16="http://schemas.microsoft.com/office/drawing/2014/main" id="{00D9B8AB-EDAF-40DE-94B0-FFB2E6AC00DA}"/>
            </a:ext>
          </a:extLst>
        </xdr:cNvPr>
        <xdr:cNvCxnSpPr/>
      </xdr:nvCxnSpPr>
      <xdr:spPr>
        <a:xfrm>
          <a:off x="14084300" y="5972665"/>
          <a:ext cx="711200" cy="5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25448</xdr:rowOff>
    </xdr:from>
    <xdr:to>
      <xdr:col>68</xdr:col>
      <xdr:colOff>123825</xdr:colOff>
      <xdr:row>30</xdr:row>
      <xdr:rowOff>127048</xdr:rowOff>
    </xdr:to>
    <xdr:sp macro="" textlink="">
      <xdr:nvSpPr>
        <xdr:cNvPr id="144" name="楕円 143">
          <a:extLst>
            <a:ext uri="{FF2B5EF4-FFF2-40B4-BE49-F238E27FC236}">
              <a16:creationId xmlns:a16="http://schemas.microsoft.com/office/drawing/2014/main" id="{7E0ACD8C-8968-4F68-A9F8-94E5B01B4F46}"/>
            </a:ext>
          </a:extLst>
        </xdr:cNvPr>
        <xdr:cNvSpPr/>
      </xdr:nvSpPr>
      <xdr:spPr>
        <a:xfrm>
          <a:off x="13271500" y="59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57640</xdr:rowOff>
    </xdr:from>
    <xdr:to>
      <xdr:col>72</xdr:col>
      <xdr:colOff>73025</xdr:colOff>
      <xdr:row>30</xdr:row>
      <xdr:rowOff>76248</xdr:rowOff>
    </xdr:to>
    <xdr:cxnSp macro="">
      <xdr:nvCxnSpPr>
        <xdr:cNvPr id="145" name="直線コネクタ 144">
          <a:extLst>
            <a:ext uri="{FF2B5EF4-FFF2-40B4-BE49-F238E27FC236}">
              <a16:creationId xmlns:a16="http://schemas.microsoft.com/office/drawing/2014/main" id="{E5C7745B-D876-4A23-A21B-68B793B6A6B0}"/>
            </a:ext>
          </a:extLst>
        </xdr:cNvPr>
        <xdr:cNvCxnSpPr/>
      </xdr:nvCxnSpPr>
      <xdr:spPr>
        <a:xfrm flipV="1">
          <a:off x="13322300" y="5972665"/>
          <a:ext cx="762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155363</xdr:rowOff>
    </xdr:from>
    <xdr:to>
      <xdr:col>64</xdr:col>
      <xdr:colOff>123825</xdr:colOff>
      <xdr:row>30</xdr:row>
      <xdr:rowOff>85513</xdr:rowOff>
    </xdr:to>
    <xdr:sp macro="" textlink="">
      <xdr:nvSpPr>
        <xdr:cNvPr id="146" name="楕円 145">
          <a:extLst>
            <a:ext uri="{FF2B5EF4-FFF2-40B4-BE49-F238E27FC236}">
              <a16:creationId xmlns:a16="http://schemas.microsoft.com/office/drawing/2014/main" id="{7DD8FEA5-AE97-4F74-8C57-6420D757D81C}"/>
            </a:ext>
          </a:extLst>
        </xdr:cNvPr>
        <xdr:cNvSpPr/>
      </xdr:nvSpPr>
      <xdr:spPr>
        <a:xfrm>
          <a:off x="12509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34713</xdr:rowOff>
    </xdr:from>
    <xdr:to>
      <xdr:col>68</xdr:col>
      <xdr:colOff>73025</xdr:colOff>
      <xdr:row>30</xdr:row>
      <xdr:rowOff>76248</xdr:rowOff>
    </xdr:to>
    <xdr:cxnSp macro="">
      <xdr:nvCxnSpPr>
        <xdr:cNvPr id="147" name="直線コネクタ 146">
          <a:extLst>
            <a:ext uri="{FF2B5EF4-FFF2-40B4-BE49-F238E27FC236}">
              <a16:creationId xmlns:a16="http://schemas.microsoft.com/office/drawing/2014/main" id="{10016A4D-A41C-4B77-9AD0-AA830425EF06}"/>
            </a:ext>
          </a:extLst>
        </xdr:cNvPr>
        <xdr:cNvCxnSpPr/>
      </xdr:nvCxnSpPr>
      <xdr:spPr>
        <a:xfrm>
          <a:off x="12560300" y="5949738"/>
          <a:ext cx="762000" cy="4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89154</xdr:rowOff>
    </xdr:from>
    <xdr:to>
      <xdr:col>60</xdr:col>
      <xdr:colOff>123825</xdr:colOff>
      <xdr:row>30</xdr:row>
      <xdr:rowOff>19304</xdr:rowOff>
    </xdr:to>
    <xdr:sp macro="" textlink="">
      <xdr:nvSpPr>
        <xdr:cNvPr id="148" name="楕円 147">
          <a:extLst>
            <a:ext uri="{FF2B5EF4-FFF2-40B4-BE49-F238E27FC236}">
              <a16:creationId xmlns:a16="http://schemas.microsoft.com/office/drawing/2014/main" id="{393629D3-06D7-4E50-9594-CC16E3FFE977}"/>
            </a:ext>
          </a:extLst>
        </xdr:cNvPr>
        <xdr:cNvSpPr/>
      </xdr:nvSpPr>
      <xdr:spPr>
        <a:xfrm>
          <a:off x="11747500" y="58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139954</xdr:rowOff>
    </xdr:from>
    <xdr:to>
      <xdr:col>64</xdr:col>
      <xdr:colOff>73025</xdr:colOff>
      <xdr:row>30</xdr:row>
      <xdr:rowOff>34713</xdr:rowOff>
    </xdr:to>
    <xdr:cxnSp macro="">
      <xdr:nvCxnSpPr>
        <xdr:cNvPr id="149" name="直線コネクタ 148">
          <a:extLst>
            <a:ext uri="{FF2B5EF4-FFF2-40B4-BE49-F238E27FC236}">
              <a16:creationId xmlns:a16="http://schemas.microsoft.com/office/drawing/2014/main" id="{FF1327DD-E315-4771-A914-965D773AED8E}"/>
            </a:ext>
          </a:extLst>
        </xdr:cNvPr>
        <xdr:cNvCxnSpPr/>
      </xdr:nvCxnSpPr>
      <xdr:spPr>
        <a:xfrm>
          <a:off x="11798300" y="5883529"/>
          <a:ext cx="762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0" name="n_1aveValue債務償還比率">
          <a:extLst>
            <a:ext uri="{FF2B5EF4-FFF2-40B4-BE49-F238E27FC236}">
              <a16:creationId xmlns:a16="http://schemas.microsoft.com/office/drawing/2014/main" id="{A9EAC31B-407F-4704-BC67-6833B2194848}"/>
            </a:ext>
          </a:extLst>
        </xdr:cNvPr>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1" name="n_2aveValue債務償還比率">
          <a:extLst>
            <a:ext uri="{FF2B5EF4-FFF2-40B4-BE49-F238E27FC236}">
              <a16:creationId xmlns:a16="http://schemas.microsoft.com/office/drawing/2014/main" id="{A03C5CA6-2D57-41E6-8A30-8A6D14F6D727}"/>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2" name="n_3aveValue債務償還比率">
          <a:extLst>
            <a:ext uri="{FF2B5EF4-FFF2-40B4-BE49-F238E27FC236}">
              <a16:creationId xmlns:a16="http://schemas.microsoft.com/office/drawing/2014/main" id="{2F0CF2D1-5F52-4122-A3C1-41F73F8C5D77}"/>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3" name="n_4aveValue債務償還比率">
          <a:extLst>
            <a:ext uri="{FF2B5EF4-FFF2-40B4-BE49-F238E27FC236}">
              <a16:creationId xmlns:a16="http://schemas.microsoft.com/office/drawing/2014/main" id="{EB115097-DB44-43BE-AFB2-72329724F681}"/>
            </a:ext>
          </a:extLst>
        </xdr:cNvPr>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124967</xdr:rowOff>
    </xdr:from>
    <xdr:ext cx="469744" cy="259045"/>
    <xdr:sp macro="" textlink="">
      <xdr:nvSpPr>
        <xdr:cNvPr id="154" name="n_1mainValue債務償還比率">
          <a:extLst>
            <a:ext uri="{FF2B5EF4-FFF2-40B4-BE49-F238E27FC236}">
              <a16:creationId xmlns:a16="http://schemas.microsoft.com/office/drawing/2014/main" id="{F2B0703E-DB35-42F4-AFA3-FC5087B6326C}"/>
            </a:ext>
          </a:extLst>
        </xdr:cNvPr>
        <xdr:cNvSpPr txBox="1"/>
      </xdr:nvSpPr>
      <xdr:spPr>
        <a:xfrm>
          <a:off x="13836727" y="569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118175</xdr:rowOff>
    </xdr:from>
    <xdr:ext cx="469744" cy="259045"/>
    <xdr:sp macro="" textlink="">
      <xdr:nvSpPr>
        <xdr:cNvPr id="155" name="n_2mainValue債務償還比率">
          <a:extLst>
            <a:ext uri="{FF2B5EF4-FFF2-40B4-BE49-F238E27FC236}">
              <a16:creationId xmlns:a16="http://schemas.microsoft.com/office/drawing/2014/main" id="{A4FC0984-7B41-4F0B-B185-684E8C2BD866}"/>
            </a:ext>
          </a:extLst>
        </xdr:cNvPr>
        <xdr:cNvSpPr txBox="1"/>
      </xdr:nvSpPr>
      <xdr:spPr>
        <a:xfrm>
          <a:off x="13087427" y="603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76640</xdr:rowOff>
    </xdr:from>
    <xdr:ext cx="469744" cy="259045"/>
    <xdr:sp macro="" textlink="">
      <xdr:nvSpPr>
        <xdr:cNvPr id="156" name="n_3mainValue債務償還比率">
          <a:extLst>
            <a:ext uri="{FF2B5EF4-FFF2-40B4-BE49-F238E27FC236}">
              <a16:creationId xmlns:a16="http://schemas.microsoft.com/office/drawing/2014/main" id="{94BF084B-FB68-421E-855A-85E1CD6F0447}"/>
            </a:ext>
          </a:extLst>
        </xdr:cNvPr>
        <xdr:cNvSpPr txBox="1"/>
      </xdr:nvSpPr>
      <xdr:spPr>
        <a:xfrm>
          <a:off x="12325427" y="59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35831</xdr:rowOff>
    </xdr:from>
    <xdr:ext cx="469744" cy="259045"/>
    <xdr:sp macro="" textlink="">
      <xdr:nvSpPr>
        <xdr:cNvPr id="157" name="n_4mainValue債務償還比率">
          <a:extLst>
            <a:ext uri="{FF2B5EF4-FFF2-40B4-BE49-F238E27FC236}">
              <a16:creationId xmlns:a16="http://schemas.microsoft.com/office/drawing/2014/main" id="{1BA2F2DF-41FD-4379-9EE5-346BD4599804}"/>
            </a:ext>
          </a:extLst>
        </xdr:cNvPr>
        <xdr:cNvSpPr txBox="1"/>
      </xdr:nvSpPr>
      <xdr:spPr>
        <a:xfrm>
          <a:off x="11563427" y="56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7B99F06F-6250-4CCE-9983-5CD24DA7DDC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4B5889B-CC07-4254-A3B9-68F9796503C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8DB9583C-3347-461A-AC32-F9560770EB9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1C5CF564-51F4-43A1-92BB-45FDE61F68F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AA14799-8982-4DB2-9EA2-1FAC1959693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801E8469-180F-46CA-975F-E2EA8CAAE9B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CE7902F-4163-4B61-9E9C-E1626209D28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A850D0A-ACB7-4E73-8D8F-2DFBD4AB4D2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8964A6-9DE7-457C-9E5F-808AF1C11AC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7C1B3E1-5976-4B7D-8960-2053EF27BA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8DAE85-256E-41DF-8475-B62EEB3A39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8BFBBA-1FB3-4CA5-89CD-C1124829AF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25DCE9-A540-4060-B687-1E6017DB69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758F52-2D99-476E-B16E-302749EC31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612814-8F5C-4A74-96C8-04D5311122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7D5DE1-71E4-4A39-A1F4-5EE333D8C22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40,345
39,933
148.84
26,244,375
25,198,943
851,057
12,585,265
27,804,484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2EDFFDF-BF30-4E93-9183-1F0CFCC7E0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53C1AED-2F3E-49C3-850F-935F327E4F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CF8DA7-688E-4B30-AE9B-CF78F0E39AC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C3F55F-DBBE-4596-AEDF-F6741BB5FD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4249B4-B049-4A92-BB87-5ECBFD107D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D20D6A1-D54F-4C74-AA91-D08DEEBD153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28E9196-ECD9-4236-87FE-8BCC4E942ED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84D15D-2818-4C17-B956-144F6C390FE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0C19DE-E1CF-4852-8F05-C6721C64C1C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61954C4-3535-4521-830E-8EB37CDC9E4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A76C1D-78E3-48E6-AFE8-ED65CD5910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E8A0C77-B053-46CC-8231-96F806F6108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BB7F08-A66C-4DE2-9E00-B78FD023FDF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5E1C2A-1733-4E6A-9F7A-890EFE4A7EB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433A11-B5F3-4DBD-BE5C-1950CAC973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E43160B-BADE-41A6-9F52-B60279E819E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63B1464-772B-4BE8-8486-350225248AC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C3322E1-D5A4-4E6E-873A-6A267BADA6C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84A7481-3B8E-49E3-A9EC-35AB82A9798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C153694-56A9-4E00-9357-1946FDFBBC0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20DF7DC-BC90-476C-94BA-62C75257BD8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B84C77B-8264-4933-B6A9-8EB53A99713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B99C2A-7F05-4A96-860F-CBBE9DAE6BF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C6F56B-EC5C-49D0-B702-5D37A89BF2B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7C56B37-142A-416A-B4EC-E92731FE112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32B8F27-2B17-4578-AC69-E4B01F3F266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C6A8A54-F350-4AEC-B67E-BC965FB1A25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3284AC7-D94C-499D-B1A2-6CFA8611EE9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EEBAA96-36BD-4DAC-A9C5-B423476FC7E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457ACF6-EF7E-4ADA-82F2-3870EECBE38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5C475E0-E248-4C7C-BF0E-26BA4E74331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B1F6B01-AC26-439F-A6B7-FD76C553EA3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F25C374-A385-4C24-8DFA-6043F201AA4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8388885-9D2F-4433-B9A0-1264FFC0469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CFB72D7-3937-4FFD-8998-0438CD6FE1E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C56343F-FC13-40D1-8F1E-765F5DDA96D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7482974-18EA-496A-85AD-8C5180C895B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CED57BE-B54A-4BEE-A5FA-A4562F92101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FB27EC0-26D8-4660-936B-8981EEE9DD2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94F5BD2-0C5F-41B1-8FE8-46EE46F065C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04C3279-FD22-47FC-89B5-750268E7287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46757CD-D500-4177-A13F-F71CBC34418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AF0190F-DFD2-4B61-9D4E-8CA565D4B1C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8F58EE6-382A-4CED-A797-B570E0AB92D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59E4075-FEFE-4994-BF5D-454D5E5BB1A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D9B2D0D-573F-4B0A-9595-D944654E803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95C8849A-8B21-4C0C-8F2E-BF98A86940BD}"/>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1A357765-AA46-48C9-8622-117C0E68B1D8}"/>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4A67AA0D-510C-46DA-93CA-C151CDB1BCA5}"/>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30D4D8A7-26FC-4086-B15E-5595CBE67AF2}"/>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347CD415-9104-4F83-AAD9-C564ACDB65C8}"/>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CEBD4465-D77F-4EC0-B143-8AC3777F722E}"/>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71C8B361-BCF7-4EF1-8BE7-C7CDCE86D42B}"/>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7BFBA774-588C-4404-90E2-1C4FF0126193}"/>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EA633BB9-FAAC-48FD-9046-A5E133699AF9}"/>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044F74DF-DEAA-4719-9B6C-4517AD685607}"/>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E23B5B55-7220-4EF2-ABF5-4C5DFABF70CB}"/>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43B3FD4-37B0-4E22-A4E3-4510ECEA5E9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8E966F3-222B-461C-8875-72F91806F93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EBB4E26-FD70-49ED-9AC0-011BBC5FFE4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756BCE8-1F8E-48EF-94F4-208304ABF1D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4D5CAE2-9F01-49D5-8310-7FDC8A070C7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4" name="楕円 73">
          <a:extLst>
            <a:ext uri="{FF2B5EF4-FFF2-40B4-BE49-F238E27FC236}">
              <a16:creationId xmlns:a16="http://schemas.microsoft.com/office/drawing/2014/main" id="{63A6C461-88F0-4E15-A71F-A1B976632C6A}"/>
            </a:ext>
          </a:extLst>
        </xdr:cNvPr>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5" name="【道路】&#10;有形固定資産減価償却率該当値テキスト">
          <a:extLst>
            <a:ext uri="{FF2B5EF4-FFF2-40B4-BE49-F238E27FC236}">
              <a16:creationId xmlns:a16="http://schemas.microsoft.com/office/drawing/2014/main" id="{168867C1-6C1D-4345-AB1C-E73414EE7691}"/>
            </a:ext>
          </a:extLst>
        </xdr:cNvPr>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54792</xdr:rowOff>
    </xdr:from>
    <xdr:to>
      <xdr:col>20</xdr:col>
      <xdr:colOff>38100</xdr:colOff>
      <xdr:row>37</xdr:row>
      <xdr:rowOff>156392</xdr:rowOff>
    </xdr:to>
    <xdr:sp macro="" textlink="">
      <xdr:nvSpPr>
        <xdr:cNvPr id="76" name="楕円 75">
          <a:extLst>
            <a:ext uri="{FF2B5EF4-FFF2-40B4-BE49-F238E27FC236}">
              <a16:creationId xmlns:a16="http://schemas.microsoft.com/office/drawing/2014/main" id="{A34C0F0E-CDA9-486F-9C9C-B17C94729EB6}"/>
            </a:ext>
          </a:extLst>
        </xdr:cNvPr>
        <xdr:cNvSpPr/>
      </xdr:nvSpPr>
      <xdr:spPr>
        <a:xfrm>
          <a:off x="3746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105592</xdr:rowOff>
    </xdr:from>
    <xdr:to>
      <xdr:col>24</xdr:col>
      <xdr:colOff>63500</xdr:colOff>
      <xdr:row>37</xdr:row>
      <xdr:rowOff>133350</xdr:rowOff>
    </xdr:to>
    <xdr:cxnSp macro="">
      <xdr:nvCxnSpPr>
        <xdr:cNvPr id="77" name="直線コネクタ 76">
          <a:extLst>
            <a:ext uri="{FF2B5EF4-FFF2-40B4-BE49-F238E27FC236}">
              <a16:creationId xmlns:a16="http://schemas.microsoft.com/office/drawing/2014/main" id="{E9532A30-6F69-469A-B99F-B5124E804FF7}"/>
            </a:ext>
          </a:extLst>
        </xdr:cNvPr>
        <xdr:cNvCxnSpPr/>
      </xdr:nvCxnSpPr>
      <xdr:spPr>
        <a:xfrm>
          <a:off x="3797300" y="644924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22134</xdr:rowOff>
    </xdr:from>
    <xdr:to>
      <xdr:col>15</xdr:col>
      <xdr:colOff>101600</xdr:colOff>
      <xdr:row>37</xdr:row>
      <xdr:rowOff>123734</xdr:rowOff>
    </xdr:to>
    <xdr:sp macro="" textlink="">
      <xdr:nvSpPr>
        <xdr:cNvPr id="78" name="楕円 77">
          <a:extLst>
            <a:ext uri="{FF2B5EF4-FFF2-40B4-BE49-F238E27FC236}">
              <a16:creationId xmlns:a16="http://schemas.microsoft.com/office/drawing/2014/main" id="{CD6FE32C-F453-4377-BBCE-145A8626A187}"/>
            </a:ext>
          </a:extLst>
        </xdr:cNvPr>
        <xdr:cNvSpPr/>
      </xdr:nvSpPr>
      <xdr:spPr>
        <a:xfrm>
          <a:off x="2857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72934</xdr:rowOff>
    </xdr:from>
    <xdr:to>
      <xdr:col>19</xdr:col>
      <xdr:colOff>177800</xdr:colOff>
      <xdr:row>37</xdr:row>
      <xdr:rowOff>105592</xdr:rowOff>
    </xdr:to>
    <xdr:cxnSp macro="">
      <xdr:nvCxnSpPr>
        <xdr:cNvPr id="79" name="直線コネクタ 78">
          <a:extLst>
            <a:ext uri="{FF2B5EF4-FFF2-40B4-BE49-F238E27FC236}">
              <a16:creationId xmlns:a16="http://schemas.microsoft.com/office/drawing/2014/main" id="{13410CAA-99C6-4E7D-905A-EF7C87840517}"/>
            </a:ext>
          </a:extLst>
        </xdr:cNvPr>
        <xdr:cNvCxnSpPr/>
      </xdr:nvCxnSpPr>
      <xdr:spPr>
        <a:xfrm>
          <a:off x="2908300" y="64165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18869</xdr:rowOff>
    </xdr:from>
    <xdr:to>
      <xdr:col>10</xdr:col>
      <xdr:colOff>165100</xdr:colOff>
      <xdr:row>37</xdr:row>
      <xdr:rowOff>120469</xdr:rowOff>
    </xdr:to>
    <xdr:sp macro="" textlink="">
      <xdr:nvSpPr>
        <xdr:cNvPr id="80" name="楕円 79">
          <a:extLst>
            <a:ext uri="{FF2B5EF4-FFF2-40B4-BE49-F238E27FC236}">
              <a16:creationId xmlns:a16="http://schemas.microsoft.com/office/drawing/2014/main" id="{0F9828F2-828B-47A2-BA51-F87F753D295F}"/>
            </a:ext>
          </a:extLst>
        </xdr:cNvPr>
        <xdr:cNvSpPr/>
      </xdr:nvSpPr>
      <xdr:spPr>
        <a:xfrm>
          <a:off x="1968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69669</xdr:rowOff>
    </xdr:from>
    <xdr:to>
      <xdr:col>15</xdr:col>
      <xdr:colOff>50800</xdr:colOff>
      <xdr:row>37</xdr:row>
      <xdr:rowOff>72934</xdr:rowOff>
    </xdr:to>
    <xdr:cxnSp macro="">
      <xdr:nvCxnSpPr>
        <xdr:cNvPr id="81" name="直線コネクタ 80">
          <a:extLst>
            <a:ext uri="{FF2B5EF4-FFF2-40B4-BE49-F238E27FC236}">
              <a16:creationId xmlns:a16="http://schemas.microsoft.com/office/drawing/2014/main" id="{8533278A-196B-495E-AE0A-D9DD8991B692}"/>
            </a:ext>
          </a:extLst>
        </xdr:cNvPr>
        <xdr:cNvCxnSpPr/>
      </xdr:nvCxnSpPr>
      <xdr:spPr>
        <a:xfrm>
          <a:off x="2019300" y="64133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2" name="n_1aveValue【道路】&#10;有形固定資産減価償却率">
          <a:extLst>
            <a:ext uri="{FF2B5EF4-FFF2-40B4-BE49-F238E27FC236}">
              <a16:creationId xmlns:a16="http://schemas.microsoft.com/office/drawing/2014/main" id="{5C10ED12-22FE-4C38-A507-28068B71713D}"/>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3" name="n_2aveValue【道路】&#10;有形固定資産減価償却率">
          <a:extLst>
            <a:ext uri="{FF2B5EF4-FFF2-40B4-BE49-F238E27FC236}">
              <a16:creationId xmlns:a16="http://schemas.microsoft.com/office/drawing/2014/main" id="{1041EB9D-31E9-4A1B-A8FD-4409F2D64FCC}"/>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aveValue【道路】&#10;有形固定資産減価償却率">
          <a:extLst>
            <a:ext uri="{FF2B5EF4-FFF2-40B4-BE49-F238E27FC236}">
              <a16:creationId xmlns:a16="http://schemas.microsoft.com/office/drawing/2014/main" id="{DBD4DB39-DF3B-403F-B5E7-6C79FF921AAA}"/>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119034FB-AB19-4D9F-A416-E555A72C4163}"/>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1469</xdr:rowOff>
    </xdr:from>
    <xdr:ext cx="405111" cy="259045"/>
    <xdr:sp macro="" textlink="">
      <xdr:nvSpPr>
        <xdr:cNvPr id="86" name="n_1mainValue【道路】&#10;有形固定資産減価償却率">
          <a:extLst>
            <a:ext uri="{FF2B5EF4-FFF2-40B4-BE49-F238E27FC236}">
              <a16:creationId xmlns:a16="http://schemas.microsoft.com/office/drawing/2014/main" id="{FB6C319A-5767-4583-89B6-A9BF72EDFEE7}"/>
            </a:ext>
          </a:extLst>
        </xdr:cNvPr>
        <xdr:cNvSpPr txBox="1"/>
      </xdr:nvSpPr>
      <xdr:spPr>
        <a:xfrm>
          <a:off x="3582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7" name="n_2mainValue【道路】&#10;有形固定資産減価償却率">
          <a:extLst>
            <a:ext uri="{FF2B5EF4-FFF2-40B4-BE49-F238E27FC236}">
              <a16:creationId xmlns:a16="http://schemas.microsoft.com/office/drawing/2014/main" id="{884FA049-E466-4151-9866-30EDA7B6527E}"/>
            </a:ext>
          </a:extLst>
        </xdr:cNvPr>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88" name="n_3mainValue【道路】&#10;有形固定資産減価償却率">
          <a:extLst>
            <a:ext uri="{FF2B5EF4-FFF2-40B4-BE49-F238E27FC236}">
              <a16:creationId xmlns:a16="http://schemas.microsoft.com/office/drawing/2014/main" id="{785709D4-CB33-4700-9611-408C7E7FD5F7}"/>
            </a:ext>
          </a:extLst>
        </xdr:cNvPr>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D2ABC58-5805-423C-9AF1-924E0580C84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D62CFDE-AE39-437E-BDDB-1E93B7826BA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0223182-C19D-4308-8FC8-ADF287B2F1B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88313B1-62AF-4814-A4D9-30F2BAD5BB9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7BBF4E6-0A0E-446F-B8EE-55D7D5A75AE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304C242-C46E-4CF8-9F8E-DBA2660186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E455D0A-AA2B-4F70-A5D4-F940D7F35E9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810FDD0-67F0-47A2-86DF-8F1A3F6EC62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0E45FF8-BB5B-44A3-B235-CD8829C88AA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384D471-4577-463F-A3E0-2451062547A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22B4CC5C-E971-487C-A162-DD795DF3CE2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7BCEF68A-C77E-4970-AD4F-CB07FF81717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C081EB54-7E12-485C-BDE7-FD189586E5A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6F32DF5E-5722-49DA-8192-C4E808AD8454}"/>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8CACD7DF-3B9E-494C-84C9-D59C184A415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0E5A1C6A-8E75-4BD1-B2EB-64D030399CA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3564F45F-7923-4F7B-B576-EF0B722F504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E5F88CEC-DA13-47DD-9F90-941887C879B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A12C8364-5421-4E5E-A8B7-A3E1A5DFA6F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004EACEC-19A3-4429-986A-56E6B22BBD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4778DBE8-7760-4A44-B157-05741A728C7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a:extLst>
            <a:ext uri="{FF2B5EF4-FFF2-40B4-BE49-F238E27FC236}">
              <a16:creationId xmlns:a16="http://schemas.microsoft.com/office/drawing/2014/main" id="{210D86E2-69F1-4837-ADF4-68AD78AED451}"/>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a:extLst>
            <a:ext uri="{FF2B5EF4-FFF2-40B4-BE49-F238E27FC236}">
              <a16:creationId xmlns:a16="http://schemas.microsoft.com/office/drawing/2014/main" id="{98C62523-C4DC-4469-BA4E-A485C2C27DD1}"/>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a:extLst>
            <a:ext uri="{FF2B5EF4-FFF2-40B4-BE49-F238E27FC236}">
              <a16:creationId xmlns:a16="http://schemas.microsoft.com/office/drawing/2014/main" id="{98814DF4-32AC-4582-AC07-AF5EDC9E22C4}"/>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a:extLst>
            <a:ext uri="{FF2B5EF4-FFF2-40B4-BE49-F238E27FC236}">
              <a16:creationId xmlns:a16="http://schemas.microsoft.com/office/drawing/2014/main" id="{799A5A68-6FB5-45FC-9AC7-B8280AF40592}"/>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a:extLst>
            <a:ext uri="{FF2B5EF4-FFF2-40B4-BE49-F238E27FC236}">
              <a16:creationId xmlns:a16="http://schemas.microsoft.com/office/drawing/2014/main" id="{9BFABEE9-B416-4895-B814-93EE23750A12}"/>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5" name="【道路】&#10;一人当たり延長平均値テキスト">
          <a:extLst>
            <a:ext uri="{FF2B5EF4-FFF2-40B4-BE49-F238E27FC236}">
              <a16:creationId xmlns:a16="http://schemas.microsoft.com/office/drawing/2014/main" id="{C57C7DA0-1830-431B-B4EF-03FBCFCF62AD}"/>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a:extLst>
            <a:ext uri="{FF2B5EF4-FFF2-40B4-BE49-F238E27FC236}">
              <a16:creationId xmlns:a16="http://schemas.microsoft.com/office/drawing/2014/main" id="{575DA1C4-6EC9-4F41-9087-ED329EE04455}"/>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a:extLst>
            <a:ext uri="{FF2B5EF4-FFF2-40B4-BE49-F238E27FC236}">
              <a16:creationId xmlns:a16="http://schemas.microsoft.com/office/drawing/2014/main" id="{748B8632-9E05-4598-8638-D4D6C9AC8F1B}"/>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a:extLst>
            <a:ext uri="{FF2B5EF4-FFF2-40B4-BE49-F238E27FC236}">
              <a16:creationId xmlns:a16="http://schemas.microsoft.com/office/drawing/2014/main" id="{1B3634E3-14A0-4DAB-A79A-60C202F21C48}"/>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a:extLst>
            <a:ext uri="{FF2B5EF4-FFF2-40B4-BE49-F238E27FC236}">
              <a16:creationId xmlns:a16="http://schemas.microsoft.com/office/drawing/2014/main" id="{7645CF6F-3208-4EAD-88ED-B8A80DCD6073}"/>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a:extLst>
            <a:ext uri="{FF2B5EF4-FFF2-40B4-BE49-F238E27FC236}">
              <a16:creationId xmlns:a16="http://schemas.microsoft.com/office/drawing/2014/main" id="{B267C651-A2DA-43F1-BC47-4965783CDBBB}"/>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EC92B5E-8590-4367-B4E2-241F548D65B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FA612C5-D10D-4239-99C0-98180460C5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4983C4E-2937-4293-9515-67B6B73CB9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D07C3CB-0BF7-4C3D-8F65-0DBF49D753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1896994-9D57-4BCA-9C12-44E15BD73C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72629</xdr:rowOff>
    </xdr:from>
    <xdr:to>
      <xdr:col>55</xdr:col>
      <xdr:colOff>50800</xdr:colOff>
      <xdr:row>41</xdr:row>
      <xdr:rowOff>2779</xdr:rowOff>
    </xdr:to>
    <xdr:sp macro="" textlink="">
      <xdr:nvSpPr>
        <xdr:cNvPr id="126" name="楕円 125">
          <a:extLst>
            <a:ext uri="{FF2B5EF4-FFF2-40B4-BE49-F238E27FC236}">
              <a16:creationId xmlns:a16="http://schemas.microsoft.com/office/drawing/2014/main" id="{377E3FE1-29EB-4907-988A-3447FD842128}"/>
            </a:ext>
          </a:extLst>
        </xdr:cNvPr>
        <xdr:cNvSpPr/>
      </xdr:nvSpPr>
      <xdr:spPr>
        <a:xfrm>
          <a:off x="10426700" y="693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51056</xdr:rowOff>
    </xdr:from>
    <xdr:ext cx="534377" cy="259045"/>
    <xdr:sp macro="" textlink="">
      <xdr:nvSpPr>
        <xdr:cNvPr id="127" name="【道路】&#10;一人当たり延長該当値テキスト">
          <a:extLst>
            <a:ext uri="{FF2B5EF4-FFF2-40B4-BE49-F238E27FC236}">
              <a16:creationId xmlns:a16="http://schemas.microsoft.com/office/drawing/2014/main" id="{DB8B176F-E956-43AF-856C-8E92472FF5D5}"/>
            </a:ext>
          </a:extLst>
        </xdr:cNvPr>
        <xdr:cNvSpPr txBox="1"/>
      </xdr:nvSpPr>
      <xdr:spPr>
        <a:xfrm>
          <a:off x="10515600" y="690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76003</xdr:rowOff>
    </xdr:from>
    <xdr:to>
      <xdr:col>50</xdr:col>
      <xdr:colOff>165100</xdr:colOff>
      <xdr:row>41</xdr:row>
      <xdr:rowOff>6153</xdr:rowOff>
    </xdr:to>
    <xdr:sp macro="" textlink="">
      <xdr:nvSpPr>
        <xdr:cNvPr id="128" name="楕円 127">
          <a:extLst>
            <a:ext uri="{FF2B5EF4-FFF2-40B4-BE49-F238E27FC236}">
              <a16:creationId xmlns:a16="http://schemas.microsoft.com/office/drawing/2014/main" id="{702D0D54-189D-4740-8983-4FFE33C3D1BE}"/>
            </a:ext>
          </a:extLst>
        </xdr:cNvPr>
        <xdr:cNvSpPr/>
      </xdr:nvSpPr>
      <xdr:spPr>
        <a:xfrm>
          <a:off x="9588500" y="69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123429</xdr:rowOff>
    </xdr:from>
    <xdr:to>
      <xdr:col>55</xdr:col>
      <xdr:colOff>0</xdr:colOff>
      <xdr:row>40</xdr:row>
      <xdr:rowOff>126803</xdr:rowOff>
    </xdr:to>
    <xdr:cxnSp macro="">
      <xdr:nvCxnSpPr>
        <xdr:cNvPr id="129" name="直線コネクタ 128">
          <a:extLst>
            <a:ext uri="{FF2B5EF4-FFF2-40B4-BE49-F238E27FC236}">
              <a16:creationId xmlns:a16="http://schemas.microsoft.com/office/drawing/2014/main" id="{6DD6A025-C778-4A3A-84CA-8E595120166B}"/>
            </a:ext>
          </a:extLst>
        </xdr:cNvPr>
        <xdr:cNvCxnSpPr/>
      </xdr:nvCxnSpPr>
      <xdr:spPr>
        <a:xfrm flipV="1">
          <a:off x="9639300" y="6981429"/>
          <a:ext cx="8382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78792</xdr:rowOff>
    </xdr:from>
    <xdr:to>
      <xdr:col>46</xdr:col>
      <xdr:colOff>38100</xdr:colOff>
      <xdr:row>41</xdr:row>
      <xdr:rowOff>8942</xdr:rowOff>
    </xdr:to>
    <xdr:sp macro="" textlink="">
      <xdr:nvSpPr>
        <xdr:cNvPr id="130" name="楕円 129">
          <a:extLst>
            <a:ext uri="{FF2B5EF4-FFF2-40B4-BE49-F238E27FC236}">
              <a16:creationId xmlns:a16="http://schemas.microsoft.com/office/drawing/2014/main" id="{59EFBEE6-921E-4A50-A4EF-881A7CE2AC23}"/>
            </a:ext>
          </a:extLst>
        </xdr:cNvPr>
        <xdr:cNvSpPr/>
      </xdr:nvSpPr>
      <xdr:spPr>
        <a:xfrm>
          <a:off x="8699500" y="69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126803</xdr:rowOff>
    </xdr:from>
    <xdr:to>
      <xdr:col>50</xdr:col>
      <xdr:colOff>114300</xdr:colOff>
      <xdr:row>40</xdr:row>
      <xdr:rowOff>129592</xdr:rowOff>
    </xdr:to>
    <xdr:cxnSp macro="">
      <xdr:nvCxnSpPr>
        <xdr:cNvPr id="131" name="直線コネクタ 130">
          <a:extLst>
            <a:ext uri="{FF2B5EF4-FFF2-40B4-BE49-F238E27FC236}">
              <a16:creationId xmlns:a16="http://schemas.microsoft.com/office/drawing/2014/main" id="{CFFDFDAA-4F8F-4658-B779-ABE349406889}"/>
            </a:ext>
          </a:extLst>
        </xdr:cNvPr>
        <xdr:cNvCxnSpPr/>
      </xdr:nvCxnSpPr>
      <xdr:spPr>
        <a:xfrm flipV="1">
          <a:off x="8750300" y="698480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84132</xdr:rowOff>
    </xdr:from>
    <xdr:to>
      <xdr:col>41</xdr:col>
      <xdr:colOff>101600</xdr:colOff>
      <xdr:row>41</xdr:row>
      <xdr:rowOff>14282</xdr:rowOff>
    </xdr:to>
    <xdr:sp macro="" textlink="">
      <xdr:nvSpPr>
        <xdr:cNvPr id="132" name="楕円 131">
          <a:extLst>
            <a:ext uri="{FF2B5EF4-FFF2-40B4-BE49-F238E27FC236}">
              <a16:creationId xmlns:a16="http://schemas.microsoft.com/office/drawing/2014/main" id="{E47DA87E-3AF8-44A6-988A-71CAFC740330}"/>
            </a:ext>
          </a:extLst>
        </xdr:cNvPr>
        <xdr:cNvSpPr/>
      </xdr:nvSpPr>
      <xdr:spPr>
        <a:xfrm>
          <a:off x="7810500" y="69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129592</xdr:rowOff>
    </xdr:from>
    <xdr:to>
      <xdr:col>45</xdr:col>
      <xdr:colOff>177800</xdr:colOff>
      <xdr:row>40</xdr:row>
      <xdr:rowOff>134932</xdr:rowOff>
    </xdr:to>
    <xdr:cxnSp macro="">
      <xdr:nvCxnSpPr>
        <xdr:cNvPr id="133" name="直線コネクタ 132">
          <a:extLst>
            <a:ext uri="{FF2B5EF4-FFF2-40B4-BE49-F238E27FC236}">
              <a16:creationId xmlns:a16="http://schemas.microsoft.com/office/drawing/2014/main" id="{EE0770FC-4958-49F0-A089-1F759A902CDB}"/>
            </a:ext>
          </a:extLst>
        </xdr:cNvPr>
        <xdr:cNvCxnSpPr/>
      </xdr:nvCxnSpPr>
      <xdr:spPr>
        <a:xfrm flipV="1">
          <a:off x="7861300" y="6987592"/>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4" name="n_1aveValue【道路】&#10;一人当たり延長">
          <a:extLst>
            <a:ext uri="{FF2B5EF4-FFF2-40B4-BE49-F238E27FC236}">
              <a16:creationId xmlns:a16="http://schemas.microsoft.com/office/drawing/2014/main" id="{F1DDF6CC-F488-4206-A9A6-490E152B5861}"/>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35" name="n_2aveValue【道路】&#10;一人当たり延長">
          <a:extLst>
            <a:ext uri="{FF2B5EF4-FFF2-40B4-BE49-F238E27FC236}">
              <a16:creationId xmlns:a16="http://schemas.microsoft.com/office/drawing/2014/main" id="{DA14548A-25A9-4382-BF33-13E50309A5ED}"/>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6" name="n_3aveValue【道路】&#10;一人当たり延長">
          <a:extLst>
            <a:ext uri="{FF2B5EF4-FFF2-40B4-BE49-F238E27FC236}">
              <a16:creationId xmlns:a16="http://schemas.microsoft.com/office/drawing/2014/main" id="{F19D8EFB-BD4E-4179-BE93-11719AD79AA7}"/>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a:extLst>
            <a:ext uri="{FF2B5EF4-FFF2-40B4-BE49-F238E27FC236}">
              <a16:creationId xmlns:a16="http://schemas.microsoft.com/office/drawing/2014/main" id="{05562965-13F5-4246-A156-25B03D696489}"/>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168730</xdr:rowOff>
    </xdr:from>
    <xdr:ext cx="534377" cy="259045"/>
    <xdr:sp macro="" textlink="">
      <xdr:nvSpPr>
        <xdr:cNvPr id="138" name="n_1mainValue【道路】&#10;一人当たり延長">
          <a:extLst>
            <a:ext uri="{FF2B5EF4-FFF2-40B4-BE49-F238E27FC236}">
              <a16:creationId xmlns:a16="http://schemas.microsoft.com/office/drawing/2014/main" id="{04763B1E-4386-4FF5-99CE-B6A6C2D21843}"/>
            </a:ext>
          </a:extLst>
        </xdr:cNvPr>
        <xdr:cNvSpPr txBox="1"/>
      </xdr:nvSpPr>
      <xdr:spPr>
        <a:xfrm>
          <a:off x="9359411" y="70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69</xdr:rowOff>
    </xdr:from>
    <xdr:ext cx="534377" cy="259045"/>
    <xdr:sp macro="" textlink="">
      <xdr:nvSpPr>
        <xdr:cNvPr id="139" name="n_2mainValue【道路】&#10;一人当たり延長">
          <a:extLst>
            <a:ext uri="{FF2B5EF4-FFF2-40B4-BE49-F238E27FC236}">
              <a16:creationId xmlns:a16="http://schemas.microsoft.com/office/drawing/2014/main" id="{25DCBE0E-0AEE-4F44-8437-2F8011A3119C}"/>
            </a:ext>
          </a:extLst>
        </xdr:cNvPr>
        <xdr:cNvSpPr txBox="1"/>
      </xdr:nvSpPr>
      <xdr:spPr>
        <a:xfrm>
          <a:off x="8483111" y="702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5409</xdr:rowOff>
    </xdr:from>
    <xdr:ext cx="534377" cy="259045"/>
    <xdr:sp macro="" textlink="">
      <xdr:nvSpPr>
        <xdr:cNvPr id="140" name="n_3mainValue【道路】&#10;一人当たり延長">
          <a:extLst>
            <a:ext uri="{FF2B5EF4-FFF2-40B4-BE49-F238E27FC236}">
              <a16:creationId xmlns:a16="http://schemas.microsoft.com/office/drawing/2014/main" id="{210BF7EC-14AE-413C-BD52-AE7C24FF8FE9}"/>
            </a:ext>
          </a:extLst>
        </xdr:cNvPr>
        <xdr:cNvSpPr txBox="1"/>
      </xdr:nvSpPr>
      <xdr:spPr>
        <a:xfrm>
          <a:off x="7594111" y="70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92822361-1219-45BD-A6D8-883501CDE39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EA222B1D-F164-4607-B3D8-0CA010C3884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5BEBCE19-BB42-4E06-ACE0-94084767F0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8531224B-3524-444D-9C08-D034AFAD151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FD3D5AEE-5BEF-4CCA-838C-259C2B1CBA7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E16795A1-6EBB-49C5-84FC-C58B7DF9D87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55EC2EE3-00B8-4DC7-854D-75C10BBE098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E9310728-51BB-4195-AE6D-1941C10E054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CE174A04-15BC-4F66-BA8A-4E06A57AAC7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9570A65D-1C9D-4421-938D-FF872BC7673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38706283-158D-47B6-933B-3275BFD9834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547BDDCE-E40C-413B-8706-7A77807EE33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D033CC27-F209-46E2-997D-D2B9E1A5CBF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633E65D-2B88-4779-8A2A-A6022A36C91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11A6D99F-DBB1-42FD-8E41-FE0C1234FA0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C26985B2-419A-4F23-824D-7D5EBAED792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1C03DC3F-E20C-4AB8-BF6C-AD0FA43567B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86BFFBE2-29D8-4DD0-879D-49E2EAF5989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BD5BCD57-8BB2-4088-AA81-484C0810B38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1BFE3B85-583B-4A3A-A768-B2B525F9C8E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F1F8692C-C42A-4F9B-9316-8A4439B257DD}"/>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2C08F38F-59C1-4594-A57F-08CB92693D7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8B2001AB-DD23-476F-BE9A-86AD2168C5B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a:extLst>
            <a:ext uri="{FF2B5EF4-FFF2-40B4-BE49-F238E27FC236}">
              <a16:creationId xmlns:a16="http://schemas.microsoft.com/office/drawing/2014/main" id="{12DE0CC0-70FA-439F-8D30-39085874C3BA}"/>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BA2651E3-1AF5-4D36-9367-35F623685D57}"/>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a:extLst>
            <a:ext uri="{FF2B5EF4-FFF2-40B4-BE49-F238E27FC236}">
              <a16:creationId xmlns:a16="http://schemas.microsoft.com/office/drawing/2014/main" id="{DDCA6A8F-FD71-4852-8846-F8B558FCA457}"/>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ABF8D651-0DC3-4C43-B1B8-6C865FCBBE93}"/>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a:extLst>
            <a:ext uri="{FF2B5EF4-FFF2-40B4-BE49-F238E27FC236}">
              <a16:creationId xmlns:a16="http://schemas.microsoft.com/office/drawing/2014/main" id="{BAC0F421-3DC3-4B84-9F48-2C4AE5304A82}"/>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DDB1F8CD-5FBD-4B51-B679-831433CCD40B}"/>
            </a:ext>
          </a:extLst>
        </xdr:cNvPr>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a:extLst>
            <a:ext uri="{FF2B5EF4-FFF2-40B4-BE49-F238E27FC236}">
              <a16:creationId xmlns:a16="http://schemas.microsoft.com/office/drawing/2014/main" id="{B578354D-FB48-49BA-BCF8-9A11C570AAA4}"/>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a:extLst>
            <a:ext uri="{FF2B5EF4-FFF2-40B4-BE49-F238E27FC236}">
              <a16:creationId xmlns:a16="http://schemas.microsoft.com/office/drawing/2014/main" id="{D47AFEE1-009E-4DE8-A1F7-168952C16D36}"/>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a:extLst>
            <a:ext uri="{FF2B5EF4-FFF2-40B4-BE49-F238E27FC236}">
              <a16:creationId xmlns:a16="http://schemas.microsoft.com/office/drawing/2014/main" id="{DF8C4917-771A-4B7E-A763-387F749434CD}"/>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a:extLst>
            <a:ext uri="{FF2B5EF4-FFF2-40B4-BE49-F238E27FC236}">
              <a16:creationId xmlns:a16="http://schemas.microsoft.com/office/drawing/2014/main" id="{8310B713-0272-4F43-8940-EB846C30C827}"/>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a:extLst>
            <a:ext uri="{FF2B5EF4-FFF2-40B4-BE49-F238E27FC236}">
              <a16:creationId xmlns:a16="http://schemas.microsoft.com/office/drawing/2014/main" id="{E27DF197-6302-4F12-8BAA-6AD95364C0C2}"/>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EE5E4BD-ABF3-464B-A5E9-804036412A6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2223277-DDA3-4977-A197-4729D9EE5F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FBA704B-BF3D-423B-BD29-39C5BD04BB3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3780A86-BCD0-491A-B1EB-9105E7CB777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B13B043-9D4F-403F-9B07-1D0AFC0E0CC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90170</xdr:rowOff>
    </xdr:from>
    <xdr:to>
      <xdr:col>24</xdr:col>
      <xdr:colOff>114300</xdr:colOff>
      <xdr:row>64</xdr:row>
      <xdr:rowOff>20320</xdr:rowOff>
    </xdr:to>
    <xdr:sp macro="" textlink="">
      <xdr:nvSpPr>
        <xdr:cNvPr id="180" name="楕円 179">
          <a:extLst>
            <a:ext uri="{FF2B5EF4-FFF2-40B4-BE49-F238E27FC236}">
              <a16:creationId xmlns:a16="http://schemas.microsoft.com/office/drawing/2014/main" id="{F65B308E-E390-4C90-BC7D-335EB3C8ED45}"/>
            </a:ext>
          </a:extLst>
        </xdr:cNvPr>
        <xdr:cNvSpPr/>
      </xdr:nvSpPr>
      <xdr:spPr>
        <a:xfrm>
          <a:off x="4584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68597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306358FB-0FDC-4DBA-87FD-DCCAE171FDE3}"/>
            </a:ext>
          </a:extLst>
        </xdr:cNvPr>
        <xdr:cNvSpPr txBox="1"/>
      </xdr:nvSpPr>
      <xdr:spPr>
        <a:xfrm>
          <a:off x="4673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76835</xdr:rowOff>
    </xdr:from>
    <xdr:to>
      <xdr:col>20</xdr:col>
      <xdr:colOff>38100</xdr:colOff>
      <xdr:row>64</xdr:row>
      <xdr:rowOff>6985</xdr:rowOff>
    </xdr:to>
    <xdr:sp macro="" textlink="">
      <xdr:nvSpPr>
        <xdr:cNvPr id="182" name="楕円 181">
          <a:extLst>
            <a:ext uri="{FF2B5EF4-FFF2-40B4-BE49-F238E27FC236}">
              <a16:creationId xmlns:a16="http://schemas.microsoft.com/office/drawing/2014/main" id="{A6D26541-B649-496C-8BB6-21D86DCD8ABA}"/>
            </a:ext>
          </a:extLst>
        </xdr:cNvPr>
        <xdr:cNvSpPr/>
      </xdr:nvSpPr>
      <xdr:spPr>
        <a:xfrm>
          <a:off x="3746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127635</xdr:rowOff>
    </xdr:from>
    <xdr:to>
      <xdr:col>24</xdr:col>
      <xdr:colOff>63500</xdr:colOff>
      <xdr:row>63</xdr:row>
      <xdr:rowOff>140970</xdr:rowOff>
    </xdr:to>
    <xdr:cxnSp macro="">
      <xdr:nvCxnSpPr>
        <xdr:cNvPr id="183" name="直線コネクタ 182">
          <a:extLst>
            <a:ext uri="{FF2B5EF4-FFF2-40B4-BE49-F238E27FC236}">
              <a16:creationId xmlns:a16="http://schemas.microsoft.com/office/drawing/2014/main" id="{F0C99588-96AA-4CD5-894E-FBC3D0C360F3}"/>
            </a:ext>
          </a:extLst>
        </xdr:cNvPr>
        <xdr:cNvCxnSpPr/>
      </xdr:nvCxnSpPr>
      <xdr:spPr>
        <a:xfrm>
          <a:off x="3797300" y="109289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55880</xdr:rowOff>
    </xdr:from>
    <xdr:to>
      <xdr:col>15</xdr:col>
      <xdr:colOff>101600</xdr:colOff>
      <xdr:row>63</xdr:row>
      <xdr:rowOff>157480</xdr:rowOff>
    </xdr:to>
    <xdr:sp macro="" textlink="">
      <xdr:nvSpPr>
        <xdr:cNvPr id="184" name="楕円 183">
          <a:extLst>
            <a:ext uri="{FF2B5EF4-FFF2-40B4-BE49-F238E27FC236}">
              <a16:creationId xmlns:a16="http://schemas.microsoft.com/office/drawing/2014/main" id="{0C74BF3E-2CDF-45F4-8636-03BD1627844F}"/>
            </a:ext>
          </a:extLst>
        </xdr:cNvPr>
        <xdr:cNvSpPr/>
      </xdr:nvSpPr>
      <xdr:spPr>
        <a:xfrm>
          <a:off x="2857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106680</xdr:rowOff>
    </xdr:from>
    <xdr:to>
      <xdr:col>19</xdr:col>
      <xdr:colOff>177800</xdr:colOff>
      <xdr:row>63</xdr:row>
      <xdr:rowOff>127635</xdr:rowOff>
    </xdr:to>
    <xdr:cxnSp macro="">
      <xdr:nvCxnSpPr>
        <xdr:cNvPr id="185" name="直線コネクタ 184">
          <a:extLst>
            <a:ext uri="{FF2B5EF4-FFF2-40B4-BE49-F238E27FC236}">
              <a16:creationId xmlns:a16="http://schemas.microsoft.com/office/drawing/2014/main" id="{DA316C35-9196-493B-A4CB-62B396E75606}"/>
            </a:ext>
          </a:extLst>
        </xdr:cNvPr>
        <xdr:cNvCxnSpPr/>
      </xdr:nvCxnSpPr>
      <xdr:spPr>
        <a:xfrm>
          <a:off x="2908300" y="109080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33020</xdr:rowOff>
    </xdr:from>
    <xdr:to>
      <xdr:col>10</xdr:col>
      <xdr:colOff>165100</xdr:colOff>
      <xdr:row>63</xdr:row>
      <xdr:rowOff>134620</xdr:rowOff>
    </xdr:to>
    <xdr:sp macro="" textlink="">
      <xdr:nvSpPr>
        <xdr:cNvPr id="186" name="楕円 185">
          <a:extLst>
            <a:ext uri="{FF2B5EF4-FFF2-40B4-BE49-F238E27FC236}">
              <a16:creationId xmlns:a16="http://schemas.microsoft.com/office/drawing/2014/main" id="{83287F52-E9FF-4963-BC9A-B5F992181FD4}"/>
            </a:ext>
          </a:extLst>
        </xdr:cNvPr>
        <xdr:cNvSpPr/>
      </xdr:nvSpPr>
      <xdr:spPr>
        <a:xfrm>
          <a:off x="1968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83820</xdr:rowOff>
    </xdr:from>
    <xdr:to>
      <xdr:col>15</xdr:col>
      <xdr:colOff>50800</xdr:colOff>
      <xdr:row>63</xdr:row>
      <xdr:rowOff>106680</xdr:rowOff>
    </xdr:to>
    <xdr:cxnSp macro="">
      <xdr:nvCxnSpPr>
        <xdr:cNvPr id="187" name="直線コネクタ 186">
          <a:extLst>
            <a:ext uri="{FF2B5EF4-FFF2-40B4-BE49-F238E27FC236}">
              <a16:creationId xmlns:a16="http://schemas.microsoft.com/office/drawing/2014/main" id="{4E7FA471-9E16-4130-A323-A7511C4A94C5}"/>
            </a:ext>
          </a:extLst>
        </xdr:cNvPr>
        <xdr:cNvCxnSpPr/>
      </xdr:nvCxnSpPr>
      <xdr:spPr>
        <a:xfrm>
          <a:off x="2019300" y="10885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4EB77B4B-C0C7-466C-A326-BB81B2CEB827}"/>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320429A-BE67-44A5-B942-21BA05A7F5FB}"/>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9DFBA932-D15C-4CD3-B7AF-F01EE2BBB125}"/>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C3AA16E9-5960-4E54-AF76-01996705408F}"/>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169562</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5D5754CC-1CD4-4F00-9F5E-3C3337C56FD0}"/>
            </a:ext>
          </a:extLst>
        </xdr:cNvPr>
        <xdr:cNvSpPr txBox="1"/>
      </xdr:nvSpPr>
      <xdr:spPr>
        <a:xfrm>
          <a:off x="3582044"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148607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7F40FCFF-DCFC-4B2E-A64A-7A9E0BC26035}"/>
            </a:ext>
          </a:extLst>
        </xdr:cNvPr>
        <xdr:cNvSpPr txBox="1"/>
      </xdr:nvSpPr>
      <xdr:spPr>
        <a:xfrm>
          <a:off x="2705744"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125747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DCE0E535-DA88-4679-A21E-E11222AE60D6}"/>
            </a:ext>
          </a:extLst>
        </xdr:cNvPr>
        <xdr:cNvSpPr txBox="1"/>
      </xdr:nvSpPr>
      <xdr:spPr>
        <a:xfrm>
          <a:off x="1816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A9FE0764-33C3-479B-8D45-286D982E3A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61DCF21A-F622-4D71-980C-A2EBB65F49D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A2376444-DB1A-4940-BA20-DFE945AE6D3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F26E251C-2DAA-4926-9001-1A275080086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F6A97C53-C5D0-49D2-9C06-0A10605AE18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5EA67A06-6B78-4DBE-99AB-A903360BBD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785B645F-2383-497D-A10C-36754859FC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755C76B9-1ABE-4287-A52A-3C2278BDA79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A8007F87-5056-4350-83A1-D3BBEC9ECB6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FB2956B0-8E9B-4E39-95A1-E3AC79543A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871171A2-5601-4B9B-BBD3-9037EEBCCC8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1DFF1C3B-E5D5-4BCC-AF20-99FB450B167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BCF9A915-D198-4BBA-B3F8-47C02BF8185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521F9638-CCCA-40F0-A40B-872372BDCA71}"/>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784BD566-ED89-450A-AC91-508D93DE0EC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a:extLst>
            <a:ext uri="{FF2B5EF4-FFF2-40B4-BE49-F238E27FC236}">
              <a16:creationId xmlns:a16="http://schemas.microsoft.com/office/drawing/2014/main" id="{A924A4ED-BF75-419E-9AF9-66CC7B01F36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3665760A-4A13-41FF-B81A-7BA44DDE588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a:extLst>
            <a:ext uri="{FF2B5EF4-FFF2-40B4-BE49-F238E27FC236}">
              <a16:creationId xmlns:a16="http://schemas.microsoft.com/office/drawing/2014/main" id="{2FAECCCB-D64A-4D42-94F9-E0F7AB2D31F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637D4232-13FA-4799-81AA-7F1EF78F317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233DD9C5-867E-4E20-99C1-B10061FDC49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48C12E97-0121-4071-9B01-01C56B2A3E2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a:extLst>
            <a:ext uri="{FF2B5EF4-FFF2-40B4-BE49-F238E27FC236}">
              <a16:creationId xmlns:a16="http://schemas.microsoft.com/office/drawing/2014/main" id="{C3332D9E-7FB2-46EA-8B89-11ECE7322F01}"/>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69132FA1-9DAC-46AC-9CDF-43898043BC56}"/>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a:extLst>
            <a:ext uri="{FF2B5EF4-FFF2-40B4-BE49-F238E27FC236}">
              <a16:creationId xmlns:a16="http://schemas.microsoft.com/office/drawing/2014/main" id="{FFDE3399-2066-4E6B-B6DF-C6EF5C9D1C4F}"/>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194C82CE-795F-4815-A27F-456637F97906}"/>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a:extLst>
            <a:ext uri="{FF2B5EF4-FFF2-40B4-BE49-F238E27FC236}">
              <a16:creationId xmlns:a16="http://schemas.microsoft.com/office/drawing/2014/main" id="{29232245-1AD7-472B-985F-602094F47534}"/>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61998B2-9DA7-4DA2-B454-4BD2E15B9A7B}"/>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a:extLst>
            <a:ext uri="{FF2B5EF4-FFF2-40B4-BE49-F238E27FC236}">
              <a16:creationId xmlns:a16="http://schemas.microsoft.com/office/drawing/2014/main" id="{319DA1FC-1B89-4DE9-B299-0AE2CE3D3773}"/>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a:extLst>
            <a:ext uri="{FF2B5EF4-FFF2-40B4-BE49-F238E27FC236}">
              <a16:creationId xmlns:a16="http://schemas.microsoft.com/office/drawing/2014/main" id="{3A257DF9-0532-4B0C-A330-8AF091DE63D1}"/>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a:extLst>
            <a:ext uri="{FF2B5EF4-FFF2-40B4-BE49-F238E27FC236}">
              <a16:creationId xmlns:a16="http://schemas.microsoft.com/office/drawing/2014/main" id="{2864D796-112D-4760-81FB-EBFFC3158A37}"/>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a:extLst>
            <a:ext uri="{FF2B5EF4-FFF2-40B4-BE49-F238E27FC236}">
              <a16:creationId xmlns:a16="http://schemas.microsoft.com/office/drawing/2014/main" id="{03A56B35-D4DC-4F1F-8584-3B8D5CF58946}"/>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a:extLst>
            <a:ext uri="{FF2B5EF4-FFF2-40B4-BE49-F238E27FC236}">
              <a16:creationId xmlns:a16="http://schemas.microsoft.com/office/drawing/2014/main" id="{FC8DC144-C88E-403B-A188-60AE5B79AE2B}"/>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CDC16A3-F66E-42BC-B574-7CE2971CAE1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CD5B119-0599-4AAA-ABD2-C5C76E60A6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66039274-07A9-4D3E-A034-AF72BA12C59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B248ED47-A6AD-48AF-AE6D-0118694A446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E44A5834-C201-434C-89BC-DFE0DB90B4A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140298</xdr:rowOff>
    </xdr:from>
    <xdr:to>
      <xdr:col>55</xdr:col>
      <xdr:colOff>50800</xdr:colOff>
      <xdr:row>63</xdr:row>
      <xdr:rowOff>70448</xdr:rowOff>
    </xdr:to>
    <xdr:sp macro="" textlink="">
      <xdr:nvSpPr>
        <xdr:cNvPr id="232" name="楕円 231">
          <a:extLst>
            <a:ext uri="{FF2B5EF4-FFF2-40B4-BE49-F238E27FC236}">
              <a16:creationId xmlns:a16="http://schemas.microsoft.com/office/drawing/2014/main" id="{74EF23B8-809A-4EF1-90ED-8F93100A1280}"/>
            </a:ext>
          </a:extLst>
        </xdr:cNvPr>
        <xdr:cNvSpPr/>
      </xdr:nvSpPr>
      <xdr:spPr>
        <a:xfrm>
          <a:off x="10426700" y="107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118725</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257EC245-E04D-4C79-ACED-283FFFECE53F}"/>
            </a:ext>
          </a:extLst>
        </xdr:cNvPr>
        <xdr:cNvSpPr txBox="1"/>
      </xdr:nvSpPr>
      <xdr:spPr>
        <a:xfrm>
          <a:off x="10515600" y="1074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140974</xdr:rowOff>
    </xdr:from>
    <xdr:to>
      <xdr:col>50</xdr:col>
      <xdr:colOff>165100</xdr:colOff>
      <xdr:row>63</xdr:row>
      <xdr:rowOff>71124</xdr:rowOff>
    </xdr:to>
    <xdr:sp macro="" textlink="">
      <xdr:nvSpPr>
        <xdr:cNvPr id="234" name="楕円 233">
          <a:extLst>
            <a:ext uri="{FF2B5EF4-FFF2-40B4-BE49-F238E27FC236}">
              <a16:creationId xmlns:a16="http://schemas.microsoft.com/office/drawing/2014/main" id="{4CA3219C-2023-4B44-94F6-F6A5BF1BFE7E}"/>
            </a:ext>
          </a:extLst>
        </xdr:cNvPr>
        <xdr:cNvSpPr/>
      </xdr:nvSpPr>
      <xdr:spPr>
        <a:xfrm>
          <a:off x="9588500" y="1077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19648</xdr:rowOff>
    </xdr:from>
    <xdr:to>
      <xdr:col>55</xdr:col>
      <xdr:colOff>0</xdr:colOff>
      <xdr:row>63</xdr:row>
      <xdr:rowOff>20324</xdr:rowOff>
    </xdr:to>
    <xdr:cxnSp macro="">
      <xdr:nvCxnSpPr>
        <xdr:cNvPr id="235" name="直線コネクタ 234">
          <a:extLst>
            <a:ext uri="{FF2B5EF4-FFF2-40B4-BE49-F238E27FC236}">
              <a16:creationId xmlns:a16="http://schemas.microsoft.com/office/drawing/2014/main" id="{9381270D-6EA9-483C-A122-C0EBBACE0741}"/>
            </a:ext>
          </a:extLst>
        </xdr:cNvPr>
        <xdr:cNvCxnSpPr/>
      </xdr:nvCxnSpPr>
      <xdr:spPr>
        <a:xfrm flipV="1">
          <a:off x="9639300" y="10820998"/>
          <a:ext cx="8382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141630</xdr:rowOff>
    </xdr:from>
    <xdr:to>
      <xdr:col>46</xdr:col>
      <xdr:colOff>38100</xdr:colOff>
      <xdr:row>63</xdr:row>
      <xdr:rowOff>71780</xdr:rowOff>
    </xdr:to>
    <xdr:sp macro="" textlink="">
      <xdr:nvSpPr>
        <xdr:cNvPr id="236" name="楕円 235">
          <a:extLst>
            <a:ext uri="{FF2B5EF4-FFF2-40B4-BE49-F238E27FC236}">
              <a16:creationId xmlns:a16="http://schemas.microsoft.com/office/drawing/2014/main" id="{02631F09-10C6-437D-863D-F1028ECEA720}"/>
            </a:ext>
          </a:extLst>
        </xdr:cNvPr>
        <xdr:cNvSpPr/>
      </xdr:nvSpPr>
      <xdr:spPr>
        <a:xfrm>
          <a:off x="8699500" y="107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20324</xdr:rowOff>
    </xdr:from>
    <xdr:to>
      <xdr:col>50</xdr:col>
      <xdr:colOff>114300</xdr:colOff>
      <xdr:row>63</xdr:row>
      <xdr:rowOff>20980</xdr:rowOff>
    </xdr:to>
    <xdr:cxnSp macro="">
      <xdr:nvCxnSpPr>
        <xdr:cNvPr id="237" name="直線コネクタ 236">
          <a:extLst>
            <a:ext uri="{FF2B5EF4-FFF2-40B4-BE49-F238E27FC236}">
              <a16:creationId xmlns:a16="http://schemas.microsoft.com/office/drawing/2014/main" id="{192F83B4-E525-4F22-A873-01785D414494}"/>
            </a:ext>
          </a:extLst>
        </xdr:cNvPr>
        <xdr:cNvCxnSpPr/>
      </xdr:nvCxnSpPr>
      <xdr:spPr>
        <a:xfrm flipV="1">
          <a:off x="8750300" y="10821674"/>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143911</xdr:rowOff>
    </xdr:from>
    <xdr:to>
      <xdr:col>41</xdr:col>
      <xdr:colOff>101600</xdr:colOff>
      <xdr:row>63</xdr:row>
      <xdr:rowOff>74061</xdr:rowOff>
    </xdr:to>
    <xdr:sp macro="" textlink="">
      <xdr:nvSpPr>
        <xdr:cNvPr id="238" name="楕円 237">
          <a:extLst>
            <a:ext uri="{FF2B5EF4-FFF2-40B4-BE49-F238E27FC236}">
              <a16:creationId xmlns:a16="http://schemas.microsoft.com/office/drawing/2014/main" id="{73A75F3E-AEDD-436F-8DB2-736B30859BEB}"/>
            </a:ext>
          </a:extLst>
        </xdr:cNvPr>
        <xdr:cNvSpPr/>
      </xdr:nvSpPr>
      <xdr:spPr>
        <a:xfrm>
          <a:off x="7810500" y="107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20980</xdr:rowOff>
    </xdr:from>
    <xdr:to>
      <xdr:col>45</xdr:col>
      <xdr:colOff>177800</xdr:colOff>
      <xdr:row>63</xdr:row>
      <xdr:rowOff>23261</xdr:rowOff>
    </xdr:to>
    <xdr:cxnSp macro="">
      <xdr:nvCxnSpPr>
        <xdr:cNvPr id="239" name="直線コネクタ 238">
          <a:extLst>
            <a:ext uri="{FF2B5EF4-FFF2-40B4-BE49-F238E27FC236}">
              <a16:creationId xmlns:a16="http://schemas.microsoft.com/office/drawing/2014/main" id="{A1496753-FA3D-4296-92C0-667856841FAD}"/>
            </a:ext>
          </a:extLst>
        </xdr:cNvPr>
        <xdr:cNvCxnSpPr/>
      </xdr:nvCxnSpPr>
      <xdr:spPr>
        <a:xfrm flipV="1">
          <a:off x="7861300" y="10822330"/>
          <a:ext cx="8890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C0D2315B-E847-473F-91C4-FA33AC5DD7A3}"/>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18211615-B421-493E-92CE-2C7C1B2366B5}"/>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BABBD6C9-479D-4C58-961E-DD22F83F0365}"/>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2723C878-3BFE-4667-BA1F-073938A1B2B6}"/>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62251</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979C6498-8EB9-4EF1-9D9D-3AB6674E0B8F}"/>
            </a:ext>
          </a:extLst>
        </xdr:cNvPr>
        <xdr:cNvSpPr txBox="1"/>
      </xdr:nvSpPr>
      <xdr:spPr>
        <a:xfrm>
          <a:off x="9327095" y="108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62907</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8B209708-2579-45AC-94B5-3346F192B0F9}"/>
            </a:ext>
          </a:extLst>
        </xdr:cNvPr>
        <xdr:cNvSpPr txBox="1"/>
      </xdr:nvSpPr>
      <xdr:spPr>
        <a:xfrm>
          <a:off x="8450795" y="1086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65188</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616E00DF-9167-44A2-A2AA-54E319CAF6F8}"/>
            </a:ext>
          </a:extLst>
        </xdr:cNvPr>
        <xdr:cNvSpPr txBox="1"/>
      </xdr:nvSpPr>
      <xdr:spPr>
        <a:xfrm>
          <a:off x="7561795" y="1086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5CD6C5DF-BDD2-48E9-9CD5-A96FEB77EB4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64CBA0C9-8DEC-4668-8400-76BD29F9F38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7E3D413A-92C8-4801-834D-1B8294CCD34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652A8F3-1890-4464-B15D-1A9C8A5B3B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289FE43D-2FB9-4702-9FB7-90F98F11AF9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45B537C6-D2F8-4F0C-87D0-F4C0E6C338A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75427F75-AEF9-41BE-BE02-3ECEC6C590B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D7EF188A-542B-4C5B-8449-68784746005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5CC82113-1763-4131-B8E6-3274E07809A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DF2F493B-8B48-42BB-9625-FF419AE2F85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ACCF5E36-8D6E-42B7-8C02-30678659281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67C9CE7F-9FD2-4DBB-B563-ACA3A282051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F1553D1D-DC6D-45B7-BFC8-7A16F120660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9DFD73E8-BB76-4D52-9F44-49476BCFBC0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94D8B4EC-24B3-4B8A-9C51-BC5BD2C5947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1CA89F22-FDAF-4DDA-B57E-961BEB50C22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9C3AF135-4497-492C-BE52-5EEDC5EEBCA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FCE2722D-C113-43F7-B113-2872A1BCD9E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6BB14779-B02A-4373-B870-C72FB0A5CD2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1C703DBC-C905-45E7-A898-942CF5CAF0D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4B941F74-8A6C-4BFB-BDCE-934747C67F5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5B75271D-4308-473B-94EB-C714B73DD62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577223F7-CE6B-4435-8BA5-7FCB7D4DEC9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3690C6B7-942A-42C1-880F-386E48D127D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2504B215-BB53-490E-BF58-7BD47F932560}"/>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9D56E352-9F72-40A1-929B-E16F223BBE7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2F1E6995-442B-42D0-9412-F34C9FCDCEE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08B06E26-86F8-4DCE-88C3-3F378A92CF7E}"/>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a:extLst>
            <a:ext uri="{FF2B5EF4-FFF2-40B4-BE49-F238E27FC236}">
              <a16:creationId xmlns:a16="http://schemas.microsoft.com/office/drawing/2014/main" id="{FD973DB1-CBAE-402B-8369-D65102B2528D}"/>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D96E8CE5-B0A7-4379-8759-C8AFC8372E6D}"/>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B6FA451F-5B17-437B-A29E-301F9E1587BB}"/>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a:extLst>
            <a:ext uri="{FF2B5EF4-FFF2-40B4-BE49-F238E27FC236}">
              <a16:creationId xmlns:a16="http://schemas.microsoft.com/office/drawing/2014/main" id="{82A09824-F00C-4874-94A1-0F40FBEABB6C}"/>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a:extLst>
            <a:ext uri="{FF2B5EF4-FFF2-40B4-BE49-F238E27FC236}">
              <a16:creationId xmlns:a16="http://schemas.microsoft.com/office/drawing/2014/main" id="{341D196E-F4D1-47B1-83C5-56889EE491F0}"/>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9D5005AA-A250-4F90-BBCC-750517EFEEDF}"/>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a:extLst>
            <a:ext uri="{FF2B5EF4-FFF2-40B4-BE49-F238E27FC236}">
              <a16:creationId xmlns:a16="http://schemas.microsoft.com/office/drawing/2014/main" id="{E925DE15-9349-4AD5-AD76-B1993BE7C05B}"/>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3DC56C3D-B7CC-4613-9888-E1BA3F0F618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241B19AE-C21F-4DDD-9B5D-58BFDDE521F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1C60AA1-837E-4549-9BDC-69E21E754A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8252C5AA-4394-41D0-9BE8-CFC773F1207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F75A0AF8-2A46-4EC0-BD50-3EB52A5184F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87" name="楕円 286">
          <a:extLst>
            <a:ext uri="{FF2B5EF4-FFF2-40B4-BE49-F238E27FC236}">
              <a16:creationId xmlns:a16="http://schemas.microsoft.com/office/drawing/2014/main" id="{A1ECBE0A-9784-4362-A295-6BCAEC7B20F0}"/>
            </a:ext>
          </a:extLst>
        </xdr:cNvPr>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130191</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7C345EA7-A9BF-40FD-AA4B-E3505CF51E70}"/>
            </a:ext>
          </a:extLst>
        </xdr:cNvPr>
        <xdr:cNvSpPr txBox="1"/>
      </xdr:nvSpPr>
      <xdr:spPr>
        <a:xfrm>
          <a:off x="4673600"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88264</xdr:rowOff>
    </xdr:from>
    <xdr:to>
      <xdr:col>20</xdr:col>
      <xdr:colOff>38100</xdr:colOff>
      <xdr:row>83</xdr:row>
      <xdr:rowOff>18414</xdr:rowOff>
    </xdr:to>
    <xdr:sp macro="" textlink="">
      <xdr:nvSpPr>
        <xdr:cNvPr id="289" name="楕円 288">
          <a:extLst>
            <a:ext uri="{FF2B5EF4-FFF2-40B4-BE49-F238E27FC236}">
              <a16:creationId xmlns:a16="http://schemas.microsoft.com/office/drawing/2014/main" id="{76D7612A-6B66-4FFC-B230-C6EB74B2ABF3}"/>
            </a:ext>
          </a:extLst>
        </xdr:cNvPr>
        <xdr:cNvSpPr/>
      </xdr:nvSpPr>
      <xdr:spPr>
        <a:xfrm>
          <a:off x="3746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139064</xdr:rowOff>
    </xdr:from>
    <xdr:to>
      <xdr:col>24</xdr:col>
      <xdr:colOff>63500</xdr:colOff>
      <xdr:row>82</xdr:row>
      <xdr:rowOff>158114</xdr:rowOff>
    </xdr:to>
    <xdr:cxnSp macro="">
      <xdr:nvCxnSpPr>
        <xdr:cNvPr id="290" name="直線コネクタ 289">
          <a:extLst>
            <a:ext uri="{FF2B5EF4-FFF2-40B4-BE49-F238E27FC236}">
              <a16:creationId xmlns:a16="http://schemas.microsoft.com/office/drawing/2014/main" id="{B6912B33-2684-45F1-8959-E8203E616DBA}"/>
            </a:ext>
          </a:extLst>
        </xdr:cNvPr>
        <xdr:cNvCxnSpPr/>
      </xdr:nvCxnSpPr>
      <xdr:spPr>
        <a:xfrm>
          <a:off x="3797300" y="1419796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291" name="楕円 290">
          <a:extLst>
            <a:ext uri="{FF2B5EF4-FFF2-40B4-BE49-F238E27FC236}">
              <a16:creationId xmlns:a16="http://schemas.microsoft.com/office/drawing/2014/main" id="{5CEF808F-8D15-4DCC-81CB-758A736183C5}"/>
            </a:ext>
          </a:extLst>
        </xdr:cNvPr>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82</xdr:row>
      <xdr:rowOff>139064</xdr:rowOff>
    </xdr:to>
    <xdr:cxnSp macro="">
      <xdr:nvCxnSpPr>
        <xdr:cNvPr id="292" name="直線コネクタ 291">
          <a:extLst>
            <a:ext uri="{FF2B5EF4-FFF2-40B4-BE49-F238E27FC236}">
              <a16:creationId xmlns:a16="http://schemas.microsoft.com/office/drawing/2014/main" id="{74E736A0-B492-48A0-B35A-64DC91E26E8F}"/>
            </a:ext>
          </a:extLst>
        </xdr:cNvPr>
        <xdr:cNvCxnSpPr/>
      </xdr:nvCxnSpPr>
      <xdr:spPr>
        <a:xfrm>
          <a:off x="2908300" y="141732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293" name="楕円 292">
          <a:extLst>
            <a:ext uri="{FF2B5EF4-FFF2-40B4-BE49-F238E27FC236}">
              <a16:creationId xmlns:a16="http://schemas.microsoft.com/office/drawing/2014/main" id="{54F984F3-5D36-4A94-917B-B5D5BB6D4071}"/>
            </a:ext>
          </a:extLst>
        </xdr:cNvPr>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62864</xdr:rowOff>
    </xdr:from>
    <xdr:to>
      <xdr:col>15</xdr:col>
      <xdr:colOff>50800</xdr:colOff>
      <xdr:row>82</xdr:row>
      <xdr:rowOff>114300</xdr:rowOff>
    </xdr:to>
    <xdr:cxnSp macro="">
      <xdr:nvCxnSpPr>
        <xdr:cNvPr id="294" name="直線コネクタ 293">
          <a:extLst>
            <a:ext uri="{FF2B5EF4-FFF2-40B4-BE49-F238E27FC236}">
              <a16:creationId xmlns:a16="http://schemas.microsoft.com/office/drawing/2014/main" id="{A4281DCC-31A2-4B55-BD03-428614EDFA71}"/>
            </a:ext>
          </a:extLst>
        </xdr:cNvPr>
        <xdr:cNvCxnSpPr/>
      </xdr:nvCxnSpPr>
      <xdr:spPr>
        <a:xfrm>
          <a:off x="2019300" y="141217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95" name="n_1aveValue【公営住宅】&#10;有形固定資産減価償却率">
          <a:extLst>
            <a:ext uri="{FF2B5EF4-FFF2-40B4-BE49-F238E27FC236}">
              <a16:creationId xmlns:a16="http://schemas.microsoft.com/office/drawing/2014/main" id="{BF131D1E-CF2D-4D9C-88E0-B534EBA3A001}"/>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96" name="n_2aveValue【公営住宅】&#10;有形固定資産減価償却率">
          <a:extLst>
            <a:ext uri="{FF2B5EF4-FFF2-40B4-BE49-F238E27FC236}">
              <a16:creationId xmlns:a16="http://schemas.microsoft.com/office/drawing/2014/main" id="{CA61D3C8-0625-4A7E-8948-E4A9E683682F}"/>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7" name="n_3aveValue【公営住宅】&#10;有形固定資産減価償却率">
          <a:extLst>
            <a:ext uri="{FF2B5EF4-FFF2-40B4-BE49-F238E27FC236}">
              <a16:creationId xmlns:a16="http://schemas.microsoft.com/office/drawing/2014/main" id="{6DA2A85B-54A7-421D-8A77-3B2346A3FB5D}"/>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a:extLst>
            <a:ext uri="{FF2B5EF4-FFF2-40B4-BE49-F238E27FC236}">
              <a16:creationId xmlns:a16="http://schemas.microsoft.com/office/drawing/2014/main" id="{A32D3DDC-1FAD-4B5E-BE87-B3E1C14031A1}"/>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34941</xdr:rowOff>
    </xdr:from>
    <xdr:ext cx="405111" cy="259045"/>
    <xdr:sp macro="" textlink="">
      <xdr:nvSpPr>
        <xdr:cNvPr id="299" name="n_1mainValue【公営住宅】&#10;有形固定資産減価償却率">
          <a:extLst>
            <a:ext uri="{FF2B5EF4-FFF2-40B4-BE49-F238E27FC236}">
              <a16:creationId xmlns:a16="http://schemas.microsoft.com/office/drawing/2014/main" id="{AEC2E1D4-DCBE-4AC7-AB08-8C92A11095E1}"/>
            </a:ext>
          </a:extLst>
        </xdr:cNvPr>
        <xdr:cNvSpPr txBox="1"/>
      </xdr:nvSpPr>
      <xdr:spPr>
        <a:xfrm>
          <a:off x="3582044"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00" name="n_2mainValue【公営住宅】&#10;有形固定資産減価償却率">
          <a:extLst>
            <a:ext uri="{FF2B5EF4-FFF2-40B4-BE49-F238E27FC236}">
              <a16:creationId xmlns:a16="http://schemas.microsoft.com/office/drawing/2014/main" id="{23A2A17B-46E6-4745-BEF6-C82C6DFADF66}"/>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130191</xdr:rowOff>
    </xdr:from>
    <xdr:ext cx="405111" cy="259045"/>
    <xdr:sp macro="" textlink="">
      <xdr:nvSpPr>
        <xdr:cNvPr id="301" name="n_3mainValue【公営住宅】&#10;有形固定資産減価償却率">
          <a:extLst>
            <a:ext uri="{FF2B5EF4-FFF2-40B4-BE49-F238E27FC236}">
              <a16:creationId xmlns:a16="http://schemas.microsoft.com/office/drawing/2014/main" id="{A36C9DBF-E85D-4289-BAD5-549876D33314}"/>
            </a:ext>
          </a:extLst>
        </xdr:cNvPr>
        <xdr:cNvSpPr txBox="1"/>
      </xdr:nvSpPr>
      <xdr:spPr>
        <a:xfrm>
          <a:off x="1816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0E47DB7A-F337-4A44-B530-A240E7C1470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2BB9BB1A-6C33-440B-8D70-A9D8DB5A248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73F268EC-6BBD-4C4A-A36D-CAE7CB29F33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DE96FC5E-4D5F-4B47-8C7A-7BCE30302E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8AEB4A3C-59E1-44AE-B4A9-A4F59EC8658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98F9019A-9179-4D05-BCBE-A0AE9C04F26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68E2EBA6-36FB-4150-B654-A166CE6B862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9627D135-B875-4D37-A413-949C55BF86B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C1FE45BA-5DCF-407C-BB97-FC5BA7B22E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36AC99B9-D9EE-4BAB-A43C-D6B1E619BB5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3C594BC7-4489-40E4-B01F-F57E1BDB98A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6571E057-5961-4132-A0FB-09DCC9AFD6A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BE35F852-B86D-4EDD-BC66-446D8578BD9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a:extLst>
            <a:ext uri="{FF2B5EF4-FFF2-40B4-BE49-F238E27FC236}">
              <a16:creationId xmlns:a16="http://schemas.microsoft.com/office/drawing/2014/main" id="{34F4E1F3-43D6-4544-AEBB-FAD56E3A7A41}"/>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3AB7E91B-1691-4A57-85F2-1FC88B7E492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a:extLst>
            <a:ext uri="{FF2B5EF4-FFF2-40B4-BE49-F238E27FC236}">
              <a16:creationId xmlns:a16="http://schemas.microsoft.com/office/drawing/2014/main" id="{1F737778-95D6-4168-B168-1913A095265C}"/>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EC610777-7D05-42F0-9DC2-0C1B4070AF5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a:extLst>
            <a:ext uri="{FF2B5EF4-FFF2-40B4-BE49-F238E27FC236}">
              <a16:creationId xmlns:a16="http://schemas.microsoft.com/office/drawing/2014/main" id="{C07EDF09-914C-483C-9F33-CC40A7B6251B}"/>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E9CAF5D4-56D9-48E9-85E0-B0FFD914FB8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a:extLst>
            <a:ext uri="{FF2B5EF4-FFF2-40B4-BE49-F238E27FC236}">
              <a16:creationId xmlns:a16="http://schemas.microsoft.com/office/drawing/2014/main" id="{B5ABDA97-3D62-4C3C-822A-7F9B5279AEE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8BBC3FFD-7575-4642-82AD-C1F9F288BF2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a:extLst>
            <a:ext uri="{FF2B5EF4-FFF2-40B4-BE49-F238E27FC236}">
              <a16:creationId xmlns:a16="http://schemas.microsoft.com/office/drawing/2014/main" id="{4C73B8EA-C267-469B-B9D6-D523F958573E}"/>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a:extLst>
            <a:ext uri="{FF2B5EF4-FFF2-40B4-BE49-F238E27FC236}">
              <a16:creationId xmlns:a16="http://schemas.microsoft.com/office/drawing/2014/main" id="{46B1466F-03BC-4705-8CC3-427BDD8021A3}"/>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a:extLst>
            <a:ext uri="{FF2B5EF4-FFF2-40B4-BE49-F238E27FC236}">
              <a16:creationId xmlns:a16="http://schemas.microsoft.com/office/drawing/2014/main" id="{1979B2DA-C2C4-42A8-9EA5-418896D83426}"/>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a:extLst>
            <a:ext uri="{FF2B5EF4-FFF2-40B4-BE49-F238E27FC236}">
              <a16:creationId xmlns:a16="http://schemas.microsoft.com/office/drawing/2014/main" id="{90A63B06-216B-4DCE-AD87-5165281B3CB3}"/>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a:extLst>
            <a:ext uri="{FF2B5EF4-FFF2-40B4-BE49-F238E27FC236}">
              <a16:creationId xmlns:a16="http://schemas.microsoft.com/office/drawing/2014/main" id="{CBCF3722-7131-4E47-834F-93DEA856642E}"/>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8" name="【公営住宅】&#10;一人当たり面積平均値テキスト">
          <a:extLst>
            <a:ext uri="{FF2B5EF4-FFF2-40B4-BE49-F238E27FC236}">
              <a16:creationId xmlns:a16="http://schemas.microsoft.com/office/drawing/2014/main" id="{F44ABE9E-284D-453C-B997-C5D9064F9C78}"/>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a:extLst>
            <a:ext uri="{FF2B5EF4-FFF2-40B4-BE49-F238E27FC236}">
              <a16:creationId xmlns:a16="http://schemas.microsoft.com/office/drawing/2014/main" id="{BBC50D02-686F-4AA2-B463-B63D85520CD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a:extLst>
            <a:ext uri="{FF2B5EF4-FFF2-40B4-BE49-F238E27FC236}">
              <a16:creationId xmlns:a16="http://schemas.microsoft.com/office/drawing/2014/main" id="{290D75CD-6B64-431A-B86F-BFF88CC6BA60}"/>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a:extLst>
            <a:ext uri="{FF2B5EF4-FFF2-40B4-BE49-F238E27FC236}">
              <a16:creationId xmlns:a16="http://schemas.microsoft.com/office/drawing/2014/main" id="{533819D5-6FCD-470A-ABAF-4EDF526EF276}"/>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a:extLst>
            <a:ext uri="{FF2B5EF4-FFF2-40B4-BE49-F238E27FC236}">
              <a16:creationId xmlns:a16="http://schemas.microsoft.com/office/drawing/2014/main" id="{59812AF0-59EE-451B-9F60-731860384053}"/>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a:extLst>
            <a:ext uri="{FF2B5EF4-FFF2-40B4-BE49-F238E27FC236}">
              <a16:creationId xmlns:a16="http://schemas.microsoft.com/office/drawing/2014/main" id="{3B8A1340-B2C9-4341-A2C2-B9AC2DD66A32}"/>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8C486A69-A77F-46FC-B09A-88D1320FC64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1C59BBDA-CB34-47A8-BFCF-FF612973147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CEE77732-59EE-4619-AE02-635FB811E33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CC2CC596-C0B5-4A84-A74A-80D84580010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6230A7FF-1FC5-4B58-B08E-3AE86E25E4A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96890</xdr:rowOff>
    </xdr:from>
    <xdr:to>
      <xdr:col>55</xdr:col>
      <xdr:colOff>50800</xdr:colOff>
      <xdr:row>86</xdr:row>
      <xdr:rowOff>27040</xdr:rowOff>
    </xdr:to>
    <xdr:sp macro="" textlink="">
      <xdr:nvSpPr>
        <xdr:cNvPr id="339" name="楕円 338">
          <a:extLst>
            <a:ext uri="{FF2B5EF4-FFF2-40B4-BE49-F238E27FC236}">
              <a16:creationId xmlns:a16="http://schemas.microsoft.com/office/drawing/2014/main" id="{29FD53DD-1C61-411E-8471-14E888E687B4}"/>
            </a:ext>
          </a:extLst>
        </xdr:cNvPr>
        <xdr:cNvSpPr/>
      </xdr:nvSpPr>
      <xdr:spPr>
        <a:xfrm>
          <a:off x="10426700" y="146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56267</xdr:rowOff>
    </xdr:from>
    <xdr:ext cx="469744" cy="259045"/>
    <xdr:sp macro="" textlink="">
      <xdr:nvSpPr>
        <xdr:cNvPr id="340" name="【公営住宅】&#10;一人当たり面積該当値テキスト">
          <a:extLst>
            <a:ext uri="{FF2B5EF4-FFF2-40B4-BE49-F238E27FC236}">
              <a16:creationId xmlns:a16="http://schemas.microsoft.com/office/drawing/2014/main" id="{4597A56F-FB50-4E7C-ADA2-FFAEB5E14BA8}"/>
            </a:ext>
          </a:extLst>
        </xdr:cNvPr>
        <xdr:cNvSpPr txBox="1"/>
      </xdr:nvSpPr>
      <xdr:spPr>
        <a:xfrm>
          <a:off x="10515600" y="144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103108</xdr:rowOff>
    </xdr:from>
    <xdr:to>
      <xdr:col>50</xdr:col>
      <xdr:colOff>165100</xdr:colOff>
      <xdr:row>86</xdr:row>
      <xdr:rowOff>33258</xdr:rowOff>
    </xdr:to>
    <xdr:sp macro="" textlink="">
      <xdr:nvSpPr>
        <xdr:cNvPr id="341" name="楕円 340">
          <a:extLst>
            <a:ext uri="{FF2B5EF4-FFF2-40B4-BE49-F238E27FC236}">
              <a16:creationId xmlns:a16="http://schemas.microsoft.com/office/drawing/2014/main" id="{0B278E3F-6F46-49B9-8C2F-29154F468D6C}"/>
            </a:ext>
          </a:extLst>
        </xdr:cNvPr>
        <xdr:cNvSpPr/>
      </xdr:nvSpPr>
      <xdr:spPr>
        <a:xfrm>
          <a:off x="9588500" y="146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147690</xdr:rowOff>
    </xdr:from>
    <xdr:to>
      <xdr:col>55</xdr:col>
      <xdr:colOff>0</xdr:colOff>
      <xdr:row>85</xdr:row>
      <xdr:rowOff>153908</xdr:rowOff>
    </xdr:to>
    <xdr:cxnSp macro="">
      <xdr:nvCxnSpPr>
        <xdr:cNvPr id="342" name="直線コネクタ 341">
          <a:extLst>
            <a:ext uri="{FF2B5EF4-FFF2-40B4-BE49-F238E27FC236}">
              <a16:creationId xmlns:a16="http://schemas.microsoft.com/office/drawing/2014/main" id="{10EF558C-A0C0-4E32-B848-7D38114FE005}"/>
            </a:ext>
          </a:extLst>
        </xdr:cNvPr>
        <xdr:cNvCxnSpPr/>
      </xdr:nvCxnSpPr>
      <xdr:spPr>
        <a:xfrm flipV="1">
          <a:off x="9639300" y="14720940"/>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103521</xdr:rowOff>
    </xdr:from>
    <xdr:to>
      <xdr:col>46</xdr:col>
      <xdr:colOff>38100</xdr:colOff>
      <xdr:row>86</xdr:row>
      <xdr:rowOff>33671</xdr:rowOff>
    </xdr:to>
    <xdr:sp macro="" textlink="">
      <xdr:nvSpPr>
        <xdr:cNvPr id="343" name="楕円 342">
          <a:extLst>
            <a:ext uri="{FF2B5EF4-FFF2-40B4-BE49-F238E27FC236}">
              <a16:creationId xmlns:a16="http://schemas.microsoft.com/office/drawing/2014/main" id="{1EE9D314-4507-402D-AAA9-1C908E59A51A}"/>
            </a:ext>
          </a:extLst>
        </xdr:cNvPr>
        <xdr:cNvSpPr/>
      </xdr:nvSpPr>
      <xdr:spPr>
        <a:xfrm>
          <a:off x="8699500" y="14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153908</xdr:rowOff>
    </xdr:from>
    <xdr:to>
      <xdr:col>50</xdr:col>
      <xdr:colOff>114300</xdr:colOff>
      <xdr:row>85</xdr:row>
      <xdr:rowOff>154321</xdr:rowOff>
    </xdr:to>
    <xdr:cxnSp macro="">
      <xdr:nvCxnSpPr>
        <xdr:cNvPr id="344" name="直線コネクタ 343">
          <a:extLst>
            <a:ext uri="{FF2B5EF4-FFF2-40B4-BE49-F238E27FC236}">
              <a16:creationId xmlns:a16="http://schemas.microsoft.com/office/drawing/2014/main" id="{76E38E0D-760A-42BC-9813-86A0BDF6709C}"/>
            </a:ext>
          </a:extLst>
        </xdr:cNvPr>
        <xdr:cNvCxnSpPr/>
      </xdr:nvCxnSpPr>
      <xdr:spPr>
        <a:xfrm flipV="1">
          <a:off x="8750300" y="14727158"/>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104298</xdr:rowOff>
    </xdr:from>
    <xdr:to>
      <xdr:col>41</xdr:col>
      <xdr:colOff>101600</xdr:colOff>
      <xdr:row>86</xdr:row>
      <xdr:rowOff>34448</xdr:rowOff>
    </xdr:to>
    <xdr:sp macro="" textlink="">
      <xdr:nvSpPr>
        <xdr:cNvPr id="345" name="楕円 344">
          <a:extLst>
            <a:ext uri="{FF2B5EF4-FFF2-40B4-BE49-F238E27FC236}">
              <a16:creationId xmlns:a16="http://schemas.microsoft.com/office/drawing/2014/main" id="{8D9EBA7B-F715-4EE4-97C4-C73FC3476D8F}"/>
            </a:ext>
          </a:extLst>
        </xdr:cNvPr>
        <xdr:cNvSpPr/>
      </xdr:nvSpPr>
      <xdr:spPr>
        <a:xfrm>
          <a:off x="7810500" y="1467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154321</xdr:rowOff>
    </xdr:from>
    <xdr:to>
      <xdr:col>45</xdr:col>
      <xdr:colOff>177800</xdr:colOff>
      <xdr:row>85</xdr:row>
      <xdr:rowOff>155098</xdr:rowOff>
    </xdr:to>
    <xdr:cxnSp macro="">
      <xdr:nvCxnSpPr>
        <xdr:cNvPr id="346" name="直線コネクタ 345">
          <a:extLst>
            <a:ext uri="{FF2B5EF4-FFF2-40B4-BE49-F238E27FC236}">
              <a16:creationId xmlns:a16="http://schemas.microsoft.com/office/drawing/2014/main" id="{1C33F70D-FF9A-4FB6-9607-63E5A1DB8EFA}"/>
            </a:ext>
          </a:extLst>
        </xdr:cNvPr>
        <xdr:cNvCxnSpPr/>
      </xdr:nvCxnSpPr>
      <xdr:spPr>
        <a:xfrm flipV="1">
          <a:off x="7861300" y="14727571"/>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47" name="n_1aveValue【公営住宅】&#10;一人当たり面積">
          <a:extLst>
            <a:ext uri="{FF2B5EF4-FFF2-40B4-BE49-F238E27FC236}">
              <a16:creationId xmlns:a16="http://schemas.microsoft.com/office/drawing/2014/main" id="{FA14672B-CE9C-4057-B42B-A122DF950276}"/>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48" name="n_2aveValue【公営住宅】&#10;一人当たり面積">
          <a:extLst>
            <a:ext uri="{FF2B5EF4-FFF2-40B4-BE49-F238E27FC236}">
              <a16:creationId xmlns:a16="http://schemas.microsoft.com/office/drawing/2014/main" id="{815F11FB-534C-4A94-90DC-1ADFEF88F0E0}"/>
            </a:ext>
          </a:extLst>
        </xdr:cNvPr>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49" name="n_3aveValue【公営住宅】&#10;一人当たり面積">
          <a:extLst>
            <a:ext uri="{FF2B5EF4-FFF2-40B4-BE49-F238E27FC236}">
              <a16:creationId xmlns:a16="http://schemas.microsoft.com/office/drawing/2014/main" id="{B72F740C-2142-429C-9C7C-86DD4A799490}"/>
            </a:ext>
          </a:extLst>
        </xdr:cNvPr>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a:extLst>
            <a:ext uri="{FF2B5EF4-FFF2-40B4-BE49-F238E27FC236}">
              <a16:creationId xmlns:a16="http://schemas.microsoft.com/office/drawing/2014/main" id="{A00824FA-08CE-4EFD-B184-9B470C51B569}"/>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24385</xdr:rowOff>
    </xdr:from>
    <xdr:ext cx="469744" cy="259045"/>
    <xdr:sp macro="" textlink="">
      <xdr:nvSpPr>
        <xdr:cNvPr id="351" name="n_1mainValue【公営住宅】&#10;一人当たり面積">
          <a:extLst>
            <a:ext uri="{FF2B5EF4-FFF2-40B4-BE49-F238E27FC236}">
              <a16:creationId xmlns:a16="http://schemas.microsoft.com/office/drawing/2014/main" id="{4E0287C5-DF30-4747-B347-F7B94D7BBE34}"/>
            </a:ext>
          </a:extLst>
        </xdr:cNvPr>
        <xdr:cNvSpPr txBox="1"/>
      </xdr:nvSpPr>
      <xdr:spPr>
        <a:xfrm>
          <a:off x="9391727" y="1476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50198</xdr:rowOff>
    </xdr:from>
    <xdr:ext cx="469744" cy="259045"/>
    <xdr:sp macro="" textlink="">
      <xdr:nvSpPr>
        <xdr:cNvPr id="352" name="n_2mainValue【公営住宅】&#10;一人当たり面積">
          <a:extLst>
            <a:ext uri="{FF2B5EF4-FFF2-40B4-BE49-F238E27FC236}">
              <a16:creationId xmlns:a16="http://schemas.microsoft.com/office/drawing/2014/main" id="{180306DA-E1B2-4423-965A-E27A65FD9709}"/>
            </a:ext>
          </a:extLst>
        </xdr:cNvPr>
        <xdr:cNvSpPr txBox="1"/>
      </xdr:nvSpPr>
      <xdr:spPr>
        <a:xfrm>
          <a:off x="8515427" y="1445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50975</xdr:rowOff>
    </xdr:from>
    <xdr:ext cx="469744" cy="259045"/>
    <xdr:sp macro="" textlink="">
      <xdr:nvSpPr>
        <xdr:cNvPr id="353" name="n_3mainValue【公営住宅】&#10;一人当たり面積">
          <a:extLst>
            <a:ext uri="{FF2B5EF4-FFF2-40B4-BE49-F238E27FC236}">
              <a16:creationId xmlns:a16="http://schemas.microsoft.com/office/drawing/2014/main" id="{F86BF09C-5873-4D0B-A383-E4028C293251}"/>
            </a:ext>
          </a:extLst>
        </xdr:cNvPr>
        <xdr:cNvSpPr txBox="1"/>
      </xdr:nvSpPr>
      <xdr:spPr>
        <a:xfrm>
          <a:off x="7626427" y="1445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77658498-A98B-41C6-958F-0C6335237C8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9D9E7EC-DEEA-4E38-8B34-58B3AC39F0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850F4580-14F6-4797-8BEB-CDE3F75662D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986AB4C9-DDED-40B0-9A6B-8C3ADE418D9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7E17F48B-BDBF-4D91-B6BC-03264099A75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10FB2586-23BA-4450-8F3C-CBCFD4A158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765EB2E7-B5DD-48D8-BB29-17D965664EB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5F5697A-B453-4876-9CE9-F50F05A7268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4967022F-B493-4A18-9A6E-5D9BD6622C6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7FAF98D8-AB30-4442-AC03-87F2A6A2E59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66C8E842-63C0-40DF-A1B7-9C682E4FE81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A386E100-1746-4BBF-837C-D83813366B9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F8E2A0E7-4085-4E6C-AE42-9663AB23C04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93120564-2B6C-4B80-AEFE-1DD57D14D0D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DFC6058C-F5FB-443C-9E6B-BB2D29EA148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C8F20622-0F11-4527-BE06-EEFECC1CBA0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D5522972-9810-47A6-9B5F-E949B7F3BA8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04CEC1FE-5F36-458E-8387-677542997C4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40D24B2D-7AB4-4AC0-840D-18FD8E195FA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5CC8D799-3244-4818-ADC0-19F82A65BB1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FDB149CA-F4EE-4A55-BAE7-1DD36F00BB2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45042521-275F-4B35-A5FC-0B26EF81407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1D97D0EF-76AA-4AE2-9AF8-9EF65A07C9B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AB1D5AB7-DE99-4EF3-8AC8-5D8DDA0D1A7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C24F643C-B8BF-4F08-91CE-5116004AD52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C90B87A5-C5B9-43E2-8658-396F6388DAC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id="{67AAED0E-F3B5-4CF4-B43A-80BFA4E13AC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a:extLst>
            <a:ext uri="{FF2B5EF4-FFF2-40B4-BE49-F238E27FC236}">
              <a16:creationId xmlns:a16="http://schemas.microsoft.com/office/drawing/2014/main" id="{E833B3B5-9258-4211-B882-2E9AAF3C2DA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a:extLst>
            <a:ext uri="{FF2B5EF4-FFF2-40B4-BE49-F238E27FC236}">
              <a16:creationId xmlns:a16="http://schemas.microsoft.com/office/drawing/2014/main" id="{867C27B2-C7F6-416C-AC7D-CD90115E2DE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a:extLst>
            <a:ext uri="{FF2B5EF4-FFF2-40B4-BE49-F238E27FC236}">
              <a16:creationId xmlns:a16="http://schemas.microsoft.com/office/drawing/2014/main" id="{D78762A5-B3E8-43B4-BFDF-FB823BA9DF0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a:extLst>
            <a:ext uri="{FF2B5EF4-FFF2-40B4-BE49-F238E27FC236}">
              <a16:creationId xmlns:a16="http://schemas.microsoft.com/office/drawing/2014/main" id="{8BC3BADE-D3A0-40E5-937D-9405924175A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a:extLst>
            <a:ext uri="{FF2B5EF4-FFF2-40B4-BE49-F238E27FC236}">
              <a16:creationId xmlns:a16="http://schemas.microsoft.com/office/drawing/2014/main" id="{111AE9A0-508D-406A-9994-0625978F947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a:extLst>
            <a:ext uri="{FF2B5EF4-FFF2-40B4-BE49-F238E27FC236}">
              <a16:creationId xmlns:a16="http://schemas.microsoft.com/office/drawing/2014/main" id="{89D83C2D-EDE3-4EED-B036-DE0BBCF1AC6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a:extLst>
            <a:ext uri="{FF2B5EF4-FFF2-40B4-BE49-F238E27FC236}">
              <a16:creationId xmlns:a16="http://schemas.microsoft.com/office/drawing/2014/main" id="{606B0D10-9915-4E9C-954D-69B05D730CB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a:extLst>
            <a:ext uri="{FF2B5EF4-FFF2-40B4-BE49-F238E27FC236}">
              <a16:creationId xmlns:a16="http://schemas.microsoft.com/office/drawing/2014/main" id="{35806057-A7A8-40C6-9C77-6E606C02476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a:extLst>
            <a:ext uri="{FF2B5EF4-FFF2-40B4-BE49-F238E27FC236}">
              <a16:creationId xmlns:a16="http://schemas.microsoft.com/office/drawing/2014/main" id="{D87F2CB2-0024-4AE9-A7ED-3BCDC84D8C4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a:extLst>
            <a:ext uri="{FF2B5EF4-FFF2-40B4-BE49-F238E27FC236}">
              <a16:creationId xmlns:a16="http://schemas.microsoft.com/office/drawing/2014/main" id="{0B97DB78-3556-4F75-A42A-FE06FBC36BD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a:extLst>
            <a:ext uri="{FF2B5EF4-FFF2-40B4-BE49-F238E27FC236}">
              <a16:creationId xmlns:a16="http://schemas.microsoft.com/office/drawing/2014/main" id="{16AF6F5B-89A6-4233-B629-66AAF53484D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a:extLst>
            <a:ext uri="{FF2B5EF4-FFF2-40B4-BE49-F238E27FC236}">
              <a16:creationId xmlns:a16="http://schemas.microsoft.com/office/drawing/2014/main" id="{4199D15B-5418-46AB-A26D-64FE39C1D47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a:extLst>
            <a:ext uri="{FF2B5EF4-FFF2-40B4-BE49-F238E27FC236}">
              <a16:creationId xmlns:a16="http://schemas.microsoft.com/office/drawing/2014/main" id="{7CC09DF8-281E-4347-B326-99A16DA45EB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94" name="直線コネクタ 393">
          <a:extLst>
            <a:ext uri="{FF2B5EF4-FFF2-40B4-BE49-F238E27FC236}">
              <a16:creationId xmlns:a16="http://schemas.microsoft.com/office/drawing/2014/main" id="{009685B2-85F3-4F7C-B336-1E1536D1E115}"/>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a:extLst>
            <a:ext uri="{FF2B5EF4-FFF2-40B4-BE49-F238E27FC236}">
              <a16:creationId xmlns:a16="http://schemas.microsoft.com/office/drawing/2014/main" id="{717C29BE-92B0-4866-850D-3C68CBD6B9B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a:extLst>
            <a:ext uri="{FF2B5EF4-FFF2-40B4-BE49-F238E27FC236}">
              <a16:creationId xmlns:a16="http://schemas.microsoft.com/office/drawing/2014/main" id="{FB2195F7-B59B-4E02-A613-06F693EB5FF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97" name="【認定こども園・幼稚園・保育所】&#10;有形固定資産減価償却率最大値テキスト">
          <a:extLst>
            <a:ext uri="{FF2B5EF4-FFF2-40B4-BE49-F238E27FC236}">
              <a16:creationId xmlns:a16="http://schemas.microsoft.com/office/drawing/2014/main" id="{742B3ED9-1747-4732-A93B-FD7C886F9F5B}"/>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98" name="直線コネクタ 397">
          <a:extLst>
            <a:ext uri="{FF2B5EF4-FFF2-40B4-BE49-F238E27FC236}">
              <a16:creationId xmlns:a16="http://schemas.microsoft.com/office/drawing/2014/main" id="{52270B1E-4886-40F0-B4E6-B51703356C9E}"/>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99" name="【認定こども園・幼稚園・保育所】&#10;有形固定資産減価償却率平均値テキスト">
          <a:extLst>
            <a:ext uri="{FF2B5EF4-FFF2-40B4-BE49-F238E27FC236}">
              <a16:creationId xmlns:a16="http://schemas.microsoft.com/office/drawing/2014/main" id="{E5601D24-D57C-4F24-8739-188B66AD6BF2}"/>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0" name="フローチャート: 判断 399">
          <a:extLst>
            <a:ext uri="{FF2B5EF4-FFF2-40B4-BE49-F238E27FC236}">
              <a16:creationId xmlns:a16="http://schemas.microsoft.com/office/drawing/2014/main" id="{5CB20476-5525-4A6E-889A-0B012AE1433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01" name="フローチャート: 判断 400">
          <a:extLst>
            <a:ext uri="{FF2B5EF4-FFF2-40B4-BE49-F238E27FC236}">
              <a16:creationId xmlns:a16="http://schemas.microsoft.com/office/drawing/2014/main" id="{BDD752B0-CCC8-4A0A-9923-3B1BB0BCF9ED}"/>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02" name="フローチャート: 判断 401">
          <a:extLst>
            <a:ext uri="{FF2B5EF4-FFF2-40B4-BE49-F238E27FC236}">
              <a16:creationId xmlns:a16="http://schemas.microsoft.com/office/drawing/2014/main" id="{353119F0-F860-4BEE-8A28-146A3DC72D2F}"/>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03" name="フローチャート: 判断 402">
          <a:extLst>
            <a:ext uri="{FF2B5EF4-FFF2-40B4-BE49-F238E27FC236}">
              <a16:creationId xmlns:a16="http://schemas.microsoft.com/office/drawing/2014/main" id="{2C9B3F37-6595-419D-86A2-8AD879B29AC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04" name="フローチャート: 判断 403">
          <a:extLst>
            <a:ext uri="{FF2B5EF4-FFF2-40B4-BE49-F238E27FC236}">
              <a16:creationId xmlns:a16="http://schemas.microsoft.com/office/drawing/2014/main" id="{9395AE16-B078-464B-A17D-49569F2B7B20}"/>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F8C409A1-2163-473B-9D2C-B5D343826C0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174AC633-5D0E-41F6-90CA-25FD34AFC1E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DCF5DDC7-8308-4F65-AD4E-B097E3DC044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C03CFBA0-DDDF-40DA-B312-8C78BE54B68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B85EF1B2-0C5C-4F15-9B3F-272E0A96A6F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10" name="楕円 409">
          <a:extLst>
            <a:ext uri="{FF2B5EF4-FFF2-40B4-BE49-F238E27FC236}">
              <a16:creationId xmlns:a16="http://schemas.microsoft.com/office/drawing/2014/main" id="{5676ABFF-DE8A-47A1-A66A-252D7FDF10E0}"/>
            </a:ext>
          </a:extLst>
        </xdr:cNvPr>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11" name="【認定こども園・幼稚園・保育所】&#10;有形固定資産減価償却率該当値テキスト">
          <a:extLst>
            <a:ext uri="{FF2B5EF4-FFF2-40B4-BE49-F238E27FC236}">
              <a16:creationId xmlns:a16="http://schemas.microsoft.com/office/drawing/2014/main" id="{8A60ACAF-DFF9-4F80-BC2D-53F792FCD346}"/>
            </a:ext>
          </a:extLst>
        </xdr:cNvPr>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12" name="楕円 411">
          <a:extLst>
            <a:ext uri="{FF2B5EF4-FFF2-40B4-BE49-F238E27FC236}">
              <a16:creationId xmlns:a16="http://schemas.microsoft.com/office/drawing/2014/main" id="{9F154BFB-6C40-4713-BB12-1691C501D330}"/>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13" name="直線コネクタ 412">
          <a:extLst>
            <a:ext uri="{FF2B5EF4-FFF2-40B4-BE49-F238E27FC236}">
              <a16:creationId xmlns:a16="http://schemas.microsoft.com/office/drawing/2014/main" id="{F907305A-F9A1-46F3-A8A2-11F7FF7ED8D7}"/>
            </a:ext>
          </a:extLst>
        </xdr:cNvPr>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14" name="楕円 413">
          <a:extLst>
            <a:ext uri="{FF2B5EF4-FFF2-40B4-BE49-F238E27FC236}">
              <a16:creationId xmlns:a16="http://schemas.microsoft.com/office/drawing/2014/main" id="{396E2C0E-12BB-42DB-855A-AE7219B667E4}"/>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15" name="直線コネクタ 414">
          <a:extLst>
            <a:ext uri="{FF2B5EF4-FFF2-40B4-BE49-F238E27FC236}">
              <a16:creationId xmlns:a16="http://schemas.microsoft.com/office/drawing/2014/main" id="{86832613-638B-4C50-A255-E622C3C12387}"/>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16" name="楕円 415">
          <a:extLst>
            <a:ext uri="{FF2B5EF4-FFF2-40B4-BE49-F238E27FC236}">
              <a16:creationId xmlns:a16="http://schemas.microsoft.com/office/drawing/2014/main" id="{1C69F0FB-5901-4E13-9CE1-4208D78F623A}"/>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17" name="直線コネクタ 416">
          <a:extLst>
            <a:ext uri="{FF2B5EF4-FFF2-40B4-BE49-F238E27FC236}">
              <a16:creationId xmlns:a16="http://schemas.microsoft.com/office/drawing/2014/main" id="{FBCD7149-1CF3-439E-94BD-E5AA938E1DED}"/>
            </a:ext>
          </a:extLst>
        </xdr:cNvPr>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18" name="n_1aveValue【認定こども園・幼稚園・保育所】&#10;有形固定資産減価償却率">
          <a:extLst>
            <a:ext uri="{FF2B5EF4-FFF2-40B4-BE49-F238E27FC236}">
              <a16:creationId xmlns:a16="http://schemas.microsoft.com/office/drawing/2014/main" id="{6AA6A946-4929-4349-9830-07C2FC707E90}"/>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19" name="n_2aveValue【認定こども園・幼稚園・保育所】&#10;有形固定資産減価償却率">
          <a:extLst>
            <a:ext uri="{FF2B5EF4-FFF2-40B4-BE49-F238E27FC236}">
              <a16:creationId xmlns:a16="http://schemas.microsoft.com/office/drawing/2014/main" id="{C1A10EA2-2A0E-4761-AEA2-1108979330AF}"/>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20" name="n_3aveValue【認定こども園・幼稚園・保育所】&#10;有形固定資産減価償却率">
          <a:extLst>
            <a:ext uri="{FF2B5EF4-FFF2-40B4-BE49-F238E27FC236}">
              <a16:creationId xmlns:a16="http://schemas.microsoft.com/office/drawing/2014/main" id="{C70A730A-E187-484E-A54D-6E3B8FBAD3D7}"/>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21" name="n_4aveValue【認定こども園・幼稚園・保育所】&#10;有形固定資産減価償却率">
          <a:extLst>
            <a:ext uri="{FF2B5EF4-FFF2-40B4-BE49-F238E27FC236}">
              <a16:creationId xmlns:a16="http://schemas.microsoft.com/office/drawing/2014/main" id="{7A8CE2CE-F128-4E76-BF62-2CFC89DDB95E}"/>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22" name="n_1mainValue【認定こども園・幼稚園・保育所】&#10;有形固定資産減価償却率">
          <a:extLst>
            <a:ext uri="{FF2B5EF4-FFF2-40B4-BE49-F238E27FC236}">
              <a16:creationId xmlns:a16="http://schemas.microsoft.com/office/drawing/2014/main" id="{82741454-76B7-4569-A828-71782FFFCF05}"/>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23" name="n_2mainValue【認定こども園・幼稚園・保育所】&#10;有形固定資産減価償却率">
          <a:extLst>
            <a:ext uri="{FF2B5EF4-FFF2-40B4-BE49-F238E27FC236}">
              <a16:creationId xmlns:a16="http://schemas.microsoft.com/office/drawing/2014/main" id="{C9FB083D-461F-4B7D-82AB-4E23565A4F89}"/>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24" name="n_3mainValue【認定こども園・幼稚園・保育所】&#10;有形固定資産減価償却率">
          <a:extLst>
            <a:ext uri="{FF2B5EF4-FFF2-40B4-BE49-F238E27FC236}">
              <a16:creationId xmlns:a16="http://schemas.microsoft.com/office/drawing/2014/main" id="{07802B71-9580-4185-AA06-4C70983C2A7A}"/>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a:extLst>
            <a:ext uri="{FF2B5EF4-FFF2-40B4-BE49-F238E27FC236}">
              <a16:creationId xmlns:a16="http://schemas.microsoft.com/office/drawing/2014/main" id="{7CF743A3-56B2-4071-9A7A-BABB08A379D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a:extLst>
            <a:ext uri="{FF2B5EF4-FFF2-40B4-BE49-F238E27FC236}">
              <a16:creationId xmlns:a16="http://schemas.microsoft.com/office/drawing/2014/main" id="{0762BC78-B2C0-4BD8-A071-A58F90A0CB1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a:extLst>
            <a:ext uri="{FF2B5EF4-FFF2-40B4-BE49-F238E27FC236}">
              <a16:creationId xmlns:a16="http://schemas.microsoft.com/office/drawing/2014/main" id="{2DF156BC-E384-4CF4-B7F4-34F61673FEF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a:extLst>
            <a:ext uri="{FF2B5EF4-FFF2-40B4-BE49-F238E27FC236}">
              <a16:creationId xmlns:a16="http://schemas.microsoft.com/office/drawing/2014/main" id="{13F82544-E67D-4478-B34B-8FA8BA8669D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a:extLst>
            <a:ext uri="{FF2B5EF4-FFF2-40B4-BE49-F238E27FC236}">
              <a16:creationId xmlns:a16="http://schemas.microsoft.com/office/drawing/2014/main" id="{51B26571-CF06-4A8C-B71C-454645A2DE2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a:extLst>
            <a:ext uri="{FF2B5EF4-FFF2-40B4-BE49-F238E27FC236}">
              <a16:creationId xmlns:a16="http://schemas.microsoft.com/office/drawing/2014/main" id="{6EDD96BD-09E9-403A-9639-21E28C27629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a:extLst>
            <a:ext uri="{FF2B5EF4-FFF2-40B4-BE49-F238E27FC236}">
              <a16:creationId xmlns:a16="http://schemas.microsoft.com/office/drawing/2014/main" id="{6FE11CF9-3D04-492D-82C5-9B863FF8E20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id="{2114049F-407B-4940-A5EE-6453B4B77EC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a:extLst>
            <a:ext uri="{FF2B5EF4-FFF2-40B4-BE49-F238E27FC236}">
              <a16:creationId xmlns:a16="http://schemas.microsoft.com/office/drawing/2014/main" id="{0ADCA525-66EC-4480-822A-AE832FC91CF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a:extLst>
            <a:ext uri="{FF2B5EF4-FFF2-40B4-BE49-F238E27FC236}">
              <a16:creationId xmlns:a16="http://schemas.microsoft.com/office/drawing/2014/main" id="{EB1BAB87-B409-4360-9F43-0517A471117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a:extLst>
            <a:ext uri="{FF2B5EF4-FFF2-40B4-BE49-F238E27FC236}">
              <a16:creationId xmlns:a16="http://schemas.microsoft.com/office/drawing/2014/main" id="{ADB71414-1420-44B3-BB0B-B12BA5EBC6D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a:extLst>
            <a:ext uri="{FF2B5EF4-FFF2-40B4-BE49-F238E27FC236}">
              <a16:creationId xmlns:a16="http://schemas.microsoft.com/office/drawing/2014/main" id="{E6D8BB74-9408-4E97-ACF1-0E95DA441CD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a:extLst>
            <a:ext uri="{FF2B5EF4-FFF2-40B4-BE49-F238E27FC236}">
              <a16:creationId xmlns:a16="http://schemas.microsoft.com/office/drawing/2014/main" id="{9CB3F3CA-5051-4AD1-9620-7653C78BD87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a:extLst>
            <a:ext uri="{FF2B5EF4-FFF2-40B4-BE49-F238E27FC236}">
              <a16:creationId xmlns:a16="http://schemas.microsoft.com/office/drawing/2014/main" id="{29C9F833-A82A-424E-B4E2-95F22599CFF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a:extLst>
            <a:ext uri="{FF2B5EF4-FFF2-40B4-BE49-F238E27FC236}">
              <a16:creationId xmlns:a16="http://schemas.microsoft.com/office/drawing/2014/main" id="{DA9C5973-C2A1-4126-A65C-A30608E75E5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a:extLst>
            <a:ext uri="{FF2B5EF4-FFF2-40B4-BE49-F238E27FC236}">
              <a16:creationId xmlns:a16="http://schemas.microsoft.com/office/drawing/2014/main" id="{98A01351-F8D2-416B-AAF4-879AD2BFFBF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a:extLst>
            <a:ext uri="{FF2B5EF4-FFF2-40B4-BE49-F238E27FC236}">
              <a16:creationId xmlns:a16="http://schemas.microsoft.com/office/drawing/2014/main" id="{1FF2D1B4-C03D-4B26-9925-2D3F5519F29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a:extLst>
            <a:ext uri="{FF2B5EF4-FFF2-40B4-BE49-F238E27FC236}">
              <a16:creationId xmlns:a16="http://schemas.microsoft.com/office/drawing/2014/main" id="{76364330-DD40-4415-BD2D-687CB82851A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a:extLst>
            <a:ext uri="{FF2B5EF4-FFF2-40B4-BE49-F238E27FC236}">
              <a16:creationId xmlns:a16="http://schemas.microsoft.com/office/drawing/2014/main" id="{AE00377C-EE65-47B7-9CDA-10C1C5B0AA5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id="{7E6D428C-F329-4A59-B01B-78D5C41F71B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a:extLst>
            <a:ext uri="{FF2B5EF4-FFF2-40B4-BE49-F238E27FC236}">
              <a16:creationId xmlns:a16="http://schemas.microsoft.com/office/drawing/2014/main" id="{A2BD92D4-33F0-41ED-A36B-D73E6ECF2C1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46" name="直線コネクタ 445">
          <a:extLst>
            <a:ext uri="{FF2B5EF4-FFF2-40B4-BE49-F238E27FC236}">
              <a16:creationId xmlns:a16="http://schemas.microsoft.com/office/drawing/2014/main" id="{C06D19A5-DC60-4571-9031-7F643B2307A0}"/>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7" name="【認定こども園・幼稚園・保育所】&#10;一人当たり面積最小値テキスト">
          <a:extLst>
            <a:ext uri="{FF2B5EF4-FFF2-40B4-BE49-F238E27FC236}">
              <a16:creationId xmlns:a16="http://schemas.microsoft.com/office/drawing/2014/main" id="{1817A223-D828-49AB-A6B5-FD6C010A256C}"/>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8" name="直線コネクタ 447">
          <a:extLst>
            <a:ext uri="{FF2B5EF4-FFF2-40B4-BE49-F238E27FC236}">
              <a16:creationId xmlns:a16="http://schemas.microsoft.com/office/drawing/2014/main" id="{34B4724F-6ED5-4565-BFB3-1CEAA1C0AF4B}"/>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9" name="【認定こども園・幼稚園・保育所】&#10;一人当たり面積最大値テキスト">
          <a:extLst>
            <a:ext uri="{FF2B5EF4-FFF2-40B4-BE49-F238E27FC236}">
              <a16:creationId xmlns:a16="http://schemas.microsoft.com/office/drawing/2014/main" id="{985094FC-8156-4E20-91F8-94C742FECD1A}"/>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50" name="直線コネクタ 449">
          <a:extLst>
            <a:ext uri="{FF2B5EF4-FFF2-40B4-BE49-F238E27FC236}">
              <a16:creationId xmlns:a16="http://schemas.microsoft.com/office/drawing/2014/main" id="{777483FF-2FC9-472F-8DE2-A9BA73A86793}"/>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51" name="【認定こども園・幼稚園・保育所】&#10;一人当たり面積平均値テキスト">
          <a:extLst>
            <a:ext uri="{FF2B5EF4-FFF2-40B4-BE49-F238E27FC236}">
              <a16:creationId xmlns:a16="http://schemas.microsoft.com/office/drawing/2014/main" id="{F186927F-346B-4E6F-B39A-A97F7C9C5945}"/>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52" name="フローチャート: 判断 451">
          <a:extLst>
            <a:ext uri="{FF2B5EF4-FFF2-40B4-BE49-F238E27FC236}">
              <a16:creationId xmlns:a16="http://schemas.microsoft.com/office/drawing/2014/main" id="{D59559EC-0B02-4329-B577-70FAD230E123}"/>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53" name="フローチャート: 判断 452">
          <a:extLst>
            <a:ext uri="{FF2B5EF4-FFF2-40B4-BE49-F238E27FC236}">
              <a16:creationId xmlns:a16="http://schemas.microsoft.com/office/drawing/2014/main" id="{EE5F893E-150F-457E-87C2-5D5FBB26341C}"/>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54" name="フローチャート: 判断 453">
          <a:extLst>
            <a:ext uri="{FF2B5EF4-FFF2-40B4-BE49-F238E27FC236}">
              <a16:creationId xmlns:a16="http://schemas.microsoft.com/office/drawing/2014/main" id="{FE0E2187-4A40-4CD9-B9CF-9A7E5E42FBA3}"/>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55" name="フローチャート: 判断 454">
          <a:extLst>
            <a:ext uri="{FF2B5EF4-FFF2-40B4-BE49-F238E27FC236}">
              <a16:creationId xmlns:a16="http://schemas.microsoft.com/office/drawing/2014/main" id="{CE1F8385-D1CC-4127-98DE-FE57521F32AF}"/>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56" name="フローチャート: 判断 455">
          <a:extLst>
            <a:ext uri="{FF2B5EF4-FFF2-40B4-BE49-F238E27FC236}">
              <a16:creationId xmlns:a16="http://schemas.microsoft.com/office/drawing/2014/main" id="{0DA6D47A-B439-4AD5-97E5-5A667785B694}"/>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E490690A-2EEB-43F4-BF55-5EADACB0F6D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9D30BDD1-F71A-45C4-867E-18266CB3ABC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AA806C09-B144-4403-A46B-F4ECCF7EC8B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272C6830-53C2-4DBA-AB12-D3FF6D71BC5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54E3B904-88E3-4ECB-BAA7-8267B3A6ECA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66548</xdr:rowOff>
    </xdr:from>
    <xdr:to>
      <xdr:col>116</xdr:col>
      <xdr:colOff>114300</xdr:colOff>
      <xdr:row>41</xdr:row>
      <xdr:rowOff>168148</xdr:rowOff>
    </xdr:to>
    <xdr:sp macro="" textlink="">
      <xdr:nvSpPr>
        <xdr:cNvPr id="462" name="楕円 461">
          <a:extLst>
            <a:ext uri="{FF2B5EF4-FFF2-40B4-BE49-F238E27FC236}">
              <a16:creationId xmlns:a16="http://schemas.microsoft.com/office/drawing/2014/main" id="{6BE8208D-BA40-4987-BA46-61E7F04F0B28}"/>
            </a:ext>
          </a:extLst>
        </xdr:cNvPr>
        <xdr:cNvSpPr/>
      </xdr:nvSpPr>
      <xdr:spPr>
        <a:xfrm>
          <a:off x="221107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152925</xdr:rowOff>
    </xdr:from>
    <xdr:ext cx="469744" cy="259045"/>
    <xdr:sp macro="" textlink="">
      <xdr:nvSpPr>
        <xdr:cNvPr id="463" name="【認定こども園・幼稚園・保育所】&#10;一人当たり面積該当値テキスト">
          <a:extLst>
            <a:ext uri="{FF2B5EF4-FFF2-40B4-BE49-F238E27FC236}">
              <a16:creationId xmlns:a16="http://schemas.microsoft.com/office/drawing/2014/main" id="{223793C1-87DA-453F-821C-8E315C27A7B2}"/>
            </a:ext>
          </a:extLst>
        </xdr:cNvPr>
        <xdr:cNvSpPr txBox="1"/>
      </xdr:nvSpPr>
      <xdr:spPr>
        <a:xfrm>
          <a:off x="22199600" y="701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66548</xdr:rowOff>
    </xdr:from>
    <xdr:to>
      <xdr:col>112</xdr:col>
      <xdr:colOff>38100</xdr:colOff>
      <xdr:row>41</xdr:row>
      <xdr:rowOff>168148</xdr:rowOff>
    </xdr:to>
    <xdr:sp macro="" textlink="">
      <xdr:nvSpPr>
        <xdr:cNvPr id="464" name="楕円 463">
          <a:extLst>
            <a:ext uri="{FF2B5EF4-FFF2-40B4-BE49-F238E27FC236}">
              <a16:creationId xmlns:a16="http://schemas.microsoft.com/office/drawing/2014/main" id="{155E433B-767E-451E-8DCA-1113DA839B0F}"/>
            </a:ext>
          </a:extLst>
        </xdr:cNvPr>
        <xdr:cNvSpPr/>
      </xdr:nvSpPr>
      <xdr:spPr>
        <a:xfrm>
          <a:off x="21272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117348</xdr:rowOff>
    </xdr:from>
    <xdr:to>
      <xdr:col>116</xdr:col>
      <xdr:colOff>63500</xdr:colOff>
      <xdr:row>41</xdr:row>
      <xdr:rowOff>117348</xdr:rowOff>
    </xdr:to>
    <xdr:cxnSp macro="">
      <xdr:nvCxnSpPr>
        <xdr:cNvPr id="465" name="直線コネクタ 464">
          <a:extLst>
            <a:ext uri="{FF2B5EF4-FFF2-40B4-BE49-F238E27FC236}">
              <a16:creationId xmlns:a16="http://schemas.microsoft.com/office/drawing/2014/main" id="{222C766F-0200-449E-B0A3-478DC85C5AF2}"/>
            </a:ext>
          </a:extLst>
        </xdr:cNvPr>
        <xdr:cNvCxnSpPr/>
      </xdr:nvCxnSpPr>
      <xdr:spPr>
        <a:xfrm>
          <a:off x="21323300" y="71467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66548</xdr:rowOff>
    </xdr:from>
    <xdr:to>
      <xdr:col>107</xdr:col>
      <xdr:colOff>101600</xdr:colOff>
      <xdr:row>41</xdr:row>
      <xdr:rowOff>168148</xdr:rowOff>
    </xdr:to>
    <xdr:sp macro="" textlink="">
      <xdr:nvSpPr>
        <xdr:cNvPr id="466" name="楕円 465">
          <a:extLst>
            <a:ext uri="{FF2B5EF4-FFF2-40B4-BE49-F238E27FC236}">
              <a16:creationId xmlns:a16="http://schemas.microsoft.com/office/drawing/2014/main" id="{778F3C5D-4C57-4B42-9AE3-616A73930120}"/>
            </a:ext>
          </a:extLst>
        </xdr:cNvPr>
        <xdr:cNvSpPr/>
      </xdr:nvSpPr>
      <xdr:spPr>
        <a:xfrm>
          <a:off x="20383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117348</xdr:rowOff>
    </xdr:from>
    <xdr:to>
      <xdr:col>111</xdr:col>
      <xdr:colOff>177800</xdr:colOff>
      <xdr:row>41</xdr:row>
      <xdr:rowOff>117348</xdr:rowOff>
    </xdr:to>
    <xdr:cxnSp macro="">
      <xdr:nvCxnSpPr>
        <xdr:cNvPr id="467" name="直線コネクタ 466">
          <a:extLst>
            <a:ext uri="{FF2B5EF4-FFF2-40B4-BE49-F238E27FC236}">
              <a16:creationId xmlns:a16="http://schemas.microsoft.com/office/drawing/2014/main" id="{87934A0E-8352-4D4A-AA4D-465E7153D53E}"/>
            </a:ext>
          </a:extLst>
        </xdr:cNvPr>
        <xdr:cNvCxnSpPr/>
      </xdr:nvCxnSpPr>
      <xdr:spPr>
        <a:xfrm>
          <a:off x="20434300" y="714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66548</xdr:rowOff>
    </xdr:from>
    <xdr:to>
      <xdr:col>102</xdr:col>
      <xdr:colOff>165100</xdr:colOff>
      <xdr:row>41</xdr:row>
      <xdr:rowOff>168148</xdr:rowOff>
    </xdr:to>
    <xdr:sp macro="" textlink="">
      <xdr:nvSpPr>
        <xdr:cNvPr id="468" name="楕円 467">
          <a:extLst>
            <a:ext uri="{FF2B5EF4-FFF2-40B4-BE49-F238E27FC236}">
              <a16:creationId xmlns:a16="http://schemas.microsoft.com/office/drawing/2014/main" id="{1216E6C4-327B-4F55-8855-31F91C3C8093}"/>
            </a:ext>
          </a:extLst>
        </xdr:cNvPr>
        <xdr:cNvSpPr/>
      </xdr:nvSpPr>
      <xdr:spPr>
        <a:xfrm>
          <a:off x="19494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117348</xdr:rowOff>
    </xdr:from>
    <xdr:to>
      <xdr:col>107</xdr:col>
      <xdr:colOff>50800</xdr:colOff>
      <xdr:row>41</xdr:row>
      <xdr:rowOff>117348</xdr:rowOff>
    </xdr:to>
    <xdr:cxnSp macro="">
      <xdr:nvCxnSpPr>
        <xdr:cNvPr id="469" name="直線コネクタ 468">
          <a:extLst>
            <a:ext uri="{FF2B5EF4-FFF2-40B4-BE49-F238E27FC236}">
              <a16:creationId xmlns:a16="http://schemas.microsoft.com/office/drawing/2014/main" id="{F4028C03-2CD8-4F25-8279-27877CC6987D}"/>
            </a:ext>
          </a:extLst>
        </xdr:cNvPr>
        <xdr:cNvCxnSpPr/>
      </xdr:nvCxnSpPr>
      <xdr:spPr>
        <a:xfrm>
          <a:off x="19545300" y="714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70" name="n_1aveValue【認定こども園・幼稚園・保育所】&#10;一人当たり面積">
          <a:extLst>
            <a:ext uri="{FF2B5EF4-FFF2-40B4-BE49-F238E27FC236}">
              <a16:creationId xmlns:a16="http://schemas.microsoft.com/office/drawing/2014/main" id="{2DD4CABD-5297-4477-82D0-CA6EE0151CAF}"/>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71" name="n_2aveValue【認定こども園・幼稚園・保育所】&#10;一人当たり面積">
          <a:extLst>
            <a:ext uri="{FF2B5EF4-FFF2-40B4-BE49-F238E27FC236}">
              <a16:creationId xmlns:a16="http://schemas.microsoft.com/office/drawing/2014/main" id="{9810436D-7722-45E6-9B82-E8EBF4B536ED}"/>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72" name="n_3aveValue【認定こども園・幼稚園・保育所】&#10;一人当たり面積">
          <a:extLst>
            <a:ext uri="{FF2B5EF4-FFF2-40B4-BE49-F238E27FC236}">
              <a16:creationId xmlns:a16="http://schemas.microsoft.com/office/drawing/2014/main" id="{7D9AE8A6-54D1-46FC-8368-5C28CADC302A}"/>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73" name="n_4aveValue【認定こども園・幼稚園・保育所】&#10;一人当たり面積">
          <a:extLst>
            <a:ext uri="{FF2B5EF4-FFF2-40B4-BE49-F238E27FC236}">
              <a16:creationId xmlns:a16="http://schemas.microsoft.com/office/drawing/2014/main" id="{3DF23943-6402-48EF-A052-FE2C6340A287}"/>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159275</xdr:rowOff>
    </xdr:from>
    <xdr:ext cx="469744" cy="259045"/>
    <xdr:sp macro="" textlink="">
      <xdr:nvSpPr>
        <xdr:cNvPr id="474" name="n_1mainValue【認定こども園・幼稚園・保育所】&#10;一人当たり面積">
          <a:extLst>
            <a:ext uri="{FF2B5EF4-FFF2-40B4-BE49-F238E27FC236}">
              <a16:creationId xmlns:a16="http://schemas.microsoft.com/office/drawing/2014/main" id="{54E8BDE0-C2E6-4526-ACAD-960B44439C53}"/>
            </a:ext>
          </a:extLst>
        </xdr:cNvPr>
        <xdr:cNvSpPr txBox="1"/>
      </xdr:nvSpPr>
      <xdr:spPr>
        <a:xfrm>
          <a:off x="210757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159275</xdr:rowOff>
    </xdr:from>
    <xdr:ext cx="469744" cy="259045"/>
    <xdr:sp macro="" textlink="">
      <xdr:nvSpPr>
        <xdr:cNvPr id="475" name="n_2mainValue【認定こども園・幼稚園・保育所】&#10;一人当たり面積">
          <a:extLst>
            <a:ext uri="{FF2B5EF4-FFF2-40B4-BE49-F238E27FC236}">
              <a16:creationId xmlns:a16="http://schemas.microsoft.com/office/drawing/2014/main" id="{1377B170-5235-4E38-A651-D58E137E7879}"/>
            </a:ext>
          </a:extLst>
        </xdr:cNvPr>
        <xdr:cNvSpPr txBox="1"/>
      </xdr:nvSpPr>
      <xdr:spPr>
        <a:xfrm>
          <a:off x="201994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159275</xdr:rowOff>
    </xdr:from>
    <xdr:ext cx="469744" cy="259045"/>
    <xdr:sp macro="" textlink="">
      <xdr:nvSpPr>
        <xdr:cNvPr id="476" name="n_3mainValue【認定こども園・幼稚園・保育所】&#10;一人当たり面積">
          <a:extLst>
            <a:ext uri="{FF2B5EF4-FFF2-40B4-BE49-F238E27FC236}">
              <a16:creationId xmlns:a16="http://schemas.microsoft.com/office/drawing/2014/main" id="{AAE0C09F-F9C2-4A5A-85F7-BA988897DFFD}"/>
            </a:ext>
          </a:extLst>
        </xdr:cNvPr>
        <xdr:cNvSpPr txBox="1"/>
      </xdr:nvSpPr>
      <xdr:spPr>
        <a:xfrm>
          <a:off x="193104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a:extLst>
            <a:ext uri="{FF2B5EF4-FFF2-40B4-BE49-F238E27FC236}">
              <a16:creationId xmlns:a16="http://schemas.microsoft.com/office/drawing/2014/main" id="{824B258E-7ED6-41D9-8302-6CBAB705983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a:extLst>
            <a:ext uri="{FF2B5EF4-FFF2-40B4-BE49-F238E27FC236}">
              <a16:creationId xmlns:a16="http://schemas.microsoft.com/office/drawing/2014/main" id="{2CD93567-9178-497D-BF50-663DE59106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a:extLst>
            <a:ext uri="{FF2B5EF4-FFF2-40B4-BE49-F238E27FC236}">
              <a16:creationId xmlns:a16="http://schemas.microsoft.com/office/drawing/2014/main" id="{8C2AE328-84C1-4913-AD77-1A4EAA16F3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a:extLst>
            <a:ext uri="{FF2B5EF4-FFF2-40B4-BE49-F238E27FC236}">
              <a16:creationId xmlns:a16="http://schemas.microsoft.com/office/drawing/2014/main" id="{A61F07DA-5F47-4923-87A0-EC5534E462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a:extLst>
            <a:ext uri="{FF2B5EF4-FFF2-40B4-BE49-F238E27FC236}">
              <a16:creationId xmlns:a16="http://schemas.microsoft.com/office/drawing/2014/main" id="{30F604F1-94BB-4C3F-9711-EB426854BB0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a:extLst>
            <a:ext uri="{FF2B5EF4-FFF2-40B4-BE49-F238E27FC236}">
              <a16:creationId xmlns:a16="http://schemas.microsoft.com/office/drawing/2014/main" id="{517EB023-E122-40B3-B406-68BE8A2CE6D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a:extLst>
            <a:ext uri="{FF2B5EF4-FFF2-40B4-BE49-F238E27FC236}">
              <a16:creationId xmlns:a16="http://schemas.microsoft.com/office/drawing/2014/main" id="{2C047DB6-A8E2-410E-A620-32BBE34252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a:extLst>
            <a:ext uri="{FF2B5EF4-FFF2-40B4-BE49-F238E27FC236}">
              <a16:creationId xmlns:a16="http://schemas.microsoft.com/office/drawing/2014/main" id="{938F1067-9556-42BD-BBE8-FF06BF13D12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a:extLst>
            <a:ext uri="{FF2B5EF4-FFF2-40B4-BE49-F238E27FC236}">
              <a16:creationId xmlns:a16="http://schemas.microsoft.com/office/drawing/2014/main" id="{18EDACB2-B105-4A4C-AB27-E2BCCBD20FB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a:extLst>
            <a:ext uri="{FF2B5EF4-FFF2-40B4-BE49-F238E27FC236}">
              <a16:creationId xmlns:a16="http://schemas.microsoft.com/office/drawing/2014/main" id="{3F34D431-62EE-4E85-A338-4BF24F71E8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a:extLst>
            <a:ext uri="{FF2B5EF4-FFF2-40B4-BE49-F238E27FC236}">
              <a16:creationId xmlns:a16="http://schemas.microsoft.com/office/drawing/2014/main" id="{CCED668F-79AB-4A61-A9BE-9F1A9BE53E4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a:extLst>
            <a:ext uri="{FF2B5EF4-FFF2-40B4-BE49-F238E27FC236}">
              <a16:creationId xmlns:a16="http://schemas.microsoft.com/office/drawing/2014/main" id="{0A19FF40-4D21-4EB9-9F33-C192A39E329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a:extLst>
            <a:ext uri="{FF2B5EF4-FFF2-40B4-BE49-F238E27FC236}">
              <a16:creationId xmlns:a16="http://schemas.microsoft.com/office/drawing/2014/main" id="{0EF52E8D-0D17-4256-9215-42E4E0CFD08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a:extLst>
            <a:ext uri="{FF2B5EF4-FFF2-40B4-BE49-F238E27FC236}">
              <a16:creationId xmlns:a16="http://schemas.microsoft.com/office/drawing/2014/main" id="{B731A87C-2775-48A3-89B6-C147F431863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a:extLst>
            <a:ext uri="{FF2B5EF4-FFF2-40B4-BE49-F238E27FC236}">
              <a16:creationId xmlns:a16="http://schemas.microsoft.com/office/drawing/2014/main" id="{3A4B5A18-FAF6-441A-8711-AB8F6A6003D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a:extLst>
            <a:ext uri="{FF2B5EF4-FFF2-40B4-BE49-F238E27FC236}">
              <a16:creationId xmlns:a16="http://schemas.microsoft.com/office/drawing/2014/main" id="{605F7A15-BF2C-4794-A567-F250184EC56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a:extLst>
            <a:ext uri="{FF2B5EF4-FFF2-40B4-BE49-F238E27FC236}">
              <a16:creationId xmlns:a16="http://schemas.microsoft.com/office/drawing/2014/main" id="{3E063DAA-5314-4723-898F-774E83B88E7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a:extLst>
            <a:ext uri="{FF2B5EF4-FFF2-40B4-BE49-F238E27FC236}">
              <a16:creationId xmlns:a16="http://schemas.microsoft.com/office/drawing/2014/main" id="{FBC9BAB0-3EF5-4050-BE62-03B5301AD64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a:extLst>
            <a:ext uri="{FF2B5EF4-FFF2-40B4-BE49-F238E27FC236}">
              <a16:creationId xmlns:a16="http://schemas.microsoft.com/office/drawing/2014/main" id="{554903FC-2E22-41F2-A500-6E8EB2AE0C3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a:extLst>
            <a:ext uri="{FF2B5EF4-FFF2-40B4-BE49-F238E27FC236}">
              <a16:creationId xmlns:a16="http://schemas.microsoft.com/office/drawing/2014/main" id="{72C2E229-45F3-40F4-8A4B-DC1B19621EB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a:extLst>
            <a:ext uri="{FF2B5EF4-FFF2-40B4-BE49-F238E27FC236}">
              <a16:creationId xmlns:a16="http://schemas.microsoft.com/office/drawing/2014/main" id="{365796A9-20F8-4207-B369-4C34B01BAC3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id="{68CADA2C-3313-42A3-9B5A-A0E4E192D2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a:extLst>
            <a:ext uri="{FF2B5EF4-FFF2-40B4-BE49-F238E27FC236}">
              <a16:creationId xmlns:a16="http://schemas.microsoft.com/office/drawing/2014/main" id="{6C960185-807E-470D-9EC4-C7E8CBFD39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a:extLst>
            <a:ext uri="{FF2B5EF4-FFF2-40B4-BE49-F238E27FC236}">
              <a16:creationId xmlns:a16="http://schemas.microsoft.com/office/drawing/2014/main" id="{6C793716-43E5-417B-A49D-B821AC28F7C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01" name="直線コネクタ 500">
          <a:extLst>
            <a:ext uri="{FF2B5EF4-FFF2-40B4-BE49-F238E27FC236}">
              <a16:creationId xmlns:a16="http://schemas.microsoft.com/office/drawing/2014/main" id="{EB3EFD5F-597D-496F-8C34-16ADED0070C8}"/>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02" name="【学校施設】&#10;有形固定資産減価償却率最小値テキスト">
          <a:extLst>
            <a:ext uri="{FF2B5EF4-FFF2-40B4-BE49-F238E27FC236}">
              <a16:creationId xmlns:a16="http://schemas.microsoft.com/office/drawing/2014/main" id="{BEB9B66B-7444-4747-BBE6-A978D5AAF8CD}"/>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03" name="直線コネクタ 502">
          <a:extLst>
            <a:ext uri="{FF2B5EF4-FFF2-40B4-BE49-F238E27FC236}">
              <a16:creationId xmlns:a16="http://schemas.microsoft.com/office/drawing/2014/main" id="{1DAAE228-8F25-444E-857D-7C27AF4BD06C}"/>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04" name="【学校施設】&#10;有形固定資産減価償却率最大値テキスト">
          <a:extLst>
            <a:ext uri="{FF2B5EF4-FFF2-40B4-BE49-F238E27FC236}">
              <a16:creationId xmlns:a16="http://schemas.microsoft.com/office/drawing/2014/main" id="{38481D35-8E0B-4599-B423-D8A50D19492E}"/>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05" name="直線コネクタ 504">
          <a:extLst>
            <a:ext uri="{FF2B5EF4-FFF2-40B4-BE49-F238E27FC236}">
              <a16:creationId xmlns:a16="http://schemas.microsoft.com/office/drawing/2014/main" id="{4C9A3833-B897-478D-92FC-4C3AA401D739}"/>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06" name="【学校施設】&#10;有形固定資産減価償却率平均値テキスト">
          <a:extLst>
            <a:ext uri="{FF2B5EF4-FFF2-40B4-BE49-F238E27FC236}">
              <a16:creationId xmlns:a16="http://schemas.microsoft.com/office/drawing/2014/main" id="{2C3D6311-668A-4F0F-AA28-AB27E1C127B7}"/>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7" name="フローチャート: 判断 506">
          <a:extLst>
            <a:ext uri="{FF2B5EF4-FFF2-40B4-BE49-F238E27FC236}">
              <a16:creationId xmlns:a16="http://schemas.microsoft.com/office/drawing/2014/main" id="{DD54C3A3-6774-45FA-BAC3-598DF6E5C4CF}"/>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08" name="フローチャート: 判断 507">
          <a:extLst>
            <a:ext uri="{FF2B5EF4-FFF2-40B4-BE49-F238E27FC236}">
              <a16:creationId xmlns:a16="http://schemas.microsoft.com/office/drawing/2014/main" id="{2B010EF9-6632-4899-A622-85B627309E59}"/>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09" name="フローチャート: 判断 508">
          <a:extLst>
            <a:ext uri="{FF2B5EF4-FFF2-40B4-BE49-F238E27FC236}">
              <a16:creationId xmlns:a16="http://schemas.microsoft.com/office/drawing/2014/main" id="{72E6DFF0-F002-474E-A981-8A34E8B5F5FB}"/>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10" name="フローチャート: 判断 509">
          <a:extLst>
            <a:ext uri="{FF2B5EF4-FFF2-40B4-BE49-F238E27FC236}">
              <a16:creationId xmlns:a16="http://schemas.microsoft.com/office/drawing/2014/main" id="{EA786903-85C7-4A90-B1BB-6689983860AB}"/>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11" name="フローチャート: 判断 510">
          <a:extLst>
            <a:ext uri="{FF2B5EF4-FFF2-40B4-BE49-F238E27FC236}">
              <a16:creationId xmlns:a16="http://schemas.microsoft.com/office/drawing/2014/main" id="{636F62C0-0BB3-4266-8D3F-A689D70E168A}"/>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83AE816-0DBA-4BBE-ADDC-33C1C01330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16E979DB-43D9-4952-8E20-B3359C2854D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8DC950EA-B38A-4AFB-A167-4DAE1CEBC9C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40D1E7F0-97C7-4C0C-A12E-9F15C55A669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DA71D8-3A17-4A31-AE5D-D8E1C06F254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53975</xdr:rowOff>
    </xdr:from>
    <xdr:to>
      <xdr:col>85</xdr:col>
      <xdr:colOff>177800</xdr:colOff>
      <xdr:row>61</xdr:row>
      <xdr:rowOff>155575</xdr:rowOff>
    </xdr:to>
    <xdr:sp macro="" textlink="">
      <xdr:nvSpPr>
        <xdr:cNvPr id="517" name="楕円 516">
          <a:extLst>
            <a:ext uri="{FF2B5EF4-FFF2-40B4-BE49-F238E27FC236}">
              <a16:creationId xmlns:a16="http://schemas.microsoft.com/office/drawing/2014/main" id="{3CA31ECF-54E8-414F-802D-561CF4A58062}"/>
            </a:ext>
          </a:extLst>
        </xdr:cNvPr>
        <xdr:cNvSpPr/>
      </xdr:nvSpPr>
      <xdr:spPr>
        <a:xfrm>
          <a:off x="162687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32402</xdr:rowOff>
    </xdr:from>
    <xdr:ext cx="405111" cy="259045"/>
    <xdr:sp macro="" textlink="">
      <xdr:nvSpPr>
        <xdr:cNvPr id="518" name="【学校施設】&#10;有形固定資産減価償却率該当値テキスト">
          <a:extLst>
            <a:ext uri="{FF2B5EF4-FFF2-40B4-BE49-F238E27FC236}">
              <a16:creationId xmlns:a16="http://schemas.microsoft.com/office/drawing/2014/main" id="{C4383EE2-EDDA-4861-BC18-15BA7416E0A2}"/>
            </a:ext>
          </a:extLst>
        </xdr:cNvPr>
        <xdr:cNvSpPr txBox="1"/>
      </xdr:nvSpPr>
      <xdr:spPr>
        <a:xfrm>
          <a:off x="16357600"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25400</xdr:rowOff>
    </xdr:from>
    <xdr:to>
      <xdr:col>81</xdr:col>
      <xdr:colOff>101600</xdr:colOff>
      <xdr:row>61</xdr:row>
      <xdr:rowOff>127000</xdr:rowOff>
    </xdr:to>
    <xdr:sp macro="" textlink="">
      <xdr:nvSpPr>
        <xdr:cNvPr id="519" name="楕円 518">
          <a:extLst>
            <a:ext uri="{FF2B5EF4-FFF2-40B4-BE49-F238E27FC236}">
              <a16:creationId xmlns:a16="http://schemas.microsoft.com/office/drawing/2014/main" id="{43FAA45C-26FE-4FE4-B814-9003AD129760}"/>
            </a:ext>
          </a:extLst>
        </xdr:cNvPr>
        <xdr:cNvSpPr/>
      </xdr:nvSpPr>
      <xdr:spPr>
        <a:xfrm>
          <a:off x="15430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61</xdr:row>
      <xdr:rowOff>104775</xdr:rowOff>
    </xdr:to>
    <xdr:cxnSp macro="">
      <xdr:nvCxnSpPr>
        <xdr:cNvPr id="520" name="直線コネクタ 519">
          <a:extLst>
            <a:ext uri="{FF2B5EF4-FFF2-40B4-BE49-F238E27FC236}">
              <a16:creationId xmlns:a16="http://schemas.microsoft.com/office/drawing/2014/main" id="{FE814817-0119-4598-BA6A-C6C6E6E48B42}"/>
            </a:ext>
          </a:extLst>
        </xdr:cNvPr>
        <xdr:cNvCxnSpPr/>
      </xdr:nvCxnSpPr>
      <xdr:spPr>
        <a:xfrm>
          <a:off x="15481300" y="105346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521" name="楕円 520">
          <a:extLst>
            <a:ext uri="{FF2B5EF4-FFF2-40B4-BE49-F238E27FC236}">
              <a16:creationId xmlns:a16="http://schemas.microsoft.com/office/drawing/2014/main" id="{ACD3AE93-C0B8-4180-A1AA-E4ECB4763F1C}"/>
            </a:ext>
          </a:extLst>
        </xdr:cNvPr>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76200</xdr:rowOff>
    </xdr:to>
    <xdr:cxnSp macro="">
      <xdr:nvCxnSpPr>
        <xdr:cNvPr id="522" name="直線コネクタ 521">
          <a:extLst>
            <a:ext uri="{FF2B5EF4-FFF2-40B4-BE49-F238E27FC236}">
              <a16:creationId xmlns:a16="http://schemas.microsoft.com/office/drawing/2014/main" id="{8F3DE1D7-7B6E-4B35-9F6D-E743B61A56F0}"/>
            </a:ext>
          </a:extLst>
        </xdr:cNvPr>
        <xdr:cNvCxnSpPr/>
      </xdr:nvCxnSpPr>
      <xdr:spPr>
        <a:xfrm>
          <a:off x="14592300" y="105022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23" name="楕円 522">
          <a:extLst>
            <a:ext uri="{FF2B5EF4-FFF2-40B4-BE49-F238E27FC236}">
              <a16:creationId xmlns:a16="http://schemas.microsoft.com/office/drawing/2014/main" id="{D74171A5-B5D1-4028-AD69-3813379E7CAD}"/>
            </a:ext>
          </a:extLst>
        </xdr:cNvPr>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43815</xdr:rowOff>
    </xdr:to>
    <xdr:cxnSp macro="">
      <xdr:nvCxnSpPr>
        <xdr:cNvPr id="524" name="直線コネクタ 523">
          <a:extLst>
            <a:ext uri="{FF2B5EF4-FFF2-40B4-BE49-F238E27FC236}">
              <a16:creationId xmlns:a16="http://schemas.microsoft.com/office/drawing/2014/main" id="{4365A85B-E5C8-4D16-9E39-312EDB379C16}"/>
            </a:ext>
          </a:extLst>
        </xdr:cNvPr>
        <xdr:cNvCxnSpPr/>
      </xdr:nvCxnSpPr>
      <xdr:spPr>
        <a:xfrm>
          <a:off x="13703300" y="104698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25" name="n_1aveValue【学校施設】&#10;有形固定資産減価償却率">
          <a:extLst>
            <a:ext uri="{FF2B5EF4-FFF2-40B4-BE49-F238E27FC236}">
              <a16:creationId xmlns:a16="http://schemas.microsoft.com/office/drawing/2014/main" id="{D420E124-E2DF-4868-A39E-1A22B364E54D}"/>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26" name="n_2aveValue【学校施設】&#10;有形固定資産減価償却率">
          <a:extLst>
            <a:ext uri="{FF2B5EF4-FFF2-40B4-BE49-F238E27FC236}">
              <a16:creationId xmlns:a16="http://schemas.microsoft.com/office/drawing/2014/main" id="{C3FA847D-D361-47C7-8A28-A2DC6FC8EC03}"/>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27" name="n_3aveValue【学校施設】&#10;有形固定資産減価償却率">
          <a:extLst>
            <a:ext uri="{FF2B5EF4-FFF2-40B4-BE49-F238E27FC236}">
              <a16:creationId xmlns:a16="http://schemas.microsoft.com/office/drawing/2014/main" id="{172E8BCB-03E8-4A29-85FE-7942275A17F6}"/>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28" name="n_4aveValue【学校施設】&#10;有形固定資産減価償却率">
          <a:extLst>
            <a:ext uri="{FF2B5EF4-FFF2-40B4-BE49-F238E27FC236}">
              <a16:creationId xmlns:a16="http://schemas.microsoft.com/office/drawing/2014/main" id="{2A9A234A-D3FB-4803-B58C-B12234195B9B}"/>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118127</xdr:rowOff>
    </xdr:from>
    <xdr:ext cx="405111" cy="259045"/>
    <xdr:sp macro="" textlink="">
      <xdr:nvSpPr>
        <xdr:cNvPr id="529" name="n_1mainValue【学校施設】&#10;有形固定資産減価償却率">
          <a:extLst>
            <a:ext uri="{FF2B5EF4-FFF2-40B4-BE49-F238E27FC236}">
              <a16:creationId xmlns:a16="http://schemas.microsoft.com/office/drawing/2014/main" id="{749573C5-8E5C-4B1F-BAD0-9538CCDA8A43}"/>
            </a:ext>
          </a:extLst>
        </xdr:cNvPr>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85742</xdr:rowOff>
    </xdr:from>
    <xdr:ext cx="405111" cy="259045"/>
    <xdr:sp macro="" textlink="">
      <xdr:nvSpPr>
        <xdr:cNvPr id="530" name="n_2mainValue【学校施設】&#10;有形固定資産減価償却率">
          <a:extLst>
            <a:ext uri="{FF2B5EF4-FFF2-40B4-BE49-F238E27FC236}">
              <a16:creationId xmlns:a16="http://schemas.microsoft.com/office/drawing/2014/main" id="{B61E01C3-D98F-4F18-BD18-01AD4F91A78F}"/>
            </a:ext>
          </a:extLst>
        </xdr:cNvPr>
        <xdr:cNvSpPr txBox="1"/>
      </xdr:nvSpPr>
      <xdr:spPr>
        <a:xfrm>
          <a:off x="14389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531" name="n_3mainValue【学校施設】&#10;有形固定資産減価償却率">
          <a:extLst>
            <a:ext uri="{FF2B5EF4-FFF2-40B4-BE49-F238E27FC236}">
              <a16:creationId xmlns:a16="http://schemas.microsoft.com/office/drawing/2014/main" id="{18E818FA-3D8B-48F4-9238-DB5A1EA086E5}"/>
            </a:ext>
          </a:extLst>
        </xdr:cNvPr>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a:extLst>
            <a:ext uri="{FF2B5EF4-FFF2-40B4-BE49-F238E27FC236}">
              <a16:creationId xmlns:a16="http://schemas.microsoft.com/office/drawing/2014/main" id="{7D0EF37B-D01A-4C47-ADA8-2414AA5F1D7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a:extLst>
            <a:ext uri="{FF2B5EF4-FFF2-40B4-BE49-F238E27FC236}">
              <a16:creationId xmlns:a16="http://schemas.microsoft.com/office/drawing/2014/main" id="{E17FC390-E546-44A4-A859-1EEF59912E7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a:extLst>
            <a:ext uri="{FF2B5EF4-FFF2-40B4-BE49-F238E27FC236}">
              <a16:creationId xmlns:a16="http://schemas.microsoft.com/office/drawing/2014/main" id="{DCD41659-5549-4E2D-A5FB-72D009E874A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a:extLst>
            <a:ext uri="{FF2B5EF4-FFF2-40B4-BE49-F238E27FC236}">
              <a16:creationId xmlns:a16="http://schemas.microsoft.com/office/drawing/2014/main" id="{79B80755-08CC-4973-A883-AF584D21420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a:extLst>
            <a:ext uri="{FF2B5EF4-FFF2-40B4-BE49-F238E27FC236}">
              <a16:creationId xmlns:a16="http://schemas.microsoft.com/office/drawing/2014/main" id="{9BCC641A-F5A3-4CD9-B69B-D5B86F9E2D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a:extLst>
            <a:ext uri="{FF2B5EF4-FFF2-40B4-BE49-F238E27FC236}">
              <a16:creationId xmlns:a16="http://schemas.microsoft.com/office/drawing/2014/main" id="{42C6DEDE-5A48-446B-856E-150385612CC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a:extLst>
            <a:ext uri="{FF2B5EF4-FFF2-40B4-BE49-F238E27FC236}">
              <a16:creationId xmlns:a16="http://schemas.microsoft.com/office/drawing/2014/main" id="{1AF32DE1-EC6E-40D7-88FB-70B6BA3E604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a:extLst>
            <a:ext uri="{FF2B5EF4-FFF2-40B4-BE49-F238E27FC236}">
              <a16:creationId xmlns:a16="http://schemas.microsoft.com/office/drawing/2014/main" id="{A1A0F737-8537-40D9-AA7E-CDE6E9E7704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a:extLst>
            <a:ext uri="{FF2B5EF4-FFF2-40B4-BE49-F238E27FC236}">
              <a16:creationId xmlns:a16="http://schemas.microsoft.com/office/drawing/2014/main" id="{A11645B0-B1D4-4C5B-8E20-FDBB0B11AAB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a:extLst>
            <a:ext uri="{FF2B5EF4-FFF2-40B4-BE49-F238E27FC236}">
              <a16:creationId xmlns:a16="http://schemas.microsoft.com/office/drawing/2014/main" id="{F75887F9-1038-4815-98EE-C932C017F6E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a:extLst>
            <a:ext uri="{FF2B5EF4-FFF2-40B4-BE49-F238E27FC236}">
              <a16:creationId xmlns:a16="http://schemas.microsoft.com/office/drawing/2014/main" id="{B8CF5644-59FB-406E-8E1C-671F30CB85D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a:extLst>
            <a:ext uri="{FF2B5EF4-FFF2-40B4-BE49-F238E27FC236}">
              <a16:creationId xmlns:a16="http://schemas.microsoft.com/office/drawing/2014/main" id="{D71C2A0B-CC25-4C39-9018-2FAFB0D6DD4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a:extLst>
            <a:ext uri="{FF2B5EF4-FFF2-40B4-BE49-F238E27FC236}">
              <a16:creationId xmlns:a16="http://schemas.microsoft.com/office/drawing/2014/main" id="{0D886ACE-473B-41BE-8F6F-CE695BD3332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a:extLst>
            <a:ext uri="{FF2B5EF4-FFF2-40B4-BE49-F238E27FC236}">
              <a16:creationId xmlns:a16="http://schemas.microsoft.com/office/drawing/2014/main" id="{2B503AE9-64C6-4245-A644-E19690E89C5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a:extLst>
            <a:ext uri="{FF2B5EF4-FFF2-40B4-BE49-F238E27FC236}">
              <a16:creationId xmlns:a16="http://schemas.microsoft.com/office/drawing/2014/main" id="{453E93E0-7D18-4AE1-964B-C01E248DDA6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a:extLst>
            <a:ext uri="{FF2B5EF4-FFF2-40B4-BE49-F238E27FC236}">
              <a16:creationId xmlns:a16="http://schemas.microsoft.com/office/drawing/2014/main" id="{70C97AD0-78FE-450F-9FFA-ABE159048E3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a:extLst>
            <a:ext uri="{FF2B5EF4-FFF2-40B4-BE49-F238E27FC236}">
              <a16:creationId xmlns:a16="http://schemas.microsoft.com/office/drawing/2014/main" id="{9172D9D8-A357-4552-AF8C-1D9A858020E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a:extLst>
            <a:ext uri="{FF2B5EF4-FFF2-40B4-BE49-F238E27FC236}">
              <a16:creationId xmlns:a16="http://schemas.microsoft.com/office/drawing/2014/main" id="{5706E8C2-B01A-4488-ABB2-0CC5F5B5CD4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a:extLst>
            <a:ext uri="{FF2B5EF4-FFF2-40B4-BE49-F238E27FC236}">
              <a16:creationId xmlns:a16="http://schemas.microsoft.com/office/drawing/2014/main" id="{A3C93E53-C8BE-4001-A22F-02E2C8630C3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a:extLst>
            <a:ext uri="{FF2B5EF4-FFF2-40B4-BE49-F238E27FC236}">
              <a16:creationId xmlns:a16="http://schemas.microsoft.com/office/drawing/2014/main" id="{3703CE12-7AAA-4DA8-B136-35226A3E44C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a:extLst>
            <a:ext uri="{FF2B5EF4-FFF2-40B4-BE49-F238E27FC236}">
              <a16:creationId xmlns:a16="http://schemas.microsoft.com/office/drawing/2014/main" id="{17E03A70-D3D8-422B-BB1F-962860D5313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a:extLst>
            <a:ext uri="{FF2B5EF4-FFF2-40B4-BE49-F238E27FC236}">
              <a16:creationId xmlns:a16="http://schemas.microsoft.com/office/drawing/2014/main" id="{41A1FB10-562D-4F0F-8603-4F131BC9920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a:extLst>
            <a:ext uri="{FF2B5EF4-FFF2-40B4-BE49-F238E27FC236}">
              <a16:creationId xmlns:a16="http://schemas.microsoft.com/office/drawing/2014/main" id="{55562F08-901F-422C-9151-2E6DB374AE3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55" name="直線コネクタ 554">
          <a:extLst>
            <a:ext uri="{FF2B5EF4-FFF2-40B4-BE49-F238E27FC236}">
              <a16:creationId xmlns:a16="http://schemas.microsoft.com/office/drawing/2014/main" id="{2F791207-16A3-4938-A0CB-7A8647F28F50}"/>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56" name="【学校施設】&#10;一人当たり面積最小値テキスト">
          <a:extLst>
            <a:ext uri="{FF2B5EF4-FFF2-40B4-BE49-F238E27FC236}">
              <a16:creationId xmlns:a16="http://schemas.microsoft.com/office/drawing/2014/main" id="{B6057FFE-707E-4B76-A981-8D89BBB34E47}"/>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57" name="直線コネクタ 556">
          <a:extLst>
            <a:ext uri="{FF2B5EF4-FFF2-40B4-BE49-F238E27FC236}">
              <a16:creationId xmlns:a16="http://schemas.microsoft.com/office/drawing/2014/main" id="{BB7BDDCF-BF87-4FDC-8259-60A8A2BF8625}"/>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58" name="【学校施設】&#10;一人当たり面積最大値テキスト">
          <a:extLst>
            <a:ext uri="{FF2B5EF4-FFF2-40B4-BE49-F238E27FC236}">
              <a16:creationId xmlns:a16="http://schemas.microsoft.com/office/drawing/2014/main" id="{87C1B2DE-DA10-41E3-A887-D7E7419ADB24}"/>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59" name="直線コネクタ 558">
          <a:extLst>
            <a:ext uri="{FF2B5EF4-FFF2-40B4-BE49-F238E27FC236}">
              <a16:creationId xmlns:a16="http://schemas.microsoft.com/office/drawing/2014/main" id="{762A3034-4475-4B4A-868F-D6C032754FEC}"/>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60" name="【学校施設】&#10;一人当たり面積平均値テキスト">
          <a:extLst>
            <a:ext uri="{FF2B5EF4-FFF2-40B4-BE49-F238E27FC236}">
              <a16:creationId xmlns:a16="http://schemas.microsoft.com/office/drawing/2014/main" id="{64816EAE-0BFE-4AF2-9F00-E36149ADE1BB}"/>
            </a:ext>
          </a:extLst>
        </xdr:cNvPr>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61" name="フローチャート: 判断 560">
          <a:extLst>
            <a:ext uri="{FF2B5EF4-FFF2-40B4-BE49-F238E27FC236}">
              <a16:creationId xmlns:a16="http://schemas.microsoft.com/office/drawing/2014/main" id="{BD1375EF-02FE-4C74-87CA-FD6CA9BCB939}"/>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62" name="フローチャート: 判断 561">
          <a:extLst>
            <a:ext uri="{FF2B5EF4-FFF2-40B4-BE49-F238E27FC236}">
              <a16:creationId xmlns:a16="http://schemas.microsoft.com/office/drawing/2014/main" id="{6F047881-19AE-4B88-B333-459A70867B39}"/>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63" name="フローチャート: 判断 562">
          <a:extLst>
            <a:ext uri="{FF2B5EF4-FFF2-40B4-BE49-F238E27FC236}">
              <a16:creationId xmlns:a16="http://schemas.microsoft.com/office/drawing/2014/main" id="{E3866101-35B0-4B0F-91CF-A4D998E1BDD6}"/>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64" name="フローチャート: 判断 563">
          <a:extLst>
            <a:ext uri="{FF2B5EF4-FFF2-40B4-BE49-F238E27FC236}">
              <a16:creationId xmlns:a16="http://schemas.microsoft.com/office/drawing/2014/main" id="{66FB3862-1EE8-4E94-90F3-BC0190F8617B}"/>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65" name="フローチャート: 判断 564">
          <a:extLst>
            <a:ext uri="{FF2B5EF4-FFF2-40B4-BE49-F238E27FC236}">
              <a16:creationId xmlns:a16="http://schemas.microsoft.com/office/drawing/2014/main" id="{505B7908-B021-473A-9896-73D34E988060}"/>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5003D71D-6688-46BE-953B-170669622F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AF01C532-8F0D-41FD-AF57-E16420D9BEA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2CA8A7CC-B40E-4295-847D-1339813BA56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41418D16-B826-47B6-A45E-7073EDC3C16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607724F5-B242-4030-B44E-8E046D12D2B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114364</xdr:rowOff>
    </xdr:from>
    <xdr:to>
      <xdr:col>116</xdr:col>
      <xdr:colOff>114300</xdr:colOff>
      <xdr:row>61</xdr:row>
      <xdr:rowOff>44514</xdr:rowOff>
    </xdr:to>
    <xdr:sp macro="" textlink="">
      <xdr:nvSpPr>
        <xdr:cNvPr id="571" name="楕円 570">
          <a:extLst>
            <a:ext uri="{FF2B5EF4-FFF2-40B4-BE49-F238E27FC236}">
              <a16:creationId xmlns:a16="http://schemas.microsoft.com/office/drawing/2014/main" id="{764DF120-5F1F-47D3-BE14-4AB1B3C7C4C7}"/>
            </a:ext>
          </a:extLst>
        </xdr:cNvPr>
        <xdr:cNvSpPr/>
      </xdr:nvSpPr>
      <xdr:spPr>
        <a:xfrm>
          <a:off x="22110700" y="1040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137241</xdr:rowOff>
    </xdr:from>
    <xdr:ext cx="469744" cy="259045"/>
    <xdr:sp macro="" textlink="">
      <xdr:nvSpPr>
        <xdr:cNvPr id="572" name="【学校施設】&#10;一人当たり面積該当値テキスト">
          <a:extLst>
            <a:ext uri="{FF2B5EF4-FFF2-40B4-BE49-F238E27FC236}">
              <a16:creationId xmlns:a16="http://schemas.microsoft.com/office/drawing/2014/main" id="{179EEFAD-3CEC-4E3B-B6FE-DDD88D16DB99}"/>
            </a:ext>
          </a:extLst>
        </xdr:cNvPr>
        <xdr:cNvSpPr txBox="1"/>
      </xdr:nvSpPr>
      <xdr:spPr>
        <a:xfrm>
          <a:off x="22199600" y="1025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123889</xdr:rowOff>
    </xdr:from>
    <xdr:to>
      <xdr:col>112</xdr:col>
      <xdr:colOff>38100</xdr:colOff>
      <xdr:row>61</xdr:row>
      <xdr:rowOff>54039</xdr:rowOff>
    </xdr:to>
    <xdr:sp macro="" textlink="">
      <xdr:nvSpPr>
        <xdr:cNvPr id="573" name="楕円 572">
          <a:extLst>
            <a:ext uri="{FF2B5EF4-FFF2-40B4-BE49-F238E27FC236}">
              <a16:creationId xmlns:a16="http://schemas.microsoft.com/office/drawing/2014/main" id="{906879B9-402D-4BB3-A6E0-2455F60166BE}"/>
            </a:ext>
          </a:extLst>
        </xdr:cNvPr>
        <xdr:cNvSpPr/>
      </xdr:nvSpPr>
      <xdr:spPr>
        <a:xfrm>
          <a:off x="21272500" y="104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165164</xdr:rowOff>
    </xdr:from>
    <xdr:to>
      <xdr:col>116</xdr:col>
      <xdr:colOff>63500</xdr:colOff>
      <xdr:row>61</xdr:row>
      <xdr:rowOff>3239</xdr:rowOff>
    </xdr:to>
    <xdr:cxnSp macro="">
      <xdr:nvCxnSpPr>
        <xdr:cNvPr id="574" name="直線コネクタ 573">
          <a:extLst>
            <a:ext uri="{FF2B5EF4-FFF2-40B4-BE49-F238E27FC236}">
              <a16:creationId xmlns:a16="http://schemas.microsoft.com/office/drawing/2014/main" id="{AEC6D762-F2E9-4D5D-AAC6-5AA2233B71BB}"/>
            </a:ext>
          </a:extLst>
        </xdr:cNvPr>
        <xdr:cNvCxnSpPr/>
      </xdr:nvCxnSpPr>
      <xdr:spPr>
        <a:xfrm flipV="1">
          <a:off x="21323300" y="1045216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132842</xdr:rowOff>
    </xdr:from>
    <xdr:to>
      <xdr:col>107</xdr:col>
      <xdr:colOff>101600</xdr:colOff>
      <xdr:row>61</xdr:row>
      <xdr:rowOff>62992</xdr:rowOff>
    </xdr:to>
    <xdr:sp macro="" textlink="">
      <xdr:nvSpPr>
        <xdr:cNvPr id="575" name="楕円 574">
          <a:extLst>
            <a:ext uri="{FF2B5EF4-FFF2-40B4-BE49-F238E27FC236}">
              <a16:creationId xmlns:a16="http://schemas.microsoft.com/office/drawing/2014/main" id="{2C1C781A-AFD4-41E1-9E45-6842B099B2C0}"/>
            </a:ext>
          </a:extLst>
        </xdr:cNvPr>
        <xdr:cNvSpPr/>
      </xdr:nvSpPr>
      <xdr:spPr>
        <a:xfrm>
          <a:off x="20383500" y="104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3239</xdr:rowOff>
    </xdr:from>
    <xdr:to>
      <xdr:col>111</xdr:col>
      <xdr:colOff>177800</xdr:colOff>
      <xdr:row>61</xdr:row>
      <xdr:rowOff>12192</xdr:rowOff>
    </xdr:to>
    <xdr:cxnSp macro="">
      <xdr:nvCxnSpPr>
        <xdr:cNvPr id="576" name="直線コネクタ 575">
          <a:extLst>
            <a:ext uri="{FF2B5EF4-FFF2-40B4-BE49-F238E27FC236}">
              <a16:creationId xmlns:a16="http://schemas.microsoft.com/office/drawing/2014/main" id="{7643339D-4BA0-4769-9EB9-F63BB7A6F86F}"/>
            </a:ext>
          </a:extLst>
        </xdr:cNvPr>
        <xdr:cNvCxnSpPr/>
      </xdr:nvCxnSpPr>
      <xdr:spPr>
        <a:xfrm flipV="1">
          <a:off x="20434300" y="10461689"/>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141033</xdr:rowOff>
    </xdr:from>
    <xdr:to>
      <xdr:col>102</xdr:col>
      <xdr:colOff>165100</xdr:colOff>
      <xdr:row>61</xdr:row>
      <xdr:rowOff>71183</xdr:rowOff>
    </xdr:to>
    <xdr:sp macro="" textlink="">
      <xdr:nvSpPr>
        <xdr:cNvPr id="577" name="楕円 576">
          <a:extLst>
            <a:ext uri="{FF2B5EF4-FFF2-40B4-BE49-F238E27FC236}">
              <a16:creationId xmlns:a16="http://schemas.microsoft.com/office/drawing/2014/main" id="{20380985-6251-4C70-BD84-CF361F401C89}"/>
            </a:ext>
          </a:extLst>
        </xdr:cNvPr>
        <xdr:cNvSpPr/>
      </xdr:nvSpPr>
      <xdr:spPr>
        <a:xfrm>
          <a:off x="19494500" y="104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12192</xdr:rowOff>
    </xdr:from>
    <xdr:to>
      <xdr:col>107</xdr:col>
      <xdr:colOff>50800</xdr:colOff>
      <xdr:row>61</xdr:row>
      <xdr:rowOff>20383</xdr:rowOff>
    </xdr:to>
    <xdr:cxnSp macro="">
      <xdr:nvCxnSpPr>
        <xdr:cNvPr id="578" name="直線コネクタ 577">
          <a:extLst>
            <a:ext uri="{FF2B5EF4-FFF2-40B4-BE49-F238E27FC236}">
              <a16:creationId xmlns:a16="http://schemas.microsoft.com/office/drawing/2014/main" id="{0FDF5D1A-4A75-4272-BAAA-5EC066119D86}"/>
            </a:ext>
          </a:extLst>
        </xdr:cNvPr>
        <xdr:cNvCxnSpPr/>
      </xdr:nvCxnSpPr>
      <xdr:spPr>
        <a:xfrm flipV="1">
          <a:off x="19545300" y="10470642"/>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579" name="n_1aveValue【学校施設】&#10;一人当たり面積">
          <a:extLst>
            <a:ext uri="{FF2B5EF4-FFF2-40B4-BE49-F238E27FC236}">
              <a16:creationId xmlns:a16="http://schemas.microsoft.com/office/drawing/2014/main" id="{BC505B68-1C01-46FB-87F5-7F7FE8A53A69}"/>
            </a:ext>
          </a:extLst>
        </xdr:cNvPr>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580" name="n_2aveValue【学校施設】&#10;一人当たり面積">
          <a:extLst>
            <a:ext uri="{FF2B5EF4-FFF2-40B4-BE49-F238E27FC236}">
              <a16:creationId xmlns:a16="http://schemas.microsoft.com/office/drawing/2014/main" id="{4811BE74-7604-4421-B30D-3C936A0EE0CC}"/>
            </a:ext>
          </a:extLst>
        </xdr:cNvPr>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581" name="n_3aveValue【学校施設】&#10;一人当たり面積">
          <a:extLst>
            <a:ext uri="{FF2B5EF4-FFF2-40B4-BE49-F238E27FC236}">
              <a16:creationId xmlns:a16="http://schemas.microsoft.com/office/drawing/2014/main" id="{41A42119-4B10-4637-A5DC-CCAD356F5A15}"/>
            </a:ext>
          </a:extLst>
        </xdr:cNvPr>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82" name="n_4aveValue【学校施設】&#10;一人当たり面積">
          <a:extLst>
            <a:ext uri="{FF2B5EF4-FFF2-40B4-BE49-F238E27FC236}">
              <a16:creationId xmlns:a16="http://schemas.microsoft.com/office/drawing/2014/main" id="{EB07E642-5A55-4A9E-BCE0-EB93F146B6ED}"/>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70566</xdr:rowOff>
    </xdr:from>
    <xdr:ext cx="469744" cy="259045"/>
    <xdr:sp macro="" textlink="">
      <xdr:nvSpPr>
        <xdr:cNvPr id="583" name="n_1mainValue【学校施設】&#10;一人当たり面積">
          <a:extLst>
            <a:ext uri="{FF2B5EF4-FFF2-40B4-BE49-F238E27FC236}">
              <a16:creationId xmlns:a16="http://schemas.microsoft.com/office/drawing/2014/main" id="{22882BE6-E13D-4036-80FB-19AF7286F557}"/>
            </a:ext>
          </a:extLst>
        </xdr:cNvPr>
        <xdr:cNvSpPr txBox="1"/>
      </xdr:nvSpPr>
      <xdr:spPr>
        <a:xfrm>
          <a:off x="21075727" y="1018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79519</xdr:rowOff>
    </xdr:from>
    <xdr:ext cx="469744" cy="259045"/>
    <xdr:sp macro="" textlink="">
      <xdr:nvSpPr>
        <xdr:cNvPr id="584" name="n_2mainValue【学校施設】&#10;一人当たり面積">
          <a:extLst>
            <a:ext uri="{FF2B5EF4-FFF2-40B4-BE49-F238E27FC236}">
              <a16:creationId xmlns:a16="http://schemas.microsoft.com/office/drawing/2014/main" id="{6E35786C-8539-4723-B9AD-5591DBF3FF20}"/>
            </a:ext>
          </a:extLst>
        </xdr:cNvPr>
        <xdr:cNvSpPr txBox="1"/>
      </xdr:nvSpPr>
      <xdr:spPr>
        <a:xfrm>
          <a:off x="20199427" y="1019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87710</xdr:rowOff>
    </xdr:from>
    <xdr:ext cx="469744" cy="259045"/>
    <xdr:sp macro="" textlink="">
      <xdr:nvSpPr>
        <xdr:cNvPr id="585" name="n_3mainValue【学校施設】&#10;一人当たり面積">
          <a:extLst>
            <a:ext uri="{FF2B5EF4-FFF2-40B4-BE49-F238E27FC236}">
              <a16:creationId xmlns:a16="http://schemas.microsoft.com/office/drawing/2014/main" id="{5904A959-576A-46F9-8E35-CB7E11908C89}"/>
            </a:ext>
          </a:extLst>
        </xdr:cNvPr>
        <xdr:cNvSpPr txBox="1"/>
      </xdr:nvSpPr>
      <xdr:spPr>
        <a:xfrm>
          <a:off x="19310427" y="1020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a:extLst>
            <a:ext uri="{FF2B5EF4-FFF2-40B4-BE49-F238E27FC236}">
              <a16:creationId xmlns:a16="http://schemas.microsoft.com/office/drawing/2014/main" id="{E1BCAC29-1735-4CC8-88C9-D2B6792153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a:extLst>
            <a:ext uri="{FF2B5EF4-FFF2-40B4-BE49-F238E27FC236}">
              <a16:creationId xmlns:a16="http://schemas.microsoft.com/office/drawing/2014/main" id="{59F2DD5E-99B0-4CFC-921A-EABFE5133B6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a:extLst>
            <a:ext uri="{FF2B5EF4-FFF2-40B4-BE49-F238E27FC236}">
              <a16:creationId xmlns:a16="http://schemas.microsoft.com/office/drawing/2014/main" id="{C785CA01-6966-43A0-93B5-0A738AA5EFD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a:extLst>
            <a:ext uri="{FF2B5EF4-FFF2-40B4-BE49-F238E27FC236}">
              <a16:creationId xmlns:a16="http://schemas.microsoft.com/office/drawing/2014/main" id="{FB08998B-49D3-4761-9516-BA93161E96D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a:extLst>
            <a:ext uri="{FF2B5EF4-FFF2-40B4-BE49-F238E27FC236}">
              <a16:creationId xmlns:a16="http://schemas.microsoft.com/office/drawing/2014/main" id="{1DB7B4DB-B43C-4796-B40B-F36B69C8155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a:extLst>
            <a:ext uri="{FF2B5EF4-FFF2-40B4-BE49-F238E27FC236}">
              <a16:creationId xmlns:a16="http://schemas.microsoft.com/office/drawing/2014/main" id="{9DFB7F47-1606-4D19-B74E-3D45E0DFD24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a:extLst>
            <a:ext uri="{FF2B5EF4-FFF2-40B4-BE49-F238E27FC236}">
              <a16:creationId xmlns:a16="http://schemas.microsoft.com/office/drawing/2014/main" id="{ABB23F9E-C225-4542-BA75-6D4B9B9A76B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a:extLst>
            <a:ext uri="{FF2B5EF4-FFF2-40B4-BE49-F238E27FC236}">
              <a16:creationId xmlns:a16="http://schemas.microsoft.com/office/drawing/2014/main" id="{F04483A7-7545-43C4-B319-C6B1987EC9C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a:extLst>
            <a:ext uri="{FF2B5EF4-FFF2-40B4-BE49-F238E27FC236}">
              <a16:creationId xmlns:a16="http://schemas.microsoft.com/office/drawing/2014/main" id="{3AE09644-CD8A-4ACC-ABE4-D8D57C023B6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a:extLst>
            <a:ext uri="{FF2B5EF4-FFF2-40B4-BE49-F238E27FC236}">
              <a16:creationId xmlns:a16="http://schemas.microsoft.com/office/drawing/2014/main" id="{24A0DD79-EE32-4438-9DDD-E411987B8EA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a:extLst>
            <a:ext uri="{FF2B5EF4-FFF2-40B4-BE49-F238E27FC236}">
              <a16:creationId xmlns:a16="http://schemas.microsoft.com/office/drawing/2014/main" id="{224B7428-1224-48C7-82A1-434009D68B6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a:extLst>
            <a:ext uri="{FF2B5EF4-FFF2-40B4-BE49-F238E27FC236}">
              <a16:creationId xmlns:a16="http://schemas.microsoft.com/office/drawing/2014/main" id="{B00F4642-7712-4E10-B2BD-AB4AA79B94E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a:extLst>
            <a:ext uri="{FF2B5EF4-FFF2-40B4-BE49-F238E27FC236}">
              <a16:creationId xmlns:a16="http://schemas.microsoft.com/office/drawing/2014/main" id="{2B271CE6-37A8-4F4C-BF28-C905296446D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a:extLst>
            <a:ext uri="{FF2B5EF4-FFF2-40B4-BE49-F238E27FC236}">
              <a16:creationId xmlns:a16="http://schemas.microsoft.com/office/drawing/2014/main" id="{6006A0D3-DBFA-4F90-ABD1-4538D9163BB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a:extLst>
            <a:ext uri="{FF2B5EF4-FFF2-40B4-BE49-F238E27FC236}">
              <a16:creationId xmlns:a16="http://schemas.microsoft.com/office/drawing/2014/main" id="{47DAEBAE-1CDE-4FBE-A51C-FBD26666E0F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a:extLst>
            <a:ext uri="{FF2B5EF4-FFF2-40B4-BE49-F238E27FC236}">
              <a16:creationId xmlns:a16="http://schemas.microsoft.com/office/drawing/2014/main" id="{2D3F46A5-342A-4C86-AE33-F844CEE4C11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a:extLst>
            <a:ext uri="{FF2B5EF4-FFF2-40B4-BE49-F238E27FC236}">
              <a16:creationId xmlns:a16="http://schemas.microsoft.com/office/drawing/2014/main" id="{04DDC829-B40A-4550-B468-AD73D62AA49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a:extLst>
            <a:ext uri="{FF2B5EF4-FFF2-40B4-BE49-F238E27FC236}">
              <a16:creationId xmlns:a16="http://schemas.microsoft.com/office/drawing/2014/main" id="{09E8FD16-A0A4-4917-A5CC-E053EE729C3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a:extLst>
            <a:ext uri="{FF2B5EF4-FFF2-40B4-BE49-F238E27FC236}">
              <a16:creationId xmlns:a16="http://schemas.microsoft.com/office/drawing/2014/main" id="{39277EE5-CDCF-456E-9FC5-7B294E27105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a:extLst>
            <a:ext uri="{FF2B5EF4-FFF2-40B4-BE49-F238E27FC236}">
              <a16:creationId xmlns:a16="http://schemas.microsoft.com/office/drawing/2014/main" id="{D9A09A11-8DBF-4DB9-89DA-C25208158BF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a:extLst>
            <a:ext uri="{FF2B5EF4-FFF2-40B4-BE49-F238E27FC236}">
              <a16:creationId xmlns:a16="http://schemas.microsoft.com/office/drawing/2014/main" id="{3A4E389D-2232-4F40-B4CD-FA132BEA3C3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a:extLst>
            <a:ext uri="{FF2B5EF4-FFF2-40B4-BE49-F238E27FC236}">
              <a16:creationId xmlns:a16="http://schemas.microsoft.com/office/drawing/2014/main" id="{FD94267F-F4A4-4558-95EC-F77C9126690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a:extLst>
            <a:ext uri="{FF2B5EF4-FFF2-40B4-BE49-F238E27FC236}">
              <a16:creationId xmlns:a16="http://schemas.microsoft.com/office/drawing/2014/main" id="{8595FEBA-B1C4-4D40-BF85-F231AAC7584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a:extLst>
            <a:ext uri="{FF2B5EF4-FFF2-40B4-BE49-F238E27FC236}">
              <a16:creationId xmlns:a16="http://schemas.microsoft.com/office/drawing/2014/main" id="{137171F2-E419-4295-A4F7-A2263555153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a:extLst>
            <a:ext uri="{FF2B5EF4-FFF2-40B4-BE49-F238E27FC236}">
              <a16:creationId xmlns:a16="http://schemas.microsoft.com/office/drawing/2014/main" id="{5CC83C88-9155-4EBF-90DD-A4710B74834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11" name="直線コネクタ 610">
          <a:extLst>
            <a:ext uri="{FF2B5EF4-FFF2-40B4-BE49-F238E27FC236}">
              <a16:creationId xmlns:a16="http://schemas.microsoft.com/office/drawing/2014/main" id="{36FAD598-59EB-48BF-B076-9EC75D0566DD}"/>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児童館】&#10;有形固定資産減価償却率最小値テキスト">
          <a:extLst>
            <a:ext uri="{FF2B5EF4-FFF2-40B4-BE49-F238E27FC236}">
              <a16:creationId xmlns:a16="http://schemas.microsoft.com/office/drawing/2014/main" id="{F043F0A5-A38D-4BA1-AEDF-272DCCCB57C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a:extLst>
            <a:ext uri="{FF2B5EF4-FFF2-40B4-BE49-F238E27FC236}">
              <a16:creationId xmlns:a16="http://schemas.microsoft.com/office/drawing/2014/main" id="{0755BA93-415D-433A-9630-EEEBC827BA6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14" name="【児童館】&#10;有形固定資産減価償却率最大値テキスト">
          <a:extLst>
            <a:ext uri="{FF2B5EF4-FFF2-40B4-BE49-F238E27FC236}">
              <a16:creationId xmlns:a16="http://schemas.microsoft.com/office/drawing/2014/main" id="{F4DDFFEF-81A6-45D0-9CB5-FA040B0B914C}"/>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5" name="直線コネクタ 614">
          <a:extLst>
            <a:ext uri="{FF2B5EF4-FFF2-40B4-BE49-F238E27FC236}">
              <a16:creationId xmlns:a16="http://schemas.microsoft.com/office/drawing/2014/main" id="{0A543E68-3A9E-4400-A85A-D89402CC03AB}"/>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16" name="【児童館】&#10;有形固定資産減価償却率平均値テキスト">
          <a:extLst>
            <a:ext uri="{FF2B5EF4-FFF2-40B4-BE49-F238E27FC236}">
              <a16:creationId xmlns:a16="http://schemas.microsoft.com/office/drawing/2014/main" id="{57A87673-DAD1-44B1-A72D-8870DEC4D06A}"/>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17" name="フローチャート: 判断 616">
          <a:extLst>
            <a:ext uri="{FF2B5EF4-FFF2-40B4-BE49-F238E27FC236}">
              <a16:creationId xmlns:a16="http://schemas.microsoft.com/office/drawing/2014/main" id="{86617D56-5A53-4DAF-86F2-1CEEF22334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18" name="フローチャート: 判断 617">
          <a:extLst>
            <a:ext uri="{FF2B5EF4-FFF2-40B4-BE49-F238E27FC236}">
              <a16:creationId xmlns:a16="http://schemas.microsoft.com/office/drawing/2014/main" id="{CA5F354D-DA19-4B97-AACD-DB30E5737D6D}"/>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19" name="フローチャート: 判断 618">
          <a:extLst>
            <a:ext uri="{FF2B5EF4-FFF2-40B4-BE49-F238E27FC236}">
              <a16:creationId xmlns:a16="http://schemas.microsoft.com/office/drawing/2014/main" id="{B1A4A5A8-47E7-4325-A4C5-CE5D075ECE86}"/>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20" name="フローチャート: 判断 619">
          <a:extLst>
            <a:ext uri="{FF2B5EF4-FFF2-40B4-BE49-F238E27FC236}">
              <a16:creationId xmlns:a16="http://schemas.microsoft.com/office/drawing/2014/main" id="{D8A703A3-06CF-4412-9192-83A45E3AACD4}"/>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21" name="フローチャート: 判断 620">
          <a:extLst>
            <a:ext uri="{FF2B5EF4-FFF2-40B4-BE49-F238E27FC236}">
              <a16:creationId xmlns:a16="http://schemas.microsoft.com/office/drawing/2014/main" id="{0637E5E5-CA6A-41F6-A9BA-2BE371E9F3E6}"/>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6BA328B3-063A-4179-B1C0-5AC0FB3AB9E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4952EF84-C267-4D34-B5A2-9BB4ED325CA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4CE4E518-04D0-40B3-BE3E-48E5F0FE1E6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2BF184BE-D942-40C2-91E0-3F0370BAA0B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D988202C-04D9-45FE-96A4-04200A01191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27" name="楕円 626">
          <a:extLst>
            <a:ext uri="{FF2B5EF4-FFF2-40B4-BE49-F238E27FC236}">
              <a16:creationId xmlns:a16="http://schemas.microsoft.com/office/drawing/2014/main" id="{CA0D923D-E752-4FCE-866B-DA1A3A5EF10C}"/>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28" name="【児童館】&#10;有形固定資産減価償却率該当値テキスト">
          <a:extLst>
            <a:ext uri="{FF2B5EF4-FFF2-40B4-BE49-F238E27FC236}">
              <a16:creationId xmlns:a16="http://schemas.microsoft.com/office/drawing/2014/main" id="{A5191DBD-D8CB-4F13-A8B7-A6774963FD85}"/>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29" name="楕円 628">
          <a:extLst>
            <a:ext uri="{FF2B5EF4-FFF2-40B4-BE49-F238E27FC236}">
              <a16:creationId xmlns:a16="http://schemas.microsoft.com/office/drawing/2014/main" id="{CB72A3E0-F64B-416D-BDE2-3252A8AE3C2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30" name="直線コネクタ 629">
          <a:extLst>
            <a:ext uri="{FF2B5EF4-FFF2-40B4-BE49-F238E27FC236}">
              <a16:creationId xmlns:a16="http://schemas.microsoft.com/office/drawing/2014/main" id="{D17C56C3-1888-45E4-A19F-0C255A8C428C}"/>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31" name="楕円 630">
          <a:extLst>
            <a:ext uri="{FF2B5EF4-FFF2-40B4-BE49-F238E27FC236}">
              <a16:creationId xmlns:a16="http://schemas.microsoft.com/office/drawing/2014/main" id="{A6E51D2B-8F56-45B3-987F-BEFD779BBBDE}"/>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32" name="直線コネクタ 631">
          <a:extLst>
            <a:ext uri="{FF2B5EF4-FFF2-40B4-BE49-F238E27FC236}">
              <a16:creationId xmlns:a16="http://schemas.microsoft.com/office/drawing/2014/main" id="{8E01ED4B-8348-4500-822C-BAD7986E205A}"/>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33" name="楕円 632">
          <a:extLst>
            <a:ext uri="{FF2B5EF4-FFF2-40B4-BE49-F238E27FC236}">
              <a16:creationId xmlns:a16="http://schemas.microsoft.com/office/drawing/2014/main" id="{C3D1CE68-4D50-4231-9FC1-5B118371EB29}"/>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34" name="直線コネクタ 633">
          <a:extLst>
            <a:ext uri="{FF2B5EF4-FFF2-40B4-BE49-F238E27FC236}">
              <a16:creationId xmlns:a16="http://schemas.microsoft.com/office/drawing/2014/main" id="{53E25A2E-5A52-4D13-B20C-727BC2D633EA}"/>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35" name="n_1aveValue【児童館】&#10;有形固定資産減価償却率">
          <a:extLst>
            <a:ext uri="{FF2B5EF4-FFF2-40B4-BE49-F238E27FC236}">
              <a16:creationId xmlns:a16="http://schemas.microsoft.com/office/drawing/2014/main" id="{C89E69BC-6BA0-44AC-98AF-F8AE62AC7C3B}"/>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36" name="n_2aveValue【児童館】&#10;有形固定資産減価償却率">
          <a:extLst>
            <a:ext uri="{FF2B5EF4-FFF2-40B4-BE49-F238E27FC236}">
              <a16:creationId xmlns:a16="http://schemas.microsoft.com/office/drawing/2014/main" id="{4E798EF8-CA69-4C19-B983-B366E403DFC2}"/>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37" name="n_3aveValue【児童館】&#10;有形固定資産減価償却率">
          <a:extLst>
            <a:ext uri="{FF2B5EF4-FFF2-40B4-BE49-F238E27FC236}">
              <a16:creationId xmlns:a16="http://schemas.microsoft.com/office/drawing/2014/main" id="{1618C095-B470-43DA-8F31-E865FE043981}"/>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38" name="n_4aveValue【児童館】&#10;有形固定資産減価償却率">
          <a:extLst>
            <a:ext uri="{FF2B5EF4-FFF2-40B4-BE49-F238E27FC236}">
              <a16:creationId xmlns:a16="http://schemas.microsoft.com/office/drawing/2014/main" id="{214E6669-3D51-4DEF-90F3-FB8E42DBF631}"/>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39" name="n_1mainValue【児童館】&#10;有形固定資産減価償却率">
          <a:extLst>
            <a:ext uri="{FF2B5EF4-FFF2-40B4-BE49-F238E27FC236}">
              <a16:creationId xmlns:a16="http://schemas.microsoft.com/office/drawing/2014/main" id="{270B4FE3-D318-4359-BF05-FAF182FBFA68}"/>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40" name="n_2mainValue【児童館】&#10;有形固定資産減価償却率">
          <a:extLst>
            <a:ext uri="{FF2B5EF4-FFF2-40B4-BE49-F238E27FC236}">
              <a16:creationId xmlns:a16="http://schemas.microsoft.com/office/drawing/2014/main" id="{179BB09E-9C8F-468B-B878-0A47D26BE11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41" name="n_3mainValue【児童館】&#10;有形固定資産減価償却率">
          <a:extLst>
            <a:ext uri="{FF2B5EF4-FFF2-40B4-BE49-F238E27FC236}">
              <a16:creationId xmlns:a16="http://schemas.microsoft.com/office/drawing/2014/main" id="{B35EB951-20C6-4517-B98B-8D3B20A0EA56}"/>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id="{DC2C7CDD-9FC5-4D28-9A1C-B317CA51F0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id="{81AEA194-C544-470B-8467-B89161E9EF6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id="{D3E6E5CA-6A23-42E7-8B9C-FD9DC5F4504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id="{E0012F64-E467-49FB-8517-65E2D5001F3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id="{4F4AC101-9418-402F-BDF9-6DD1862555E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id="{58919A07-5336-4C04-A2A3-B299B18F465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id="{40B7BC85-3DF5-43CD-8D5C-EA422F73774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id="{ADEF7DEF-6E9A-4D92-97B2-EF6256D89B6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a:extLst>
            <a:ext uri="{FF2B5EF4-FFF2-40B4-BE49-F238E27FC236}">
              <a16:creationId xmlns:a16="http://schemas.microsoft.com/office/drawing/2014/main" id="{113BF1AF-0B3C-4ACB-943E-1EEE5EEF154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a:extLst>
            <a:ext uri="{FF2B5EF4-FFF2-40B4-BE49-F238E27FC236}">
              <a16:creationId xmlns:a16="http://schemas.microsoft.com/office/drawing/2014/main" id="{4CE49854-0D81-4125-97A0-5894E575A9F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2" name="直線コネクタ 651">
          <a:extLst>
            <a:ext uri="{FF2B5EF4-FFF2-40B4-BE49-F238E27FC236}">
              <a16:creationId xmlns:a16="http://schemas.microsoft.com/office/drawing/2014/main" id="{12C8CAC6-6B4E-43ED-8129-C3A5A64D473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3" name="テキスト ボックス 652">
          <a:extLst>
            <a:ext uri="{FF2B5EF4-FFF2-40B4-BE49-F238E27FC236}">
              <a16:creationId xmlns:a16="http://schemas.microsoft.com/office/drawing/2014/main" id="{E9E6A76D-168A-4D54-A13E-2A69BE06683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4" name="直線コネクタ 653">
          <a:extLst>
            <a:ext uri="{FF2B5EF4-FFF2-40B4-BE49-F238E27FC236}">
              <a16:creationId xmlns:a16="http://schemas.microsoft.com/office/drawing/2014/main" id="{E2E8AA93-8DE4-4925-A3F0-8D004F291B3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5" name="テキスト ボックス 654">
          <a:extLst>
            <a:ext uri="{FF2B5EF4-FFF2-40B4-BE49-F238E27FC236}">
              <a16:creationId xmlns:a16="http://schemas.microsoft.com/office/drawing/2014/main" id="{0ADE6A44-149A-4310-9229-AF97326E558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6" name="直線コネクタ 655">
          <a:extLst>
            <a:ext uri="{FF2B5EF4-FFF2-40B4-BE49-F238E27FC236}">
              <a16:creationId xmlns:a16="http://schemas.microsoft.com/office/drawing/2014/main" id="{37B699BE-BEB1-4041-AC23-3C11A3CEF77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7" name="テキスト ボックス 656">
          <a:extLst>
            <a:ext uri="{FF2B5EF4-FFF2-40B4-BE49-F238E27FC236}">
              <a16:creationId xmlns:a16="http://schemas.microsoft.com/office/drawing/2014/main" id="{3EF4981C-41FC-4645-8D2E-7B906C54F81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8" name="直線コネクタ 657">
          <a:extLst>
            <a:ext uri="{FF2B5EF4-FFF2-40B4-BE49-F238E27FC236}">
              <a16:creationId xmlns:a16="http://schemas.microsoft.com/office/drawing/2014/main" id="{36B7C3DA-F935-4D12-AAAF-A4EEBE17D99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9" name="テキスト ボックス 658">
          <a:extLst>
            <a:ext uri="{FF2B5EF4-FFF2-40B4-BE49-F238E27FC236}">
              <a16:creationId xmlns:a16="http://schemas.microsoft.com/office/drawing/2014/main" id="{2DF34540-5072-4670-8D97-8F5576743F8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a:extLst>
            <a:ext uri="{FF2B5EF4-FFF2-40B4-BE49-F238E27FC236}">
              <a16:creationId xmlns:a16="http://schemas.microsoft.com/office/drawing/2014/main" id="{3BFC82DA-DAE6-401E-8E4F-BA90F6F632F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a:extLst>
            <a:ext uri="{FF2B5EF4-FFF2-40B4-BE49-F238E27FC236}">
              <a16:creationId xmlns:a16="http://schemas.microsoft.com/office/drawing/2014/main" id="{FD0EDAF0-4F8F-491D-8728-5645BD14940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a:extLst>
            <a:ext uri="{FF2B5EF4-FFF2-40B4-BE49-F238E27FC236}">
              <a16:creationId xmlns:a16="http://schemas.microsoft.com/office/drawing/2014/main" id="{C0047EFB-B263-40EB-AF2A-3975EA2D208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63" name="直線コネクタ 662">
          <a:extLst>
            <a:ext uri="{FF2B5EF4-FFF2-40B4-BE49-F238E27FC236}">
              <a16:creationId xmlns:a16="http://schemas.microsoft.com/office/drawing/2014/main" id="{55AA0BA2-0500-43C9-8F49-59C72DCBDB40}"/>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64" name="【児童館】&#10;一人当たり面積最小値テキスト">
          <a:extLst>
            <a:ext uri="{FF2B5EF4-FFF2-40B4-BE49-F238E27FC236}">
              <a16:creationId xmlns:a16="http://schemas.microsoft.com/office/drawing/2014/main" id="{81A27CAA-AF53-426A-A3D7-B6B163967A1E}"/>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65" name="直線コネクタ 664">
          <a:extLst>
            <a:ext uri="{FF2B5EF4-FFF2-40B4-BE49-F238E27FC236}">
              <a16:creationId xmlns:a16="http://schemas.microsoft.com/office/drawing/2014/main" id="{691F625F-DED7-4357-8150-347DC840EE62}"/>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66" name="【児童館】&#10;一人当たり面積最大値テキスト">
          <a:extLst>
            <a:ext uri="{FF2B5EF4-FFF2-40B4-BE49-F238E27FC236}">
              <a16:creationId xmlns:a16="http://schemas.microsoft.com/office/drawing/2014/main" id="{466C02D7-C078-40E6-A975-B726941E0183}"/>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67" name="直線コネクタ 666">
          <a:extLst>
            <a:ext uri="{FF2B5EF4-FFF2-40B4-BE49-F238E27FC236}">
              <a16:creationId xmlns:a16="http://schemas.microsoft.com/office/drawing/2014/main" id="{014A3EBB-3D28-4E54-9D50-53F1741C3379}"/>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668" name="【児童館】&#10;一人当たり面積平均値テキスト">
          <a:extLst>
            <a:ext uri="{FF2B5EF4-FFF2-40B4-BE49-F238E27FC236}">
              <a16:creationId xmlns:a16="http://schemas.microsoft.com/office/drawing/2014/main" id="{801D772D-4B72-499F-BC79-E2285C88C336}"/>
            </a:ext>
          </a:extLst>
        </xdr:cNvPr>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69" name="フローチャート: 判断 668">
          <a:extLst>
            <a:ext uri="{FF2B5EF4-FFF2-40B4-BE49-F238E27FC236}">
              <a16:creationId xmlns:a16="http://schemas.microsoft.com/office/drawing/2014/main" id="{5CC3C872-8873-40C6-ABD7-43D31A5D6119}"/>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70" name="フローチャート: 判断 669">
          <a:extLst>
            <a:ext uri="{FF2B5EF4-FFF2-40B4-BE49-F238E27FC236}">
              <a16:creationId xmlns:a16="http://schemas.microsoft.com/office/drawing/2014/main" id="{E414A405-4E56-474C-B71D-65597911BC65}"/>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71" name="フローチャート: 判断 670">
          <a:extLst>
            <a:ext uri="{FF2B5EF4-FFF2-40B4-BE49-F238E27FC236}">
              <a16:creationId xmlns:a16="http://schemas.microsoft.com/office/drawing/2014/main" id="{0F4A524D-8C88-41BD-8D56-F292D748F8A2}"/>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72" name="フローチャート: 判断 671">
          <a:extLst>
            <a:ext uri="{FF2B5EF4-FFF2-40B4-BE49-F238E27FC236}">
              <a16:creationId xmlns:a16="http://schemas.microsoft.com/office/drawing/2014/main" id="{0688769E-01F7-4243-A98A-94E84C163259}"/>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73" name="フローチャート: 判断 672">
          <a:extLst>
            <a:ext uri="{FF2B5EF4-FFF2-40B4-BE49-F238E27FC236}">
              <a16:creationId xmlns:a16="http://schemas.microsoft.com/office/drawing/2014/main" id="{15752F0D-8299-43D6-8FE6-5C9F1B4DE0DD}"/>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F62D3751-0A99-4FFA-B874-42A9089F511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5D68CFBA-F047-492E-A50F-5EFD8373ECE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B8B3CAB1-6215-4566-988E-72B6D968F5D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D94EC296-2E9F-4EE2-AEB6-A09B2CFBDFE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E4AA7F9-31B7-4B27-9EAD-4050214BCCF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679" name="楕円 678">
          <a:extLst>
            <a:ext uri="{FF2B5EF4-FFF2-40B4-BE49-F238E27FC236}">
              <a16:creationId xmlns:a16="http://schemas.microsoft.com/office/drawing/2014/main" id="{9AB9B598-9546-455E-ADA2-7C4F6290CDED}"/>
            </a:ext>
          </a:extLst>
        </xdr:cNvPr>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680" name="【児童館】&#10;一人当たり面積該当値テキスト">
          <a:extLst>
            <a:ext uri="{FF2B5EF4-FFF2-40B4-BE49-F238E27FC236}">
              <a16:creationId xmlns:a16="http://schemas.microsoft.com/office/drawing/2014/main" id="{72EBDB1D-DCCB-4D78-A177-E989671331D9}"/>
            </a:ext>
          </a:extLst>
        </xdr:cNvPr>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681" name="楕円 680">
          <a:extLst>
            <a:ext uri="{FF2B5EF4-FFF2-40B4-BE49-F238E27FC236}">
              <a16:creationId xmlns:a16="http://schemas.microsoft.com/office/drawing/2014/main" id="{E7F0246A-C8FB-40EC-86CA-31E96E738F52}"/>
            </a:ext>
          </a:extLst>
        </xdr:cNvPr>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682" name="直線コネクタ 681">
          <a:extLst>
            <a:ext uri="{FF2B5EF4-FFF2-40B4-BE49-F238E27FC236}">
              <a16:creationId xmlns:a16="http://schemas.microsoft.com/office/drawing/2014/main" id="{8B6F8F67-4E84-4A3E-9386-22C91BDC4AFC}"/>
            </a:ext>
          </a:extLst>
        </xdr:cNvPr>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683" name="楕円 682">
          <a:extLst>
            <a:ext uri="{FF2B5EF4-FFF2-40B4-BE49-F238E27FC236}">
              <a16:creationId xmlns:a16="http://schemas.microsoft.com/office/drawing/2014/main" id="{3422A740-469E-4811-84A4-3900C822A255}"/>
            </a:ext>
          </a:extLst>
        </xdr:cNvPr>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684" name="直線コネクタ 683">
          <a:extLst>
            <a:ext uri="{FF2B5EF4-FFF2-40B4-BE49-F238E27FC236}">
              <a16:creationId xmlns:a16="http://schemas.microsoft.com/office/drawing/2014/main" id="{5249BCF0-7793-47CA-A8E8-AA15B3E7D6D4}"/>
            </a:ext>
          </a:extLst>
        </xdr:cNvPr>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685" name="楕円 684">
          <a:extLst>
            <a:ext uri="{FF2B5EF4-FFF2-40B4-BE49-F238E27FC236}">
              <a16:creationId xmlns:a16="http://schemas.microsoft.com/office/drawing/2014/main" id="{238FFCA3-83CA-4388-9BC5-9E6C2A558C12}"/>
            </a:ext>
          </a:extLst>
        </xdr:cNvPr>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686" name="直線コネクタ 685">
          <a:extLst>
            <a:ext uri="{FF2B5EF4-FFF2-40B4-BE49-F238E27FC236}">
              <a16:creationId xmlns:a16="http://schemas.microsoft.com/office/drawing/2014/main" id="{6D55AAEE-13AA-462B-8648-43882DEFBBB9}"/>
            </a:ext>
          </a:extLst>
        </xdr:cNvPr>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687" name="n_1aveValue【児童館】&#10;一人当たり面積">
          <a:extLst>
            <a:ext uri="{FF2B5EF4-FFF2-40B4-BE49-F238E27FC236}">
              <a16:creationId xmlns:a16="http://schemas.microsoft.com/office/drawing/2014/main" id="{A3005F29-3436-43E7-B9A7-0CFEA303C192}"/>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88" name="n_2aveValue【児童館】&#10;一人当たり面積">
          <a:extLst>
            <a:ext uri="{FF2B5EF4-FFF2-40B4-BE49-F238E27FC236}">
              <a16:creationId xmlns:a16="http://schemas.microsoft.com/office/drawing/2014/main" id="{73819F4F-BD6B-4C4F-84B6-D1480A7FCCD1}"/>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89" name="n_3aveValue【児童館】&#10;一人当たり面積">
          <a:extLst>
            <a:ext uri="{FF2B5EF4-FFF2-40B4-BE49-F238E27FC236}">
              <a16:creationId xmlns:a16="http://schemas.microsoft.com/office/drawing/2014/main" id="{01A3B602-AA2C-48D1-8950-53BD2B738F8B}"/>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90" name="n_4aveValue【児童館】&#10;一人当たり面積">
          <a:extLst>
            <a:ext uri="{FF2B5EF4-FFF2-40B4-BE49-F238E27FC236}">
              <a16:creationId xmlns:a16="http://schemas.microsoft.com/office/drawing/2014/main" id="{40111528-5B61-4C57-80DF-0B224F587D9C}"/>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691" name="n_1mainValue【児童館】&#10;一人当たり面積">
          <a:extLst>
            <a:ext uri="{FF2B5EF4-FFF2-40B4-BE49-F238E27FC236}">
              <a16:creationId xmlns:a16="http://schemas.microsoft.com/office/drawing/2014/main" id="{7EE399B6-DC67-42AF-930C-2C98DBBB276C}"/>
            </a:ext>
          </a:extLst>
        </xdr:cNvPr>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692" name="n_2mainValue【児童館】&#10;一人当たり面積">
          <a:extLst>
            <a:ext uri="{FF2B5EF4-FFF2-40B4-BE49-F238E27FC236}">
              <a16:creationId xmlns:a16="http://schemas.microsoft.com/office/drawing/2014/main" id="{ADF74F4A-7C35-4CEF-893E-6E68AC196C72}"/>
            </a:ext>
          </a:extLst>
        </xdr:cNvPr>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693" name="n_3mainValue【児童館】&#10;一人当たり面積">
          <a:extLst>
            <a:ext uri="{FF2B5EF4-FFF2-40B4-BE49-F238E27FC236}">
              <a16:creationId xmlns:a16="http://schemas.microsoft.com/office/drawing/2014/main" id="{B26EAA0E-2145-4B09-9871-CF4889753111}"/>
            </a:ext>
          </a:extLst>
        </xdr:cNvPr>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a:extLst>
            <a:ext uri="{FF2B5EF4-FFF2-40B4-BE49-F238E27FC236}">
              <a16:creationId xmlns:a16="http://schemas.microsoft.com/office/drawing/2014/main" id="{1A8A4672-10CA-412D-82F6-EACE928F633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a:extLst>
            <a:ext uri="{FF2B5EF4-FFF2-40B4-BE49-F238E27FC236}">
              <a16:creationId xmlns:a16="http://schemas.microsoft.com/office/drawing/2014/main" id="{31FBACE9-D7F7-447C-896B-076A5AA4E02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a:extLst>
            <a:ext uri="{FF2B5EF4-FFF2-40B4-BE49-F238E27FC236}">
              <a16:creationId xmlns:a16="http://schemas.microsoft.com/office/drawing/2014/main" id="{4FF36F8D-5AF5-4801-B870-C24712CCBE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a:extLst>
            <a:ext uri="{FF2B5EF4-FFF2-40B4-BE49-F238E27FC236}">
              <a16:creationId xmlns:a16="http://schemas.microsoft.com/office/drawing/2014/main" id="{7E96DF2A-C94A-4F8E-859A-06F7EB5BACB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a:extLst>
            <a:ext uri="{FF2B5EF4-FFF2-40B4-BE49-F238E27FC236}">
              <a16:creationId xmlns:a16="http://schemas.microsoft.com/office/drawing/2014/main" id="{E8A875B3-3FEF-4DA0-9E6E-2A55F063EA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a:extLst>
            <a:ext uri="{FF2B5EF4-FFF2-40B4-BE49-F238E27FC236}">
              <a16:creationId xmlns:a16="http://schemas.microsoft.com/office/drawing/2014/main" id="{102310D0-1E7D-4EB5-B622-18817C0CC7A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a:extLst>
            <a:ext uri="{FF2B5EF4-FFF2-40B4-BE49-F238E27FC236}">
              <a16:creationId xmlns:a16="http://schemas.microsoft.com/office/drawing/2014/main" id="{38DF4A96-D570-4C0C-940A-0F5506075D4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a:extLst>
            <a:ext uri="{FF2B5EF4-FFF2-40B4-BE49-F238E27FC236}">
              <a16:creationId xmlns:a16="http://schemas.microsoft.com/office/drawing/2014/main" id="{839FCB69-009F-44F5-ACD8-527AA812C29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a:extLst>
            <a:ext uri="{FF2B5EF4-FFF2-40B4-BE49-F238E27FC236}">
              <a16:creationId xmlns:a16="http://schemas.microsoft.com/office/drawing/2014/main" id="{46FC674E-EFB2-4FD1-A897-866525F33D9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a:extLst>
            <a:ext uri="{FF2B5EF4-FFF2-40B4-BE49-F238E27FC236}">
              <a16:creationId xmlns:a16="http://schemas.microsoft.com/office/drawing/2014/main" id="{44009FDA-50B6-4DDB-B115-DBBE1905EE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72D026F8-A1DE-4559-BDBE-3C379B9A92E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a:extLst>
            <a:ext uri="{FF2B5EF4-FFF2-40B4-BE49-F238E27FC236}">
              <a16:creationId xmlns:a16="http://schemas.microsoft.com/office/drawing/2014/main" id="{F3A5CEC6-7F86-43EA-856A-CB8F91B8EA1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18211A07-DEE2-41A3-85DC-89FD3E2FC6D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a:extLst>
            <a:ext uri="{FF2B5EF4-FFF2-40B4-BE49-F238E27FC236}">
              <a16:creationId xmlns:a16="http://schemas.microsoft.com/office/drawing/2014/main" id="{50F6D38C-491F-42A2-8F77-C85E9338451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a:extLst>
            <a:ext uri="{FF2B5EF4-FFF2-40B4-BE49-F238E27FC236}">
              <a16:creationId xmlns:a16="http://schemas.microsoft.com/office/drawing/2014/main" id="{0923CEBD-A629-4872-90FD-8FB1FC70DA4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a:extLst>
            <a:ext uri="{FF2B5EF4-FFF2-40B4-BE49-F238E27FC236}">
              <a16:creationId xmlns:a16="http://schemas.microsoft.com/office/drawing/2014/main" id="{BEE240B4-ACB2-4B38-B78B-21DA9403942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a:extLst>
            <a:ext uri="{FF2B5EF4-FFF2-40B4-BE49-F238E27FC236}">
              <a16:creationId xmlns:a16="http://schemas.microsoft.com/office/drawing/2014/main" id="{B035CE4D-A3E4-48F2-BF8B-88E57220A7C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a:extLst>
            <a:ext uri="{FF2B5EF4-FFF2-40B4-BE49-F238E27FC236}">
              <a16:creationId xmlns:a16="http://schemas.microsoft.com/office/drawing/2014/main" id="{7C17172B-54CC-419D-A14C-F7A57FA7842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a:extLst>
            <a:ext uri="{FF2B5EF4-FFF2-40B4-BE49-F238E27FC236}">
              <a16:creationId xmlns:a16="http://schemas.microsoft.com/office/drawing/2014/main" id="{213DB6E2-C6A0-47E3-9B45-605FDF04714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a:extLst>
            <a:ext uri="{FF2B5EF4-FFF2-40B4-BE49-F238E27FC236}">
              <a16:creationId xmlns:a16="http://schemas.microsoft.com/office/drawing/2014/main" id="{CC699E08-6AF1-43CB-B456-0B72716AD15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a:extLst>
            <a:ext uri="{FF2B5EF4-FFF2-40B4-BE49-F238E27FC236}">
              <a16:creationId xmlns:a16="http://schemas.microsoft.com/office/drawing/2014/main" id="{4E307158-8622-4A63-9A81-C0E7EBD93B1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a:extLst>
            <a:ext uri="{FF2B5EF4-FFF2-40B4-BE49-F238E27FC236}">
              <a16:creationId xmlns:a16="http://schemas.microsoft.com/office/drawing/2014/main" id="{BF47EC0F-4F95-4DAF-BD4E-6217930BF7E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a:extLst>
            <a:ext uri="{FF2B5EF4-FFF2-40B4-BE49-F238E27FC236}">
              <a16:creationId xmlns:a16="http://schemas.microsoft.com/office/drawing/2014/main" id="{D9B640E8-5E21-412C-B5C9-D71846C6C88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a:extLst>
            <a:ext uri="{FF2B5EF4-FFF2-40B4-BE49-F238E27FC236}">
              <a16:creationId xmlns:a16="http://schemas.microsoft.com/office/drawing/2014/main" id="{19D0E6D6-BB46-4C1C-B22B-73F08C8BE0F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a:extLst>
            <a:ext uri="{FF2B5EF4-FFF2-40B4-BE49-F238E27FC236}">
              <a16:creationId xmlns:a16="http://schemas.microsoft.com/office/drawing/2014/main" id="{3CA01090-258A-4BAA-9008-397365684C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19" name="直線コネクタ 718">
          <a:extLst>
            <a:ext uri="{FF2B5EF4-FFF2-40B4-BE49-F238E27FC236}">
              <a16:creationId xmlns:a16="http://schemas.microsoft.com/office/drawing/2014/main" id="{7869BD8F-26C4-4001-917B-C2BA66EDC4D5}"/>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公民館】&#10;有形固定資産減価償却率最小値テキスト">
          <a:extLst>
            <a:ext uri="{FF2B5EF4-FFF2-40B4-BE49-F238E27FC236}">
              <a16:creationId xmlns:a16="http://schemas.microsoft.com/office/drawing/2014/main" id="{ED167AE0-178B-4A3A-86F4-E7577711746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a:extLst>
            <a:ext uri="{FF2B5EF4-FFF2-40B4-BE49-F238E27FC236}">
              <a16:creationId xmlns:a16="http://schemas.microsoft.com/office/drawing/2014/main" id="{5EFF061B-1AB7-4819-B79B-37B6124FA59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2" name="【公民館】&#10;有形固定資産減価償却率最大値テキスト">
          <a:extLst>
            <a:ext uri="{FF2B5EF4-FFF2-40B4-BE49-F238E27FC236}">
              <a16:creationId xmlns:a16="http://schemas.microsoft.com/office/drawing/2014/main" id="{89BD62A1-B544-4A28-9B97-10298E117A0E}"/>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3" name="直線コネクタ 722">
          <a:extLst>
            <a:ext uri="{FF2B5EF4-FFF2-40B4-BE49-F238E27FC236}">
              <a16:creationId xmlns:a16="http://schemas.microsoft.com/office/drawing/2014/main" id="{D9C5E577-AC43-41FC-B36A-37FD2654AC7B}"/>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24" name="【公民館】&#10;有形固定資産減価償却率平均値テキスト">
          <a:extLst>
            <a:ext uri="{FF2B5EF4-FFF2-40B4-BE49-F238E27FC236}">
              <a16:creationId xmlns:a16="http://schemas.microsoft.com/office/drawing/2014/main" id="{B869A44C-F926-4BFA-A2C4-73E7AC8D0DD1}"/>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25" name="フローチャート: 判断 724">
          <a:extLst>
            <a:ext uri="{FF2B5EF4-FFF2-40B4-BE49-F238E27FC236}">
              <a16:creationId xmlns:a16="http://schemas.microsoft.com/office/drawing/2014/main" id="{5D0E3909-49C5-4AD8-B62A-5AD2BB75B618}"/>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26" name="フローチャート: 判断 725">
          <a:extLst>
            <a:ext uri="{FF2B5EF4-FFF2-40B4-BE49-F238E27FC236}">
              <a16:creationId xmlns:a16="http://schemas.microsoft.com/office/drawing/2014/main" id="{0A6DB997-6BDF-48F5-B183-2418234D0661}"/>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27" name="フローチャート: 判断 726">
          <a:extLst>
            <a:ext uri="{FF2B5EF4-FFF2-40B4-BE49-F238E27FC236}">
              <a16:creationId xmlns:a16="http://schemas.microsoft.com/office/drawing/2014/main" id="{F07063A9-249B-4E7A-A951-BCCE75568489}"/>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28" name="フローチャート: 判断 727">
          <a:extLst>
            <a:ext uri="{FF2B5EF4-FFF2-40B4-BE49-F238E27FC236}">
              <a16:creationId xmlns:a16="http://schemas.microsoft.com/office/drawing/2014/main" id="{A4DF0C33-5B7F-4CAA-AEB3-FB63F49CDFDF}"/>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29" name="フローチャート: 判断 728">
          <a:extLst>
            <a:ext uri="{FF2B5EF4-FFF2-40B4-BE49-F238E27FC236}">
              <a16:creationId xmlns:a16="http://schemas.microsoft.com/office/drawing/2014/main" id="{435DD9C3-1BAC-4A35-9CCD-B365DBE6369E}"/>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DB8D2B03-6A01-4FFB-88B7-A9E92D76E8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7635BFA0-3DFF-475F-98E4-4C5787A7DC4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F4BB771-CF94-4FD2-9FED-97B9DAB0892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11172BB-6346-41C7-AFB0-B515BFAA417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969D8760-4415-4838-AA89-3BF604DD8A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142966</xdr:rowOff>
    </xdr:from>
    <xdr:to>
      <xdr:col>85</xdr:col>
      <xdr:colOff>177800</xdr:colOff>
      <xdr:row>107</xdr:row>
      <xdr:rowOff>73116</xdr:rowOff>
    </xdr:to>
    <xdr:sp macro="" textlink="">
      <xdr:nvSpPr>
        <xdr:cNvPr id="735" name="楕円 734">
          <a:extLst>
            <a:ext uri="{FF2B5EF4-FFF2-40B4-BE49-F238E27FC236}">
              <a16:creationId xmlns:a16="http://schemas.microsoft.com/office/drawing/2014/main" id="{D9956699-3198-474B-814A-1C6571689337}"/>
            </a:ext>
          </a:extLst>
        </xdr:cNvPr>
        <xdr:cNvSpPr/>
      </xdr:nvSpPr>
      <xdr:spPr>
        <a:xfrm>
          <a:off x="16268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121393</xdr:rowOff>
    </xdr:from>
    <xdr:ext cx="405111" cy="259045"/>
    <xdr:sp macro="" textlink="">
      <xdr:nvSpPr>
        <xdr:cNvPr id="736" name="【公民館】&#10;有形固定資産減価償却率該当値テキスト">
          <a:extLst>
            <a:ext uri="{FF2B5EF4-FFF2-40B4-BE49-F238E27FC236}">
              <a16:creationId xmlns:a16="http://schemas.microsoft.com/office/drawing/2014/main" id="{DD380C51-826D-420E-BEE2-02FE1688A03E}"/>
            </a:ext>
          </a:extLst>
        </xdr:cNvPr>
        <xdr:cNvSpPr txBox="1"/>
      </xdr:nvSpPr>
      <xdr:spPr>
        <a:xfrm>
          <a:off x="16357600"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108676</xdr:rowOff>
    </xdr:from>
    <xdr:to>
      <xdr:col>81</xdr:col>
      <xdr:colOff>101600</xdr:colOff>
      <xdr:row>107</xdr:row>
      <xdr:rowOff>38826</xdr:rowOff>
    </xdr:to>
    <xdr:sp macro="" textlink="">
      <xdr:nvSpPr>
        <xdr:cNvPr id="737" name="楕円 736">
          <a:extLst>
            <a:ext uri="{FF2B5EF4-FFF2-40B4-BE49-F238E27FC236}">
              <a16:creationId xmlns:a16="http://schemas.microsoft.com/office/drawing/2014/main" id="{082FCCCA-7649-417B-97D1-35BAC47CCBA8}"/>
            </a:ext>
          </a:extLst>
        </xdr:cNvPr>
        <xdr:cNvSpPr/>
      </xdr:nvSpPr>
      <xdr:spPr>
        <a:xfrm>
          <a:off x="15430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159476</xdr:rowOff>
    </xdr:from>
    <xdr:to>
      <xdr:col>85</xdr:col>
      <xdr:colOff>127000</xdr:colOff>
      <xdr:row>107</xdr:row>
      <xdr:rowOff>22316</xdr:rowOff>
    </xdr:to>
    <xdr:cxnSp macro="">
      <xdr:nvCxnSpPr>
        <xdr:cNvPr id="738" name="直線コネクタ 737">
          <a:extLst>
            <a:ext uri="{FF2B5EF4-FFF2-40B4-BE49-F238E27FC236}">
              <a16:creationId xmlns:a16="http://schemas.microsoft.com/office/drawing/2014/main" id="{80721AA0-9B18-4D18-B38A-B229164A3B7A}"/>
            </a:ext>
          </a:extLst>
        </xdr:cNvPr>
        <xdr:cNvCxnSpPr/>
      </xdr:nvCxnSpPr>
      <xdr:spPr>
        <a:xfrm>
          <a:off x="15481300" y="1833317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74386</xdr:rowOff>
    </xdr:from>
    <xdr:to>
      <xdr:col>76</xdr:col>
      <xdr:colOff>165100</xdr:colOff>
      <xdr:row>107</xdr:row>
      <xdr:rowOff>4536</xdr:rowOff>
    </xdr:to>
    <xdr:sp macro="" textlink="">
      <xdr:nvSpPr>
        <xdr:cNvPr id="739" name="楕円 738">
          <a:extLst>
            <a:ext uri="{FF2B5EF4-FFF2-40B4-BE49-F238E27FC236}">
              <a16:creationId xmlns:a16="http://schemas.microsoft.com/office/drawing/2014/main" id="{113A6DC0-D0BB-4B5E-AF69-1B4AEDE90434}"/>
            </a:ext>
          </a:extLst>
        </xdr:cNvPr>
        <xdr:cNvSpPr/>
      </xdr:nvSpPr>
      <xdr:spPr>
        <a:xfrm>
          <a:off x="14541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125186</xdr:rowOff>
    </xdr:from>
    <xdr:to>
      <xdr:col>81</xdr:col>
      <xdr:colOff>50800</xdr:colOff>
      <xdr:row>106</xdr:row>
      <xdr:rowOff>159476</xdr:rowOff>
    </xdr:to>
    <xdr:cxnSp macro="">
      <xdr:nvCxnSpPr>
        <xdr:cNvPr id="740" name="直線コネクタ 739">
          <a:extLst>
            <a:ext uri="{FF2B5EF4-FFF2-40B4-BE49-F238E27FC236}">
              <a16:creationId xmlns:a16="http://schemas.microsoft.com/office/drawing/2014/main" id="{BE251171-7228-4D30-AB0B-474627AE5E9D}"/>
            </a:ext>
          </a:extLst>
        </xdr:cNvPr>
        <xdr:cNvCxnSpPr/>
      </xdr:nvCxnSpPr>
      <xdr:spPr>
        <a:xfrm>
          <a:off x="14592300" y="182988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62956</xdr:rowOff>
    </xdr:from>
    <xdr:to>
      <xdr:col>72</xdr:col>
      <xdr:colOff>38100</xdr:colOff>
      <xdr:row>106</xdr:row>
      <xdr:rowOff>164556</xdr:rowOff>
    </xdr:to>
    <xdr:sp macro="" textlink="">
      <xdr:nvSpPr>
        <xdr:cNvPr id="741" name="楕円 740">
          <a:extLst>
            <a:ext uri="{FF2B5EF4-FFF2-40B4-BE49-F238E27FC236}">
              <a16:creationId xmlns:a16="http://schemas.microsoft.com/office/drawing/2014/main" id="{BA187B7B-ADB1-4925-9A31-C463327A42D5}"/>
            </a:ext>
          </a:extLst>
        </xdr:cNvPr>
        <xdr:cNvSpPr/>
      </xdr:nvSpPr>
      <xdr:spPr>
        <a:xfrm>
          <a:off x="13652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113756</xdr:rowOff>
    </xdr:from>
    <xdr:to>
      <xdr:col>76</xdr:col>
      <xdr:colOff>114300</xdr:colOff>
      <xdr:row>106</xdr:row>
      <xdr:rowOff>125186</xdr:rowOff>
    </xdr:to>
    <xdr:cxnSp macro="">
      <xdr:nvCxnSpPr>
        <xdr:cNvPr id="742" name="直線コネクタ 741">
          <a:extLst>
            <a:ext uri="{FF2B5EF4-FFF2-40B4-BE49-F238E27FC236}">
              <a16:creationId xmlns:a16="http://schemas.microsoft.com/office/drawing/2014/main" id="{A231AA7D-8B51-4B08-B20E-BCD13CAEB657}"/>
            </a:ext>
          </a:extLst>
        </xdr:cNvPr>
        <xdr:cNvCxnSpPr/>
      </xdr:nvCxnSpPr>
      <xdr:spPr>
        <a:xfrm>
          <a:off x="13703300" y="182874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43" name="n_1aveValue【公民館】&#10;有形固定資産減価償却率">
          <a:extLst>
            <a:ext uri="{FF2B5EF4-FFF2-40B4-BE49-F238E27FC236}">
              <a16:creationId xmlns:a16="http://schemas.microsoft.com/office/drawing/2014/main" id="{7E83225C-DB35-43BF-91B2-F0D1E0522CE2}"/>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44" name="n_2aveValue【公民館】&#10;有形固定資産減価償却率">
          <a:extLst>
            <a:ext uri="{FF2B5EF4-FFF2-40B4-BE49-F238E27FC236}">
              <a16:creationId xmlns:a16="http://schemas.microsoft.com/office/drawing/2014/main" id="{9D2D042A-9369-4F36-8413-3BDADCD8D6A2}"/>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45" name="n_3aveValue【公民館】&#10;有形固定資産減価償却率">
          <a:extLst>
            <a:ext uri="{FF2B5EF4-FFF2-40B4-BE49-F238E27FC236}">
              <a16:creationId xmlns:a16="http://schemas.microsoft.com/office/drawing/2014/main" id="{B52E08D9-2D6F-490E-86E2-4CE888CA1AC4}"/>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46" name="n_4aveValue【公民館】&#10;有形固定資産減価償却率">
          <a:extLst>
            <a:ext uri="{FF2B5EF4-FFF2-40B4-BE49-F238E27FC236}">
              <a16:creationId xmlns:a16="http://schemas.microsoft.com/office/drawing/2014/main" id="{169E9DB1-C316-4FFB-ADE9-20B36287B516}"/>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29953</xdr:rowOff>
    </xdr:from>
    <xdr:ext cx="405111" cy="259045"/>
    <xdr:sp macro="" textlink="">
      <xdr:nvSpPr>
        <xdr:cNvPr id="747" name="n_1mainValue【公民館】&#10;有形固定資産減価償却率">
          <a:extLst>
            <a:ext uri="{FF2B5EF4-FFF2-40B4-BE49-F238E27FC236}">
              <a16:creationId xmlns:a16="http://schemas.microsoft.com/office/drawing/2014/main" id="{6302D336-9A67-4B82-96F9-2D83927137E8}"/>
            </a:ext>
          </a:extLst>
        </xdr:cNvPr>
        <xdr:cNvSpPr txBox="1"/>
      </xdr:nvSpPr>
      <xdr:spPr>
        <a:xfrm>
          <a:off x="152660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167113</xdr:rowOff>
    </xdr:from>
    <xdr:ext cx="405111" cy="259045"/>
    <xdr:sp macro="" textlink="">
      <xdr:nvSpPr>
        <xdr:cNvPr id="748" name="n_2mainValue【公民館】&#10;有形固定資産減価償却率">
          <a:extLst>
            <a:ext uri="{FF2B5EF4-FFF2-40B4-BE49-F238E27FC236}">
              <a16:creationId xmlns:a16="http://schemas.microsoft.com/office/drawing/2014/main" id="{E6DBAE44-1B42-441C-B9D1-958B544381F8}"/>
            </a:ext>
          </a:extLst>
        </xdr:cNvPr>
        <xdr:cNvSpPr txBox="1"/>
      </xdr:nvSpPr>
      <xdr:spPr>
        <a:xfrm>
          <a:off x="14389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155683</xdr:rowOff>
    </xdr:from>
    <xdr:ext cx="405111" cy="259045"/>
    <xdr:sp macro="" textlink="">
      <xdr:nvSpPr>
        <xdr:cNvPr id="749" name="n_3mainValue【公民館】&#10;有形固定資産減価償却率">
          <a:extLst>
            <a:ext uri="{FF2B5EF4-FFF2-40B4-BE49-F238E27FC236}">
              <a16:creationId xmlns:a16="http://schemas.microsoft.com/office/drawing/2014/main" id="{84D969DA-A287-4240-AFFF-0B187970DBE8}"/>
            </a:ext>
          </a:extLst>
        </xdr:cNvPr>
        <xdr:cNvSpPr txBox="1"/>
      </xdr:nvSpPr>
      <xdr:spPr>
        <a:xfrm>
          <a:off x="13500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6EB1C97B-3DA3-4613-A0FB-4322D3E3665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62366AA3-32B5-48B4-B7CD-C0A1CE273DC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0984CB27-1AE3-429B-8138-FD1E39A2BEC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8C2DD0CD-20BF-4255-9CD3-6B703EA0D68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F487A5DA-D719-453B-A2C3-9162A680989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4A25923B-74CE-49AF-9D7B-E23A6A1744B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D63E75A0-201B-48D7-B88C-500125953E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DB310327-853D-44A2-965B-D49C4C7634A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a:extLst>
            <a:ext uri="{FF2B5EF4-FFF2-40B4-BE49-F238E27FC236}">
              <a16:creationId xmlns:a16="http://schemas.microsoft.com/office/drawing/2014/main" id="{FD7D2409-77DE-458B-A828-0E1A6E63904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a:extLst>
            <a:ext uri="{FF2B5EF4-FFF2-40B4-BE49-F238E27FC236}">
              <a16:creationId xmlns:a16="http://schemas.microsoft.com/office/drawing/2014/main" id="{33842F2A-8B69-4225-8B80-09386F265E7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a:extLst>
            <a:ext uri="{FF2B5EF4-FFF2-40B4-BE49-F238E27FC236}">
              <a16:creationId xmlns:a16="http://schemas.microsoft.com/office/drawing/2014/main" id="{1749DDE0-3718-45D2-8255-5EBAABD3C80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a:extLst>
            <a:ext uri="{FF2B5EF4-FFF2-40B4-BE49-F238E27FC236}">
              <a16:creationId xmlns:a16="http://schemas.microsoft.com/office/drawing/2014/main" id="{7517C536-D055-4442-B89C-AA15947B2D6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a:extLst>
            <a:ext uri="{FF2B5EF4-FFF2-40B4-BE49-F238E27FC236}">
              <a16:creationId xmlns:a16="http://schemas.microsoft.com/office/drawing/2014/main" id="{BF06B392-540A-4997-AC2A-116DB62425F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a:extLst>
            <a:ext uri="{FF2B5EF4-FFF2-40B4-BE49-F238E27FC236}">
              <a16:creationId xmlns:a16="http://schemas.microsoft.com/office/drawing/2014/main" id="{E68CB336-9F86-4D10-B006-C3AC4F925C6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a:extLst>
            <a:ext uri="{FF2B5EF4-FFF2-40B4-BE49-F238E27FC236}">
              <a16:creationId xmlns:a16="http://schemas.microsoft.com/office/drawing/2014/main" id="{7D1CE7D2-A100-43FF-972A-B09D4B33BED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a:extLst>
            <a:ext uri="{FF2B5EF4-FFF2-40B4-BE49-F238E27FC236}">
              <a16:creationId xmlns:a16="http://schemas.microsoft.com/office/drawing/2014/main" id="{34222B8B-CD7F-4B29-A276-5189AF81842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a:extLst>
            <a:ext uri="{FF2B5EF4-FFF2-40B4-BE49-F238E27FC236}">
              <a16:creationId xmlns:a16="http://schemas.microsoft.com/office/drawing/2014/main" id="{72CE9BB9-64A9-40CB-AF71-DA72C6CCA49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a:extLst>
            <a:ext uri="{FF2B5EF4-FFF2-40B4-BE49-F238E27FC236}">
              <a16:creationId xmlns:a16="http://schemas.microsoft.com/office/drawing/2014/main" id="{8F8977EB-6349-48BA-A0ED-7932A4A3354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a:extLst>
            <a:ext uri="{FF2B5EF4-FFF2-40B4-BE49-F238E27FC236}">
              <a16:creationId xmlns:a16="http://schemas.microsoft.com/office/drawing/2014/main" id="{43488459-087A-428B-AC6F-A9E2A24952C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a:extLst>
            <a:ext uri="{FF2B5EF4-FFF2-40B4-BE49-F238E27FC236}">
              <a16:creationId xmlns:a16="http://schemas.microsoft.com/office/drawing/2014/main" id="{DC4CD1DE-9BA6-42A6-B300-A7A9341D17F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a:extLst>
            <a:ext uri="{FF2B5EF4-FFF2-40B4-BE49-F238E27FC236}">
              <a16:creationId xmlns:a16="http://schemas.microsoft.com/office/drawing/2014/main" id="{7F6EB0F7-4455-4721-BE70-7D9BD3DC3CB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a:extLst>
            <a:ext uri="{FF2B5EF4-FFF2-40B4-BE49-F238E27FC236}">
              <a16:creationId xmlns:a16="http://schemas.microsoft.com/office/drawing/2014/main" id="{B1D2E091-F403-4EA5-9CBE-D64AB6EBF6C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a:extLst>
            <a:ext uri="{FF2B5EF4-FFF2-40B4-BE49-F238E27FC236}">
              <a16:creationId xmlns:a16="http://schemas.microsoft.com/office/drawing/2014/main" id="{7DEDC21B-11F3-4812-BE71-35F91DCA957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a:extLst>
            <a:ext uri="{FF2B5EF4-FFF2-40B4-BE49-F238E27FC236}">
              <a16:creationId xmlns:a16="http://schemas.microsoft.com/office/drawing/2014/main" id="{A2659EDE-C803-4F06-B8BA-96B3556211F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a:extLst>
            <a:ext uri="{FF2B5EF4-FFF2-40B4-BE49-F238E27FC236}">
              <a16:creationId xmlns:a16="http://schemas.microsoft.com/office/drawing/2014/main" id="{4F642ECC-3794-46B6-8AED-14C665F6E5A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75" name="直線コネクタ 774">
          <a:extLst>
            <a:ext uri="{FF2B5EF4-FFF2-40B4-BE49-F238E27FC236}">
              <a16:creationId xmlns:a16="http://schemas.microsoft.com/office/drawing/2014/main" id="{AD32E5DA-5F63-46A9-B0C9-63E7CE86A5B8}"/>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76" name="【公民館】&#10;一人当たり面積最小値テキスト">
          <a:extLst>
            <a:ext uri="{FF2B5EF4-FFF2-40B4-BE49-F238E27FC236}">
              <a16:creationId xmlns:a16="http://schemas.microsoft.com/office/drawing/2014/main" id="{6D143251-18E3-4D36-B84F-89EA59BDC635}"/>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77" name="直線コネクタ 776">
          <a:extLst>
            <a:ext uri="{FF2B5EF4-FFF2-40B4-BE49-F238E27FC236}">
              <a16:creationId xmlns:a16="http://schemas.microsoft.com/office/drawing/2014/main" id="{2F566D3D-7496-4028-8F2F-DAA3A98D1ADA}"/>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78" name="【公民館】&#10;一人当たり面積最大値テキスト">
          <a:extLst>
            <a:ext uri="{FF2B5EF4-FFF2-40B4-BE49-F238E27FC236}">
              <a16:creationId xmlns:a16="http://schemas.microsoft.com/office/drawing/2014/main" id="{AC1061F8-6BD5-4EF0-8617-EE3EB0C4BE7A}"/>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79" name="直線コネクタ 778">
          <a:extLst>
            <a:ext uri="{FF2B5EF4-FFF2-40B4-BE49-F238E27FC236}">
              <a16:creationId xmlns:a16="http://schemas.microsoft.com/office/drawing/2014/main" id="{6CF767F1-1855-4211-B8FB-800A2D74EE9D}"/>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80" name="【公民館】&#10;一人当たり面積平均値テキスト">
          <a:extLst>
            <a:ext uri="{FF2B5EF4-FFF2-40B4-BE49-F238E27FC236}">
              <a16:creationId xmlns:a16="http://schemas.microsoft.com/office/drawing/2014/main" id="{A271900D-3A7E-4F9B-8482-EE4446A4BD06}"/>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81" name="フローチャート: 判断 780">
          <a:extLst>
            <a:ext uri="{FF2B5EF4-FFF2-40B4-BE49-F238E27FC236}">
              <a16:creationId xmlns:a16="http://schemas.microsoft.com/office/drawing/2014/main" id="{3F682612-28DD-4081-A2A6-2B049C9DF083}"/>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82" name="フローチャート: 判断 781">
          <a:extLst>
            <a:ext uri="{FF2B5EF4-FFF2-40B4-BE49-F238E27FC236}">
              <a16:creationId xmlns:a16="http://schemas.microsoft.com/office/drawing/2014/main" id="{74EC007B-FE49-4721-BED5-A30C4A2BA36F}"/>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83" name="フローチャート: 判断 782">
          <a:extLst>
            <a:ext uri="{FF2B5EF4-FFF2-40B4-BE49-F238E27FC236}">
              <a16:creationId xmlns:a16="http://schemas.microsoft.com/office/drawing/2014/main" id="{5F603CE3-CB26-4C84-BD45-0E46D8881EB5}"/>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4" name="フローチャート: 判断 783">
          <a:extLst>
            <a:ext uri="{FF2B5EF4-FFF2-40B4-BE49-F238E27FC236}">
              <a16:creationId xmlns:a16="http://schemas.microsoft.com/office/drawing/2014/main" id="{882A7B92-E18E-4F2A-95C4-C7AEBBA3C13B}"/>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85" name="フローチャート: 判断 784">
          <a:extLst>
            <a:ext uri="{FF2B5EF4-FFF2-40B4-BE49-F238E27FC236}">
              <a16:creationId xmlns:a16="http://schemas.microsoft.com/office/drawing/2014/main" id="{582199F3-FF1F-468B-9F85-6F7DFC9CFC77}"/>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7B1FA076-5567-4211-850C-3E0952FC9A0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F512330E-3C17-41B7-8C77-CBFEBE3795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D196B87C-7289-42CA-9256-1669C4D4DEF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81A4E3B9-79FD-458D-A538-D7E3F4672E3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3B7D748F-61D9-4C4B-9BCB-A3D3136D52B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791" name="楕円 790">
          <a:extLst>
            <a:ext uri="{FF2B5EF4-FFF2-40B4-BE49-F238E27FC236}">
              <a16:creationId xmlns:a16="http://schemas.microsoft.com/office/drawing/2014/main" id="{797B5E68-27D0-4DA4-9A6B-88E12D56626B}"/>
            </a:ext>
          </a:extLst>
        </xdr:cNvPr>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792" name="【公民館】&#10;一人当たり面積該当値テキスト">
          <a:extLst>
            <a:ext uri="{FF2B5EF4-FFF2-40B4-BE49-F238E27FC236}">
              <a16:creationId xmlns:a16="http://schemas.microsoft.com/office/drawing/2014/main" id="{3067E736-7921-4425-8A52-9DA679665E80}"/>
            </a:ext>
          </a:extLst>
        </xdr:cNvPr>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793" name="楕円 792">
          <a:extLst>
            <a:ext uri="{FF2B5EF4-FFF2-40B4-BE49-F238E27FC236}">
              <a16:creationId xmlns:a16="http://schemas.microsoft.com/office/drawing/2014/main" id="{6ECD856D-1029-4A33-8539-7A06CA81D522}"/>
            </a:ext>
          </a:extLst>
        </xdr:cNvPr>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46808</xdr:rowOff>
    </xdr:to>
    <xdr:cxnSp macro="">
      <xdr:nvCxnSpPr>
        <xdr:cNvPr id="794" name="直線コネクタ 793">
          <a:extLst>
            <a:ext uri="{FF2B5EF4-FFF2-40B4-BE49-F238E27FC236}">
              <a16:creationId xmlns:a16="http://schemas.microsoft.com/office/drawing/2014/main" id="{74C3D3F6-E47C-4D7A-8FD2-464F63446203}"/>
            </a:ext>
          </a:extLst>
        </xdr:cNvPr>
        <xdr:cNvCxnSpPr/>
      </xdr:nvCxnSpPr>
      <xdr:spPr>
        <a:xfrm flipV="1">
          <a:off x="21323300" y="185601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169092</xdr:rowOff>
    </xdr:from>
    <xdr:to>
      <xdr:col>107</xdr:col>
      <xdr:colOff>101600</xdr:colOff>
      <xdr:row>108</xdr:row>
      <xdr:rowOff>99242</xdr:rowOff>
    </xdr:to>
    <xdr:sp macro="" textlink="">
      <xdr:nvSpPr>
        <xdr:cNvPr id="795" name="楕円 794">
          <a:extLst>
            <a:ext uri="{FF2B5EF4-FFF2-40B4-BE49-F238E27FC236}">
              <a16:creationId xmlns:a16="http://schemas.microsoft.com/office/drawing/2014/main" id="{FF33D7A8-1CA3-4584-BAFA-D832B45A9FA1}"/>
            </a:ext>
          </a:extLst>
        </xdr:cNvPr>
        <xdr:cNvSpPr/>
      </xdr:nvSpPr>
      <xdr:spPr>
        <a:xfrm>
          <a:off x="20383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46808</xdr:rowOff>
    </xdr:from>
    <xdr:to>
      <xdr:col>111</xdr:col>
      <xdr:colOff>177800</xdr:colOff>
      <xdr:row>108</xdr:row>
      <xdr:rowOff>48442</xdr:rowOff>
    </xdr:to>
    <xdr:cxnSp macro="">
      <xdr:nvCxnSpPr>
        <xdr:cNvPr id="796" name="直線コネクタ 795">
          <a:extLst>
            <a:ext uri="{FF2B5EF4-FFF2-40B4-BE49-F238E27FC236}">
              <a16:creationId xmlns:a16="http://schemas.microsoft.com/office/drawing/2014/main" id="{906BE6AA-2FC9-42A4-BB5A-DA934D914EA8}"/>
            </a:ext>
          </a:extLst>
        </xdr:cNvPr>
        <xdr:cNvCxnSpPr/>
      </xdr:nvCxnSpPr>
      <xdr:spPr>
        <a:xfrm flipV="1">
          <a:off x="20434300" y="1856340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170724</xdr:rowOff>
    </xdr:from>
    <xdr:to>
      <xdr:col>102</xdr:col>
      <xdr:colOff>165100</xdr:colOff>
      <xdr:row>108</xdr:row>
      <xdr:rowOff>100874</xdr:rowOff>
    </xdr:to>
    <xdr:sp macro="" textlink="">
      <xdr:nvSpPr>
        <xdr:cNvPr id="797" name="楕円 796">
          <a:extLst>
            <a:ext uri="{FF2B5EF4-FFF2-40B4-BE49-F238E27FC236}">
              <a16:creationId xmlns:a16="http://schemas.microsoft.com/office/drawing/2014/main" id="{14A21A0D-0C02-4362-988A-52EC383D5495}"/>
            </a:ext>
          </a:extLst>
        </xdr:cNvPr>
        <xdr:cNvSpPr/>
      </xdr:nvSpPr>
      <xdr:spPr>
        <a:xfrm>
          <a:off x="19494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48442</xdr:rowOff>
    </xdr:from>
    <xdr:to>
      <xdr:col>107</xdr:col>
      <xdr:colOff>50800</xdr:colOff>
      <xdr:row>108</xdr:row>
      <xdr:rowOff>50074</xdr:rowOff>
    </xdr:to>
    <xdr:cxnSp macro="">
      <xdr:nvCxnSpPr>
        <xdr:cNvPr id="798" name="直線コネクタ 797">
          <a:extLst>
            <a:ext uri="{FF2B5EF4-FFF2-40B4-BE49-F238E27FC236}">
              <a16:creationId xmlns:a16="http://schemas.microsoft.com/office/drawing/2014/main" id="{95F51952-A0DD-43BA-BFFA-CC75A9FDF13E}"/>
            </a:ext>
          </a:extLst>
        </xdr:cNvPr>
        <xdr:cNvCxnSpPr/>
      </xdr:nvCxnSpPr>
      <xdr:spPr>
        <a:xfrm flipV="1">
          <a:off x="19545300" y="185650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99" name="n_1aveValue【公民館】&#10;一人当たり面積">
          <a:extLst>
            <a:ext uri="{FF2B5EF4-FFF2-40B4-BE49-F238E27FC236}">
              <a16:creationId xmlns:a16="http://schemas.microsoft.com/office/drawing/2014/main" id="{A28B4BD0-8865-4474-A381-EB3F9356382F}"/>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00" name="n_2aveValue【公民館】&#10;一人当たり面積">
          <a:extLst>
            <a:ext uri="{FF2B5EF4-FFF2-40B4-BE49-F238E27FC236}">
              <a16:creationId xmlns:a16="http://schemas.microsoft.com/office/drawing/2014/main" id="{CC4B2D8D-EE72-4952-9F8E-D715458BBCE5}"/>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01" name="n_3aveValue【公民館】&#10;一人当たり面積">
          <a:extLst>
            <a:ext uri="{FF2B5EF4-FFF2-40B4-BE49-F238E27FC236}">
              <a16:creationId xmlns:a16="http://schemas.microsoft.com/office/drawing/2014/main" id="{70694353-AFE5-4D2B-A155-E7762F6891F0}"/>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02" name="n_4aveValue【公民館】&#10;一人当たり面積">
          <a:extLst>
            <a:ext uri="{FF2B5EF4-FFF2-40B4-BE49-F238E27FC236}">
              <a16:creationId xmlns:a16="http://schemas.microsoft.com/office/drawing/2014/main" id="{CF34E9D3-7F99-4CC1-B93A-3184E1EFEFA0}"/>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803" name="n_1mainValue【公民館】&#10;一人当たり面積">
          <a:extLst>
            <a:ext uri="{FF2B5EF4-FFF2-40B4-BE49-F238E27FC236}">
              <a16:creationId xmlns:a16="http://schemas.microsoft.com/office/drawing/2014/main" id="{117FA847-001E-45FE-917D-B2DBCD8A18E5}"/>
            </a:ext>
          </a:extLst>
        </xdr:cNvPr>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90369</xdr:rowOff>
    </xdr:from>
    <xdr:ext cx="469744" cy="259045"/>
    <xdr:sp macro="" textlink="">
      <xdr:nvSpPr>
        <xdr:cNvPr id="804" name="n_2mainValue【公民館】&#10;一人当たり面積">
          <a:extLst>
            <a:ext uri="{FF2B5EF4-FFF2-40B4-BE49-F238E27FC236}">
              <a16:creationId xmlns:a16="http://schemas.microsoft.com/office/drawing/2014/main" id="{6843B38E-5CEB-48E7-B713-5788DCE6DAF1}"/>
            </a:ext>
          </a:extLst>
        </xdr:cNvPr>
        <xdr:cNvSpPr txBox="1"/>
      </xdr:nvSpPr>
      <xdr:spPr>
        <a:xfrm>
          <a:off x="20199427" y="186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92001</xdr:rowOff>
    </xdr:from>
    <xdr:ext cx="469744" cy="259045"/>
    <xdr:sp macro="" textlink="">
      <xdr:nvSpPr>
        <xdr:cNvPr id="805" name="n_3mainValue【公民館】&#10;一人当たり面積">
          <a:extLst>
            <a:ext uri="{FF2B5EF4-FFF2-40B4-BE49-F238E27FC236}">
              <a16:creationId xmlns:a16="http://schemas.microsoft.com/office/drawing/2014/main" id="{72B4E1B2-7601-469F-A5DE-8A16F49B2650}"/>
            </a:ext>
          </a:extLst>
        </xdr:cNvPr>
        <xdr:cNvSpPr txBox="1"/>
      </xdr:nvSpPr>
      <xdr:spPr>
        <a:xfrm>
          <a:off x="19310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a:extLst>
            <a:ext uri="{FF2B5EF4-FFF2-40B4-BE49-F238E27FC236}">
              <a16:creationId xmlns:a16="http://schemas.microsoft.com/office/drawing/2014/main" id="{FD3F5A7B-6C1E-4BBA-9E94-27C14AEF0B1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a:extLst>
            <a:ext uri="{FF2B5EF4-FFF2-40B4-BE49-F238E27FC236}">
              <a16:creationId xmlns:a16="http://schemas.microsoft.com/office/drawing/2014/main" id="{D51D6AF5-29E9-4981-A63C-06B6B12C302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a:extLst>
            <a:ext uri="{FF2B5EF4-FFF2-40B4-BE49-F238E27FC236}">
              <a16:creationId xmlns:a16="http://schemas.microsoft.com/office/drawing/2014/main" id="{F2BBA3FC-A543-4725-B602-3841771D826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公民館であり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その中でも特に認定こども園・幼稚園・保育所及び児童館は有形固定資産減価償却率が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橋りょう・トンネルは毎年度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老朽化が激しい箇所を優先して工事を実施しているため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全ての橋りょう・トンネルの補修が完了するまではかなりの時間を要する状況である。今後についても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老朽化が進行した橋りょう・トンネルを優先して実施することで有形固定資産減価償却率が緩やかに減少する予定である。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認定こども園・幼稚園・保育所は旧来の建物が多く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大規模改修や取り壊しにより有形固定資産減価償却率は下がっていく予定である。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学校施設は老朽化が進行している施設や耐震工事が必要な施設を優先して改修を実施しているが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今後は大規模改修の実施や利活用されない施設の取り壊しが行われることにより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有形固定資産減価償却率は下がっていく予定である。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児童館は施設が古く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地域の公民館と共用であることから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地域と協議を行い地域への譲与等を検討する必要がある。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公民館は老朽化が進行している施設も増えていることから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大規模改修が実施されることで有形固定資産減価償却率が緩やかに下がっていくことが見込まれる。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DBE967-1A94-46A5-A887-A9EF541B81A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DA2BD1-68EC-401A-BB2A-A8C407CBF4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72ADEF8-B1E4-4F69-B7AB-896BD7E3E12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D91EBF6-2EBC-44B0-9740-09B02BFE5DE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635628F-BF4E-459B-BAF3-4263C9B296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51ED5DF-0E88-484F-AFB1-17C24504FB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5EA0BDF-FE16-46B6-ACF8-AD1E5CD1DD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1ECC71-1287-4A44-A71F-CE457C798A6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C4065C-A479-4440-892F-F20E6682C0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7F9ABE8-2A00-4064-ABC5-E5D5842D4D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40,345
39,933
148.84
26,244,375
25,198,943
851,057
12,585,265
27,804,484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36BFB06-A67E-4ED0-B7E9-1F30251F86D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338F28B-0CF4-44E0-AFFF-830095D734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E4DCB03-DD46-46CF-8078-B9EC0BFCB4D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9FC69E-EA1B-4AB0-9091-DBFAEBE000B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FCE987-4CAE-4703-82C6-48770CD8693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11492B1-7C4F-4987-9482-529D3FFB9C8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1AC286-1BD3-4F3F-930E-FBC8B4FC83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64EA65-B91C-4356-AD14-76B88267390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8953258-6567-4AEE-A4DE-5D4F33FC94E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B0D46F-86D2-48E1-87D6-994FB7454D7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3395663-682E-43F4-8BDB-25D0A9399F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98643D-2E72-4AB0-A3FE-045C6D6E5AF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B0840C3-C50A-4B9A-96CD-0262D8060E9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1F326CD-216E-429E-9D9E-A8A54FFB80D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326CB4-2B77-4380-AD63-D558AEDF84F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C127002-FBE5-4D8E-8960-FF73E8AADF9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0C8F0A-93BB-4EB3-86ED-A1E97DBBE0A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D6AEFF7-218F-431C-B04C-A8DCFAB8E95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32F0B61-FE25-4E5C-BC09-7B458D6CAA5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6534AE6-F83C-411D-B227-C39CE24A415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4783222-E423-480F-A522-720DC647603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EDFACE2-E9AB-4264-B0BB-0E7E3A101A2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BEAD358-CE14-4A79-875D-038CED915B4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2AB5C57-DBAB-4551-A663-468E7237D8F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84313C3-2D40-49D6-B0A5-96F4626DF2C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61C2F6F-726D-4B13-A835-B9E6552E53D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017845-2F90-451A-A10D-997E9694B93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0E91C4A-B587-468B-862D-7830CEB42F9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824477B-C8EF-4155-A6F1-AA22B6668AF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280AADF-613E-4DB5-85DD-657B0B5858F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0B29F53-F68F-4842-BB35-C8B8920E71A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1638F30-EBBA-4FC5-B582-C45E7EB8A10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F2BA152-4C45-4F53-BF9B-331A1EE77E6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819F1BB-417F-4C38-B560-594AA819E36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F62C3F3-CC6A-4691-921E-AE0BE841565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7034BF5-FB3F-469C-8E8D-77575872E8C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8E97AF6-7467-41C6-86CE-4731A1E336D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5BBFBAB-24E8-4048-8E83-4E3D88BF20E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1D958EE-E49D-4648-8A74-10463684B2A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677F8F8-FCB6-4154-B44D-03FAB2F6A39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ECD3BB3-879C-4F62-9824-112C0E6F584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BCA57D71-2B54-43AE-9E76-6212BEC1D89C}"/>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24DE383-3927-414F-A0B8-2A419B2A825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726A3F73-25EE-4A38-84F9-DE62E2F9622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302B889A-5408-4EE1-9EC1-3B5E8A63CA9F}"/>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93796933-7161-4D2D-A5BF-C4B559DC1976}"/>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8ACCC4FB-3E21-402D-B6BE-B83C6C505E59}"/>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98CB133A-FC98-471E-8ADB-0EB65D4FAE13}"/>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87064A9-EC2C-447A-A6FE-53438E70C667}"/>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8E900066-028A-4ECC-9870-9227E6B21458}"/>
            </a:ext>
          </a:extLst>
        </xdr:cNvPr>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44ADDA96-4C4A-48D9-B372-07FB10BE49E2}"/>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808CE13D-9AED-4C1C-9A95-A79F840648F3}"/>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28D2046E-B805-4291-9100-7144D8BBB491}"/>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72F71E26-13F6-40D1-8806-B4D77C2F4862}"/>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4F98FE06-8E32-44DE-B357-8A5CCB4B6FBA}"/>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E25A822-5305-4694-86D4-38546F9AC0D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22F0929-8182-4110-A021-4352324FFDC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EB56D27-28D1-4BDE-B9DC-F098742B06D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DA3DE03-0A30-4B08-BB2A-4C47203E824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2E3FF66-78CC-4C60-98B3-683EED94FBC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118110</xdr:rowOff>
    </xdr:from>
    <xdr:to>
      <xdr:col>24</xdr:col>
      <xdr:colOff>114300</xdr:colOff>
      <xdr:row>38</xdr:row>
      <xdr:rowOff>48260</xdr:rowOff>
    </xdr:to>
    <xdr:sp macro="" textlink="">
      <xdr:nvSpPr>
        <xdr:cNvPr id="72" name="楕円 71">
          <a:extLst>
            <a:ext uri="{FF2B5EF4-FFF2-40B4-BE49-F238E27FC236}">
              <a16:creationId xmlns:a16="http://schemas.microsoft.com/office/drawing/2014/main" id="{7E55964E-E24F-461D-A16C-1CC3FBB5AE17}"/>
            </a:ext>
          </a:extLst>
        </xdr:cNvPr>
        <xdr:cNvSpPr/>
      </xdr:nvSpPr>
      <xdr:spPr>
        <a:xfrm>
          <a:off x="45847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96537</xdr:rowOff>
    </xdr:from>
    <xdr:ext cx="405111" cy="259045"/>
    <xdr:sp macro="" textlink="">
      <xdr:nvSpPr>
        <xdr:cNvPr id="73" name="【図書館】&#10;有形固定資産減価償却率該当値テキスト">
          <a:extLst>
            <a:ext uri="{FF2B5EF4-FFF2-40B4-BE49-F238E27FC236}">
              <a16:creationId xmlns:a16="http://schemas.microsoft.com/office/drawing/2014/main" id="{02B86251-C032-4D98-BB5D-F6DDF98BB5AE}"/>
            </a:ext>
          </a:extLst>
        </xdr:cNvPr>
        <xdr:cNvSpPr txBox="1"/>
      </xdr:nvSpPr>
      <xdr:spPr>
        <a:xfrm>
          <a:off x="4673600" y="644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4" name="楕円 73">
          <a:extLst>
            <a:ext uri="{FF2B5EF4-FFF2-40B4-BE49-F238E27FC236}">
              <a16:creationId xmlns:a16="http://schemas.microsoft.com/office/drawing/2014/main" id="{8A966C2C-BD8E-4C25-8BD7-CC112578FAB2}"/>
            </a:ext>
          </a:extLst>
        </xdr:cNvPr>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140970</xdr:rowOff>
    </xdr:from>
    <xdr:to>
      <xdr:col>24</xdr:col>
      <xdr:colOff>63500</xdr:colOff>
      <xdr:row>37</xdr:row>
      <xdr:rowOff>168910</xdr:rowOff>
    </xdr:to>
    <xdr:cxnSp macro="">
      <xdr:nvCxnSpPr>
        <xdr:cNvPr id="75" name="直線コネクタ 74">
          <a:extLst>
            <a:ext uri="{FF2B5EF4-FFF2-40B4-BE49-F238E27FC236}">
              <a16:creationId xmlns:a16="http://schemas.microsoft.com/office/drawing/2014/main" id="{A3219A41-E145-4E7D-A002-3295434EE7D4}"/>
            </a:ext>
          </a:extLst>
        </xdr:cNvPr>
        <xdr:cNvCxnSpPr/>
      </xdr:nvCxnSpPr>
      <xdr:spPr>
        <a:xfrm>
          <a:off x="3797300" y="648462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62230</xdr:rowOff>
    </xdr:from>
    <xdr:to>
      <xdr:col>15</xdr:col>
      <xdr:colOff>101600</xdr:colOff>
      <xdr:row>37</xdr:row>
      <xdr:rowOff>163830</xdr:rowOff>
    </xdr:to>
    <xdr:sp macro="" textlink="">
      <xdr:nvSpPr>
        <xdr:cNvPr id="76" name="楕円 75">
          <a:extLst>
            <a:ext uri="{FF2B5EF4-FFF2-40B4-BE49-F238E27FC236}">
              <a16:creationId xmlns:a16="http://schemas.microsoft.com/office/drawing/2014/main" id="{7822CD82-C02D-4AFF-9D16-FDFD79284BBD}"/>
            </a:ext>
          </a:extLst>
        </xdr:cNvPr>
        <xdr:cNvSpPr/>
      </xdr:nvSpPr>
      <xdr:spPr>
        <a:xfrm>
          <a:off x="2857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113030</xdr:rowOff>
    </xdr:from>
    <xdr:to>
      <xdr:col>19</xdr:col>
      <xdr:colOff>177800</xdr:colOff>
      <xdr:row>37</xdr:row>
      <xdr:rowOff>140970</xdr:rowOff>
    </xdr:to>
    <xdr:cxnSp macro="">
      <xdr:nvCxnSpPr>
        <xdr:cNvPr id="77" name="直線コネクタ 76">
          <a:extLst>
            <a:ext uri="{FF2B5EF4-FFF2-40B4-BE49-F238E27FC236}">
              <a16:creationId xmlns:a16="http://schemas.microsoft.com/office/drawing/2014/main" id="{70D45785-CF32-4C29-BB8D-ABD6BF0BC570}"/>
            </a:ext>
          </a:extLst>
        </xdr:cNvPr>
        <xdr:cNvCxnSpPr/>
      </xdr:nvCxnSpPr>
      <xdr:spPr>
        <a:xfrm>
          <a:off x="2908300" y="64566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34290</xdr:rowOff>
    </xdr:from>
    <xdr:to>
      <xdr:col>10</xdr:col>
      <xdr:colOff>165100</xdr:colOff>
      <xdr:row>37</xdr:row>
      <xdr:rowOff>135890</xdr:rowOff>
    </xdr:to>
    <xdr:sp macro="" textlink="">
      <xdr:nvSpPr>
        <xdr:cNvPr id="78" name="楕円 77">
          <a:extLst>
            <a:ext uri="{FF2B5EF4-FFF2-40B4-BE49-F238E27FC236}">
              <a16:creationId xmlns:a16="http://schemas.microsoft.com/office/drawing/2014/main" id="{AB5B729C-1DEB-4150-8743-062D0231AA29}"/>
            </a:ext>
          </a:extLst>
        </xdr:cNvPr>
        <xdr:cNvSpPr/>
      </xdr:nvSpPr>
      <xdr:spPr>
        <a:xfrm>
          <a:off x="1968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85090</xdr:rowOff>
    </xdr:from>
    <xdr:to>
      <xdr:col>15</xdr:col>
      <xdr:colOff>50800</xdr:colOff>
      <xdr:row>37</xdr:row>
      <xdr:rowOff>113030</xdr:rowOff>
    </xdr:to>
    <xdr:cxnSp macro="">
      <xdr:nvCxnSpPr>
        <xdr:cNvPr id="79" name="直線コネクタ 78">
          <a:extLst>
            <a:ext uri="{FF2B5EF4-FFF2-40B4-BE49-F238E27FC236}">
              <a16:creationId xmlns:a16="http://schemas.microsoft.com/office/drawing/2014/main" id="{A1CE57EC-86A7-43DA-AE4C-7570FCEB0330}"/>
            </a:ext>
          </a:extLst>
        </xdr:cNvPr>
        <xdr:cNvCxnSpPr/>
      </xdr:nvCxnSpPr>
      <xdr:spPr>
        <a:xfrm>
          <a:off x="2019300" y="64287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0" name="n_1aveValue【図書館】&#10;有形固定資産減価償却率">
          <a:extLst>
            <a:ext uri="{FF2B5EF4-FFF2-40B4-BE49-F238E27FC236}">
              <a16:creationId xmlns:a16="http://schemas.microsoft.com/office/drawing/2014/main" id="{8A9E5042-C4A9-48C8-B016-AF72B032D807}"/>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1" name="n_2aveValue【図書館】&#10;有形固定資産減価償却率">
          <a:extLst>
            <a:ext uri="{FF2B5EF4-FFF2-40B4-BE49-F238E27FC236}">
              <a16:creationId xmlns:a16="http://schemas.microsoft.com/office/drawing/2014/main" id="{31057136-38CB-45D0-8F9A-6E56595C8FBE}"/>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2" name="n_3aveValue【図書館】&#10;有形固定資産減価償却率">
          <a:extLst>
            <a:ext uri="{FF2B5EF4-FFF2-40B4-BE49-F238E27FC236}">
              <a16:creationId xmlns:a16="http://schemas.microsoft.com/office/drawing/2014/main" id="{C5CA2C98-8C73-426A-8B8D-B697BAE06D64}"/>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a:extLst>
            <a:ext uri="{FF2B5EF4-FFF2-40B4-BE49-F238E27FC236}">
              <a16:creationId xmlns:a16="http://schemas.microsoft.com/office/drawing/2014/main" id="{EEBA66E0-8723-4BC2-9329-180FC1C33577}"/>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11447</xdr:rowOff>
    </xdr:from>
    <xdr:ext cx="405111" cy="259045"/>
    <xdr:sp macro="" textlink="">
      <xdr:nvSpPr>
        <xdr:cNvPr id="84" name="n_1mainValue【図書館】&#10;有形固定資産減価償却率">
          <a:extLst>
            <a:ext uri="{FF2B5EF4-FFF2-40B4-BE49-F238E27FC236}">
              <a16:creationId xmlns:a16="http://schemas.microsoft.com/office/drawing/2014/main" id="{76553EEE-B0DF-4BB5-B4CC-7976BAF572C3}"/>
            </a:ext>
          </a:extLst>
        </xdr:cNvPr>
        <xdr:cNvSpPr txBox="1"/>
      </xdr:nvSpPr>
      <xdr:spPr>
        <a:xfrm>
          <a:off x="3582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85" name="n_2mainValue【図書館】&#10;有形固定資産減価償却率">
          <a:extLst>
            <a:ext uri="{FF2B5EF4-FFF2-40B4-BE49-F238E27FC236}">
              <a16:creationId xmlns:a16="http://schemas.microsoft.com/office/drawing/2014/main" id="{39B98C79-7194-466D-ACB8-02F0B106BADC}"/>
            </a:ext>
          </a:extLst>
        </xdr:cNvPr>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127017</xdr:rowOff>
    </xdr:from>
    <xdr:ext cx="405111" cy="259045"/>
    <xdr:sp macro="" textlink="">
      <xdr:nvSpPr>
        <xdr:cNvPr id="86" name="n_3mainValue【図書館】&#10;有形固定資産減価償却率">
          <a:extLst>
            <a:ext uri="{FF2B5EF4-FFF2-40B4-BE49-F238E27FC236}">
              <a16:creationId xmlns:a16="http://schemas.microsoft.com/office/drawing/2014/main" id="{8976332D-1164-46AA-A836-0E2524ECA3EA}"/>
            </a:ext>
          </a:extLst>
        </xdr:cNvPr>
        <xdr:cNvSpPr txBox="1"/>
      </xdr:nvSpPr>
      <xdr:spPr>
        <a:xfrm>
          <a:off x="1816744" y="647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19F1D833-EEFC-4A72-B20F-6BD34676B8D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6C994F67-7397-43E2-B8A4-024E95E4EF1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5A1F224B-61D7-4157-A050-104351AC090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6053630B-4CC5-4232-813E-2481537A2AA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41DEEBEB-D20A-4921-90D0-14C6C4EFB62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FB477987-1ED2-454F-9376-E3BF4E8866E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BF80E0A8-1C0B-473C-B65F-D1CF76DFA37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AE5C2947-1DE6-468A-BC66-17869894A90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4569D0A3-790D-47DB-B8FD-0265A32174B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F0DFF7E-159D-4B80-AB97-7C9A55D54B5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2F039FF6-C1B5-4AF0-9DAC-C6EE23DD383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5D764BF6-B6DE-4970-8145-4C1BEA3DF85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B6CBD2C3-AA36-4067-AA68-53B52104DEA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34A856D9-695D-44C8-81E2-FB61D62B978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430DEB3D-D43F-49B5-BC34-63F9FCE8C79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14EB5AB9-28F1-4243-B8CB-9113F406242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C0EDEF05-3942-446C-9948-419EA04E3B7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1D5E9789-253A-43B9-960C-26C095B1972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0A45EC05-89E4-462F-B657-C696B6FEB8A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49611117-9B73-4CB7-B8EB-7A733641255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704E3F1D-A7AD-4A55-9CEC-DFDFB5A9C10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3ACAE1F4-9939-4AEA-9237-8C5DB28F9CF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BFC2E643-EC98-4728-B7E9-E6781591431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a:extLst>
            <a:ext uri="{FF2B5EF4-FFF2-40B4-BE49-F238E27FC236}">
              <a16:creationId xmlns:a16="http://schemas.microsoft.com/office/drawing/2014/main" id="{B9D20360-BBCB-4CBC-B091-54AA82F38BDA}"/>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a:extLst>
            <a:ext uri="{FF2B5EF4-FFF2-40B4-BE49-F238E27FC236}">
              <a16:creationId xmlns:a16="http://schemas.microsoft.com/office/drawing/2014/main" id="{97A04C1E-0FFC-4B29-A139-6C69889753CD}"/>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a:extLst>
            <a:ext uri="{FF2B5EF4-FFF2-40B4-BE49-F238E27FC236}">
              <a16:creationId xmlns:a16="http://schemas.microsoft.com/office/drawing/2014/main" id="{BD94EC50-581B-4676-82F1-59518E8C47AD}"/>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89D86D08-C52D-48A9-BDC9-0A8EF9726C6E}"/>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DD27FD00-977B-4E11-9DF1-2BEE11D30910}"/>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5" name="【図書館】&#10;一人当たり面積平均値テキスト">
          <a:extLst>
            <a:ext uri="{FF2B5EF4-FFF2-40B4-BE49-F238E27FC236}">
              <a16:creationId xmlns:a16="http://schemas.microsoft.com/office/drawing/2014/main" id="{7F01AB12-2A0D-4A80-AF89-4488F0B0781E}"/>
            </a:ext>
          </a:extLst>
        </xdr:cNvPr>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a:extLst>
            <a:ext uri="{FF2B5EF4-FFF2-40B4-BE49-F238E27FC236}">
              <a16:creationId xmlns:a16="http://schemas.microsoft.com/office/drawing/2014/main" id="{0EACD72B-4061-474B-B940-AD77C62031F8}"/>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a:extLst>
            <a:ext uri="{FF2B5EF4-FFF2-40B4-BE49-F238E27FC236}">
              <a16:creationId xmlns:a16="http://schemas.microsoft.com/office/drawing/2014/main" id="{E4B47DBA-DFCB-4EFC-9918-EC243CFC720A}"/>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a:extLst>
            <a:ext uri="{FF2B5EF4-FFF2-40B4-BE49-F238E27FC236}">
              <a16:creationId xmlns:a16="http://schemas.microsoft.com/office/drawing/2014/main" id="{03651687-6E94-476D-A27B-DF27ADF5B5C8}"/>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a:extLst>
            <a:ext uri="{FF2B5EF4-FFF2-40B4-BE49-F238E27FC236}">
              <a16:creationId xmlns:a16="http://schemas.microsoft.com/office/drawing/2014/main" id="{E327AE97-3727-43A8-A7DB-6B0C9CA600BA}"/>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a:extLst>
            <a:ext uri="{FF2B5EF4-FFF2-40B4-BE49-F238E27FC236}">
              <a16:creationId xmlns:a16="http://schemas.microsoft.com/office/drawing/2014/main" id="{0C5004C3-A835-4062-9918-CD3FFCD6F40E}"/>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4A8BD83-1353-4860-AB08-855BE636449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1982C39-86B2-43B4-A779-B611710229E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7AD4330-B3E4-4BFB-8084-EE7FA510601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113C8BB-E19B-4805-9411-A85DB118DA8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11DBB1B-66F5-4F17-A95F-D6478BE0409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33020</xdr:rowOff>
    </xdr:from>
    <xdr:to>
      <xdr:col>55</xdr:col>
      <xdr:colOff>50800</xdr:colOff>
      <xdr:row>40</xdr:row>
      <xdr:rowOff>134620</xdr:rowOff>
    </xdr:to>
    <xdr:sp macro="" textlink="">
      <xdr:nvSpPr>
        <xdr:cNvPr id="126" name="楕円 125">
          <a:extLst>
            <a:ext uri="{FF2B5EF4-FFF2-40B4-BE49-F238E27FC236}">
              <a16:creationId xmlns:a16="http://schemas.microsoft.com/office/drawing/2014/main" id="{237E6A08-1AF5-432F-8FBC-65757ED5C12E}"/>
            </a:ext>
          </a:extLst>
        </xdr:cNvPr>
        <xdr:cNvSpPr/>
      </xdr:nvSpPr>
      <xdr:spPr>
        <a:xfrm>
          <a:off x="10426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55897</xdr:rowOff>
    </xdr:from>
    <xdr:ext cx="469744" cy="259045"/>
    <xdr:sp macro="" textlink="">
      <xdr:nvSpPr>
        <xdr:cNvPr id="127" name="【図書館】&#10;一人当たり面積該当値テキスト">
          <a:extLst>
            <a:ext uri="{FF2B5EF4-FFF2-40B4-BE49-F238E27FC236}">
              <a16:creationId xmlns:a16="http://schemas.microsoft.com/office/drawing/2014/main" id="{83656F8B-58E0-42D0-98A0-FBBCC7DF7E60}"/>
            </a:ext>
          </a:extLst>
        </xdr:cNvPr>
        <xdr:cNvSpPr txBox="1"/>
      </xdr:nvSpPr>
      <xdr:spPr>
        <a:xfrm>
          <a:off x="10515600"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40640</xdr:rowOff>
    </xdr:from>
    <xdr:to>
      <xdr:col>50</xdr:col>
      <xdr:colOff>165100</xdr:colOff>
      <xdr:row>40</xdr:row>
      <xdr:rowOff>142240</xdr:rowOff>
    </xdr:to>
    <xdr:sp macro="" textlink="">
      <xdr:nvSpPr>
        <xdr:cNvPr id="128" name="楕円 127">
          <a:extLst>
            <a:ext uri="{FF2B5EF4-FFF2-40B4-BE49-F238E27FC236}">
              <a16:creationId xmlns:a16="http://schemas.microsoft.com/office/drawing/2014/main" id="{BA5DCAB5-5774-4B6A-AC8B-C2832FFD1406}"/>
            </a:ext>
          </a:extLst>
        </xdr:cNvPr>
        <xdr:cNvSpPr/>
      </xdr:nvSpPr>
      <xdr:spPr>
        <a:xfrm>
          <a:off x="9588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83820</xdr:rowOff>
    </xdr:from>
    <xdr:to>
      <xdr:col>55</xdr:col>
      <xdr:colOff>0</xdr:colOff>
      <xdr:row>40</xdr:row>
      <xdr:rowOff>91440</xdr:rowOff>
    </xdr:to>
    <xdr:cxnSp macro="">
      <xdr:nvCxnSpPr>
        <xdr:cNvPr id="129" name="直線コネクタ 128">
          <a:extLst>
            <a:ext uri="{FF2B5EF4-FFF2-40B4-BE49-F238E27FC236}">
              <a16:creationId xmlns:a16="http://schemas.microsoft.com/office/drawing/2014/main" id="{5474EF69-C94C-4D1F-94B4-F9F44E68E434}"/>
            </a:ext>
          </a:extLst>
        </xdr:cNvPr>
        <xdr:cNvCxnSpPr/>
      </xdr:nvCxnSpPr>
      <xdr:spPr>
        <a:xfrm flipV="1">
          <a:off x="9639300" y="6941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30" name="楕円 129">
          <a:extLst>
            <a:ext uri="{FF2B5EF4-FFF2-40B4-BE49-F238E27FC236}">
              <a16:creationId xmlns:a16="http://schemas.microsoft.com/office/drawing/2014/main" id="{9177FCCF-C4AE-492A-828B-8FBE31D7BC9E}"/>
            </a:ext>
          </a:extLst>
        </xdr:cNvPr>
        <xdr:cNvSpPr/>
      </xdr:nvSpPr>
      <xdr:spPr>
        <a:xfrm>
          <a:off x="8699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91440</xdr:rowOff>
    </xdr:from>
    <xdr:to>
      <xdr:col>50</xdr:col>
      <xdr:colOff>114300</xdr:colOff>
      <xdr:row>40</xdr:row>
      <xdr:rowOff>95250</xdr:rowOff>
    </xdr:to>
    <xdr:cxnSp macro="">
      <xdr:nvCxnSpPr>
        <xdr:cNvPr id="131" name="直線コネクタ 130">
          <a:extLst>
            <a:ext uri="{FF2B5EF4-FFF2-40B4-BE49-F238E27FC236}">
              <a16:creationId xmlns:a16="http://schemas.microsoft.com/office/drawing/2014/main" id="{4307D02A-EDF3-4884-915E-831B49B1661C}"/>
            </a:ext>
          </a:extLst>
        </xdr:cNvPr>
        <xdr:cNvCxnSpPr/>
      </xdr:nvCxnSpPr>
      <xdr:spPr>
        <a:xfrm flipV="1">
          <a:off x="8750300" y="6949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32" name="楕円 131">
          <a:extLst>
            <a:ext uri="{FF2B5EF4-FFF2-40B4-BE49-F238E27FC236}">
              <a16:creationId xmlns:a16="http://schemas.microsoft.com/office/drawing/2014/main" id="{CFF758C2-D448-4BDB-8460-67C9A120212D}"/>
            </a:ext>
          </a:extLst>
        </xdr:cNvPr>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95250</xdr:rowOff>
    </xdr:from>
    <xdr:to>
      <xdr:col>45</xdr:col>
      <xdr:colOff>177800</xdr:colOff>
      <xdr:row>40</xdr:row>
      <xdr:rowOff>99060</xdr:rowOff>
    </xdr:to>
    <xdr:cxnSp macro="">
      <xdr:nvCxnSpPr>
        <xdr:cNvPr id="133" name="直線コネクタ 132">
          <a:extLst>
            <a:ext uri="{FF2B5EF4-FFF2-40B4-BE49-F238E27FC236}">
              <a16:creationId xmlns:a16="http://schemas.microsoft.com/office/drawing/2014/main" id="{6F568AD9-731B-47D2-9951-30ECB44929C8}"/>
            </a:ext>
          </a:extLst>
        </xdr:cNvPr>
        <xdr:cNvCxnSpPr/>
      </xdr:nvCxnSpPr>
      <xdr:spPr>
        <a:xfrm flipV="1">
          <a:off x="7861300" y="695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4" name="n_1aveValue【図書館】&#10;一人当たり面積">
          <a:extLst>
            <a:ext uri="{FF2B5EF4-FFF2-40B4-BE49-F238E27FC236}">
              <a16:creationId xmlns:a16="http://schemas.microsoft.com/office/drawing/2014/main" id="{91DFCA63-69D8-4B15-A04B-ECD297A35C97}"/>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5" name="n_2aveValue【図書館】&#10;一人当たり面積">
          <a:extLst>
            <a:ext uri="{FF2B5EF4-FFF2-40B4-BE49-F238E27FC236}">
              <a16:creationId xmlns:a16="http://schemas.microsoft.com/office/drawing/2014/main" id="{42BE7868-8D4E-46CC-BF1C-AC708631D681}"/>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36" name="n_3aveValue【図書館】&#10;一人当たり面積">
          <a:extLst>
            <a:ext uri="{FF2B5EF4-FFF2-40B4-BE49-F238E27FC236}">
              <a16:creationId xmlns:a16="http://schemas.microsoft.com/office/drawing/2014/main" id="{A4C34B64-3FDB-4F3C-B537-57786FEE16CB}"/>
            </a:ext>
          </a:extLst>
        </xdr:cNvPr>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a:extLst>
            <a:ext uri="{FF2B5EF4-FFF2-40B4-BE49-F238E27FC236}">
              <a16:creationId xmlns:a16="http://schemas.microsoft.com/office/drawing/2014/main" id="{BC432E2D-45AC-42D4-8947-29361A689A08}"/>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158767</xdr:rowOff>
    </xdr:from>
    <xdr:ext cx="469744" cy="259045"/>
    <xdr:sp macro="" textlink="">
      <xdr:nvSpPr>
        <xdr:cNvPr id="138" name="n_1mainValue【図書館】&#10;一人当たり面積">
          <a:extLst>
            <a:ext uri="{FF2B5EF4-FFF2-40B4-BE49-F238E27FC236}">
              <a16:creationId xmlns:a16="http://schemas.microsoft.com/office/drawing/2014/main" id="{CFD9F94B-2062-4B44-9FAD-430E16AE76EC}"/>
            </a:ext>
          </a:extLst>
        </xdr:cNvPr>
        <xdr:cNvSpPr txBox="1"/>
      </xdr:nvSpPr>
      <xdr:spPr>
        <a:xfrm>
          <a:off x="93917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39" name="n_2mainValue【図書館】&#10;一人当たり面積">
          <a:extLst>
            <a:ext uri="{FF2B5EF4-FFF2-40B4-BE49-F238E27FC236}">
              <a16:creationId xmlns:a16="http://schemas.microsoft.com/office/drawing/2014/main" id="{177BAD25-12D2-4D39-975C-FC209168D95D}"/>
            </a:ext>
          </a:extLst>
        </xdr:cNvPr>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166387</xdr:rowOff>
    </xdr:from>
    <xdr:ext cx="469744" cy="259045"/>
    <xdr:sp macro="" textlink="">
      <xdr:nvSpPr>
        <xdr:cNvPr id="140" name="n_3mainValue【図書館】&#10;一人当たり面積">
          <a:extLst>
            <a:ext uri="{FF2B5EF4-FFF2-40B4-BE49-F238E27FC236}">
              <a16:creationId xmlns:a16="http://schemas.microsoft.com/office/drawing/2014/main" id="{F49061CC-06E1-41D5-AC52-4AF373AEF667}"/>
            </a:ext>
          </a:extLst>
        </xdr:cNvPr>
        <xdr:cNvSpPr txBox="1"/>
      </xdr:nvSpPr>
      <xdr:spPr>
        <a:xfrm>
          <a:off x="7626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E742E2CA-F7D3-4167-A1BE-AFEF963AEEC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466202E7-DBF7-4220-80D5-A177704C4CE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59D8625C-F221-479A-809C-00BB06E14F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E2C58FC7-9622-4989-B049-79FFEFD429F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FF0F2E8B-6622-460A-964E-E8817FD23AE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3EE4A2AA-234A-4D57-9A28-33C3203792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3A4E1E0D-2F01-4F90-A157-F7AF039436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8C484127-80AF-4526-9D32-BE5D8050F98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7264A376-1E51-47AB-A505-ADCAF952A65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5028D92A-9FC5-4122-B865-74CFF30BDD8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A44DCCE5-E666-4CE5-910A-326A57935AB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BBA623EE-87B2-42EF-99BD-4492C4B49C3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634D1C9C-60D5-4564-A6EC-9B406938606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F9B90F18-186C-4E6D-8A68-9A8248EC327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79B35F66-AD5B-4539-87C9-01CE62EEE6B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E203BCC0-7974-48D9-9220-9C21EFDA6C2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68594661-BD24-403C-80D6-71E7BC262FE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45CBB9A-2C72-4039-BF2E-13BF10EBA71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2F9A2867-8497-4FF1-840E-F84D4FFB7A6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E8531A7A-A33A-4A29-8C21-33F7D09838F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B097EE5E-082A-44D0-A409-46970112721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99632B76-CDD2-4F57-80CE-6ED44D975B7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2E2F2387-8594-40B3-B773-9B0E54C8411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F1DF978E-76FF-45F2-8D4B-37A735B5D6F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9AFE0FAE-5778-476F-B85F-AF08D7EC0159}"/>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AFFE52A4-5F6C-431F-BF87-B62786599AB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6CE56435-639D-4E07-951F-EFC3E1AF900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53160B69-0544-4CEB-946C-2A74ED5960B3}"/>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a:extLst>
            <a:ext uri="{FF2B5EF4-FFF2-40B4-BE49-F238E27FC236}">
              <a16:creationId xmlns:a16="http://schemas.microsoft.com/office/drawing/2014/main" id="{970436E9-00F4-4F82-8051-6EAAE9845FF4}"/>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DC31464A-44DD-4055-8DD7-BC20A0D1EF76}"/>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a:extLst>
            <a:ext uri="{FF2B5EF4-FFF2-40B4-BE49-F238E27FC236}">
              <a16:creationId xmlns:a16="http://schemas.microsoft.com/office/drawing/2014/main" id="{DE3F85B7-860B-4DFE-A18E-D41228313D39}"/>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a:extLst>
            <a:ext uri="{FF2B5EF4-FFF2-40B4-BE49-F238E27FC236}">
              <a16:creationId xmlns:a16="http://schemas.microsoft.com/office/drawing/2014/main" id="{E0C2D989-9290-4C26-B78C-D10541D44E65}"/>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a:extLst>
            <a:ext uri="{FF2B5EF4-FFF2-40B4-BE49-F238E27FC236}">
              <a16:creationId xmlns:a16="http://schemas.microsoft.com/office/drawing/2014/main" id="{D380CF44-3BD5-4953-8D1C-15C4D378652E}"/>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a:extLst>
            <a:ext uri="{FF2B5EF4-FFF2-40B4-BE49-F238E27FC236}">
              <a16:creationId xmlns:a16="http://schemas.microsoft.com/office/drawing/2014/main" id="{A64561EF-AD35-4CFD-BB7B-F7982EECB763}"/>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a:extLst>
            <a:ext uri="{FF2B5EF4-FFF2-40B4-BE49-F238E27FC236}">
              <a16:creationId xmlns:a16="http://schemas.microsoft.com/office/drawing/2014/main" id="{7CF24DED-F82E-4C68-8EAC-09EE80DD5A09}"/>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DDC340E-54F2-4271-BA1D-C61D95700A3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17F4B64-9946-49B9-9293-46A8302D2CD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C2A67650-C163-4643-A26B-FC12B4A20C8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26864DC-4676-4A0F-B936-0BF939E30C0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89B6B5F-EBE0-4DA0-9F3F-40FA76B36CB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25400</xdr:rowOff>
    </xdr:from>
    <xdr:to>
      <xdr:col>24</xdr:col>
      <xdr:colOff>114300</xdr:colOff>
      <xdr:row>60</xdr:row>
      <xdr:rowOff>127000</xdr:rowOff>
    </xdr:to>
    <xdr:sp macro="" textlink="">
      <xdr:nvSpPr>
        <xdr:cNvPr id="181" name="楕円 180">
          <a:extLst>
            <a:ext uri="{FF2B5EF4-FFF2-40B4-BE49-F238E27FC236}">
              <a16:creationId xmlns:a16="http://schemas.microsoft.com/office/drawing/2014/main" id="{91FEC92E-05D5-495D-80F5-BB9DAF37BF67}"/>
            </a:ext>
          </a:extLst>
        </xdr:cNvPr>
        <xdr:cNvSpPr/>
      </xdr:nvSpPr>
      <xdr:spPr>
        <a:xfrm>
          <a:off x="4584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3827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49721189-A24C-47C3-A7D3-F9FFE5BD604F}"/>
            </a:ext>
          </a:extLst>
        </xdr:cNvPr>
        <xdr:cNvSpPr txBox="1"/>
      </xdr:nvSpPr>
      <xdr:spPr>
        <a:xfrm>
          <a:off x="4673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83" name="楕円 182">
          <a:extLst>
            <a:ext uri="{FF2B5EF4-FFF2-40B4-BE49-F238E27FC236}">
              <a16:creationId xmlns:a16="http://schemas.microsoft.com/office/drawing/2014/main" id="{3B9C4F2B-079D-4A41-8C22-F652978FFAEE}"/>
            </a:ext>
          </a:extLst>
        </xdr:cNvPr>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76200</xdr:rowOff>
    </xdr:to>
    <xdr:cxnSp macro="">
      <xdr:nvCxnSpPr>
        <xdr:cNvPr id="184" name="直線コネクタ 183">
          <a:extLst>
            <a:ext uri="{FF2B5EF4-FFF2-40B4-BE49-F238E27FC236}">
              <a16:creationId xmlns:a16="http://schemas.microsoft.com/office/drawing/2014/main" id="{D1F1797F-8962-4E5A-87EC-EBE5327FA3AE}"/>
            </a:ext>
          </a:extLst>
        </xdr:cNvPr>
        <xdr:cNvCxnSpPr/>
      </xdr:nvCxnSpPr>
      <xdr:spPr>
        <a:xfrm>
          <a:off x="3797300" y="103212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113030</xdr:rowOff>
    </xdr:from>
    <xdr:to>
      <xdr:col>15</xdr:col>
      <xdr:colOff>101600</xdr:colOff>
      <xdr:row>60</xdr:row>
      <xdr:rowOff>43180</xdr:rowOff>
    </xdr:to>
    <xdr:sp macro="" textlink="">
      <xdr:nvSpPr>
        <xdr:cNvPr id="185" name="楕円 184">
          <a:extLst>
            <a:ext uri="{FF2B5EF4-FFF2-40B4-BE49-F238E27FC236}">
              <a16:creationId xmlns:a16="http://schemas.microsoft.com/office/drawing/2014/main" id="{6256FF94-D303-4BA2-B7C6-8047FF0AD2D4}"/>
            </a:ext>
          </a:extLst>
        </xdr:cNvPr>
        <xdr:cNvSpPr/>
      </xdr:nvSpPr>
      <xdr:spPr>
        <a:xfrm>
          <a:off x="2857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163830</xdr:rowOff>
    </xdr:from>
    <xdr:to>
      <xdr:col>19</xdr:col>
      <xdr:colOff>177800</xdr:colOff>
      <xdr:row>60</xdr:row>
      <xdr:rowOff>34290</xdr:rowOff>
    </xdr:to>
    <xdr:cxnSp macro="">
      <xdr:nvCxnSpPr>
        <xdr:cNvPr id="186" name="直線コネクタ 185">
          <a:extLst>
            <a:ext uri="{FF2B5EF4-FFF2-40B4-BE49-F238E27FC236}">
              <a16:creationId xmlns:a16="http://schemas.microsoft.com/office/drawing/2014/main" id="{2C1F2984-F3DE-4093-B0A0-900302108DAB}"/>
            </a:ext>
          </a:extLst>
        </xdr:cNvPr>
        <xdr:cNvCxnSpPr/>
      </xdr:nvCxnSpPr>
      <xdr:spPr>
        <a:xfrm>
          <a:off x="2908300" y="10279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71120</xdr:rowOff>
    </xdr:from>
    <xdr:to>
      <xdr:col>10</xdr:col>
      <xdr:colOff>165100</xdr:colOff>
      <xdr:row>60</xdr:row>
      <xdr:rowOff>1270</xdr:rowOff>
    </xdr:to>
    <xdr:sp macro="" textlink="">
      <xdr:nvSpPr>
        <xdr:cNvPr id="187" name="楕円 186">
          <a:extLst>
            <a:ext uri="{FF2B5EF4-FFF2-40B4-BE49-F238E27FC236}">
              <a16:creationId xmlns:a16="http://schemas.microsoft.com/office/drawing/2014/main" id="{FE045612-9E71-4E2A-89AC-ABF366CBBBC6}"/>
            </a:ext>
          </a:extLst>
        </xdr:cNvPr>
        <xdr:cNvSpPr/>
      </xdr:nvSpPr>
      <xdr:spPr>
        <a:xfrm>
          <a:off x="1968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121920</xdr:rowOff>
    </xdr:from>
    <xdr:to>
      <xdr:col>15</xdr:col>
      <xdr:colOff>50800</xdr:colOff>
      <xdr:row>59</xdr:row>
      <xdr:rowOff>163830</xdr:rowOff>
    </xdr:to>
    <xdr:cxnSp macro="">
      <xdr:nvCxnSpPr>
        <xdr:cNvPr id="188" name="直線コネクタ 187">
          <a:extLst>
            <a:ext uri="{FF2B5EF4-FFF2-40B4-BE49-F238E27FC236}">
              <a16:creationId xmlns:a16="http://schemas.microsoft.com/office/drawing/2014/main" id="{A515A97E-4196-4EB7-86BA-94A7E64AF8C3}"/>
            </a:ext>
          </a:extLst>
        </xdr:cNvPr>
        <xdr:cNvCxnSpPr/>
      </xdr:nvCxnSpPr>
      <xdr:spPr>
        <a:xfrm>
          <a:off x="2019300" y="10237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89" name="n_1aveValue【体育館・プール】&#10;有形固定資産減価償却率">
          <a:extLst>
            <a:ext uri="{FF2B5EF4-FFF2-40B4-BE49-F238E27FC236}">
              <a16:creationId xmlns:a16="http://schemas.microsoft.com/office/drawing/2014/main" id="{2E776354-813B-40B3-B515-C4142F63CE86}"/>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0" name="n_2aveValue【体育館・プール】&#10;有形固定資産減価償却率">
          <a:extLst>
            <a:ext uri="{FF2B5EF4-FFF2-40B4-BE49-F238E27FC236}">
              <a16:creationId xmlns:a16="http://schemas.microsoft.com/office/drawing/2014/main" id="{F3EDFA0F-1E44-4528-80BD-A41CA1339929}"/>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1" name="n_3aveValue【体育館・プール】&#10;有形固定資産減価償却率">
          <a:extLst>
            <a:ext uri="{FF2B5EF4-FFF2-40B4-BE49-F238E27FC236}">
              <a16:creationId xmlns:a16="http://schemas.microsoft.com/office/drawing/2014/main" id="{A75E7791-2F1A-4B11-B1DE-8FB0F80B7BB5}"/>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a:extLst>
            <a:ext uri="{FF2B5EF4-FFF2-40B4-BE49-F238E27FC236}">
              <a16:creationId xmlns:a16="http://schemas.microsoft.com/office/drawing/2014/main" id="{6BF7F121-0B75-4E69-A96B-A872238FE8D4}"/>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193" name="n_1mainValue【体育館・プール】&#10;有形固定資産減価償却率">
          <a:extLst>
            <a:ext uri="{FF2B5EF4-FFF2-40B4-BE49-F238E27FC236}">
              <a16:creationId xmlns:a16="http://schemas.microsoft.com/office/drawing/2014/main" id="{EE863D9C-B49C-42BD-B541-CBBD173AA0BE}"/>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59707</xdr:rowOff>
    </xdr:from>
    <xdr:ext cx="405111" cy="259045"/>
    <xdr:sp macro="" textlink="">
      <xdr:nvSpPr>
        <xdr:cNvPr id="194" name="n_2mainValue【体育館・プール】&#10;有形固定資産減価償却率">
          <a:extLst>
            <a:ext uri="{FF2B5EF4-FFF2-40B4-BE49-F238E27FC236}">
              <a16:creationId xmlns:a16="http://schemas.microsoft.com/office/drawing/2014/main" id="{37C48DD0-8FD1-41BC-9D67-B80FF33F6710}"/>
            </a:ext>
          </a:extLst>
        </xdr:cNvPr>
        <xdr:cNvSpPr txBox="1"/>
      </xdr:nvSpPr>
      <xdr:spPr>
        <a:xfrm>
          <a:off x="2705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17797</xdr:rowOff>
    </xdr:from>
    <xdr:ext cx="405111" cy="259045"/>
    <xdr:sp macro="" textlink="">
      <xdr:nvSpPr>
        <xdr:cNvPr id="195" name="n_3mainValue【体育館・プール】&#10;有形固定資産減価償却率">
          <a:extLst>
            <a:ext uri="{FF2B5EF4-FFF2-40B4-BE49-F238E27FC236}">
              <a16:creationId xmlns:a16="http://schemas.microsoft.com/office/drawing/2014/main" id="{8E8F6424-1230-4EEB-B4E4-9ED092D014BC}"/>
            </a:ext>
          </a:extLst>
        </xdr:cNvPr>
        <xdr:cNvSpPr txBox="1"/>
      </xdr:nvSpPr>
      <xdr:spPr>
        <a:xfrm>
          <a:off x="1816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CEC8E4FF-809C-4979-B9FB-A0CEF611BB1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36643BC6-7723-4291-8DF7-A318264493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95D0FD38-230F-4832-BCE2-D7CFAE2CE25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5F8D63C8-BB2C-4178-B608-1F9ECBCBDC0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4F9A34A5-BEF6-4FEC-97BC-AAB59C65C02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C7BD2EC6-15A1-4F5E-B7CD-196D9A932F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21D2A1E5-C589-4E97-B6D8-7D1B51A1EF8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4E6626FC-C4CD-4A45-BE66-22C94EC0DCE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B1CF8702-48A1-405D-94A0-297AC45D3B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E5AAB07B-0F5D-4250-83C4-12CF4A720F6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C33A8BB6-3913-485E-8B59-A3F98B1AB98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6FECB2A6-08DE-48B2-AE22-5D91CFDEF77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6D05C63A-B9D4-4586-98BF-191B75E1415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56C7D95C-EDAB-4CA9-BD0B-4BE52BBABD5A}"/>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A255C280-1814-4770-BA86-DB1A837E88A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74FB86B5-BF4A-406C-A9CB-A1B7A8453F8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3C3B36AE-6070-4AA0-B3AF-8964CF890C7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A2A61230-A524-4804-BDCF-F6CF8E0EEA28}"/>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8EAB87B-9BF5-46F0-AC02-589093560A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716874BA-27F7-4D3C-8908-F6DD0A331B5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57A6D93D-8C1F-4DEA-901C-EBFDA0FB5A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a:extLst>
            <a:ext uri="{FF2B5EF4-FFF2-40B4-BE49-F238E27FC236}">
              <a16:creationId xmlns:a16="http://schemas.microsoft.com/office/drawing/2014/main" id="{D7FA0FB7-D733-4E1C-990D-BD7793E61209}"/>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a:extLst>
            <a:ext uri="{FF2B5EF4-FFF2-40B4-BE49-F238E27FC236}">
              <a16:creationId xmlns:a16="http://schemas.microsoft.com/office/drawing/2014/main" id="{83A69230-1728-4DEE-84FE-7E43CEC1168C}"/>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a:extLst>
            <a:ext uri="{FF2B5EF4-FFF2-40B4-BE49-F238E27FC236}">
              <a16:creationId xmlns:a16="http://schemas.microsoft.com/office/drawing/2014/main" id="{05B8C9BF-05F3-4A3E-BFC8-6E8109E4F21E}"/>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a:extLst>
            <a:ext uri="{FF2B5EF4-FFF2-40B4-BE49-F238E27FC236}">
              <a16:creationId xmlns:a16="http://schemas.microsoft.com/office/drawing/2014/main" id="{9D0F77A9-81C8-406E-9DC5-1F8DF0DA5A04}"/>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a:extLst>
            <a:ext uri="{FF2B5EF4-FFF2-40B4-BE49-F238E27FC236}">
              <a16:creationId xmlns:a16="http://schemas.microsoft.com/office/drawing/2014/main" id="{C42CC420-B5A4-4801-912B-96F78E383A93}"/>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a:extLst>
            <a:ext uri="{FF2B5EF4-FFF2-40B4-BE49-F238E27FC236}">
              <a16:creationId xmlns:a16="http://schemas.microsoft.com/office/drawing/2014/main" id="{4012EDAB-F37A-415C-92E1-DE3E156B7C81}"/>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a:extLst>
            <a:ext uri="{FF2B5EF4-FFF2-40B4-BE49-F238E27FC236}">
              <a16:creationId xmlns:a16="http://schemas.microsoft.com/office/drawing/2014/main" id="{FD081A50-7B0A-4625-B65C-10692C82EAEB}"/>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a:extLst>
            <a:ext uri="{FF2B5EF4-FFF2-40B4-BE49-F238E27FC236}">
              <a16:creationId xmlns:a16="http://schemas.microsoft.com/office/drawing/2014/main" id="{6996D4FC-48A4-4770-8401-32671EB1D372}"/>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a:extLst>
            <a:ext uri="{FF2B5EF4-FFF2-40B4-BE49-F238E27FC236}">
              <a16:creationId xmlns:a16="http://schemas.microsoft.com/office/drawing/2014/main" id="{C2D6D5E9-9036-4015-9FB2-8879004F51FD}"/>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a:extLst>
            <a:ext uri="{FF2B5EF4-FFF2-40B4-BE49-F238E27FC236}">
              <a16:creationId xmlns:a16="http://schemas.microsoft.com/office/drawing/2014/main" id="{584BA876-C7D0-4A7A-A7AD-51F9E1B30D92}"/>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a:extLst>
            <a:ext uri="{FF2B5EF4-FFF2-40B4-BE49-F238E27FC236}">
              <a16:creationId xmlns:a16="http://schemas.microsoft.com/office/drawing/2014/main" id="{D8BEFA73-5C66-44F8-A36E-0A25E037F210}"/>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9FC75B77-BA0B-4C10-A4B2-E141D86592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A8784276-75BE-439A-A2A5-6DB27EFA5DA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39580F91-8367-45BB-A83E-5BEBF69404A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73A57C9F-2A9B-4023-AA7E-389942C9D7A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4329E646-7A8E-4884-8E3F-CA74643C4BF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121107</xdr:rowOff>
    </xdr:from>
    <xdr:to>
      <xdr:col>55</xdr:col>
      <xdr:colOff>50800</xdr:colOff>
      <xdr:row>63</xdr:row>
      <xdr:rowOff>51257</xdr:rowOff>
    </xdr:to>
    <xdr:sp macro="" textlink="">
      <xdr:nvSpPr>
        <xdr:cNvPr id="233" name="楕円 232">
          <a:extLst>
            <a:ext uri="{FF2B5EF4-FFF2-40B4-BE49-F238E27FC236}">
              <a16:creationId xmlns:a16="http://schemas.microsoft.com/office/drawing/2014/main" id="{633F5F2D-0D84-455A-BCD6-A06920B1939E}"/>
            </a:ext>
          </a:extLst>
        </xdr:cNvPr>
        <xdr:cNvSpPr/>
      </xdr:nvSpPr>
      <xdr:spPr>
        <a:xfrm>
          <a:off x="10426700" y="107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143984</xdr:rowOff>
    </xdr:from>
    <xdr:ext cx="469744" cy="259045"/>
    <xdr:sp macro="" textlink="">
      <xdr:nvSpPr>
        <xdr:cNvPr id="234" name="【体育館・プール】&#10;一人当たり面積該当値テキスト">
          <a:extLst>
            <a:ext uri="{FF2B5EF4-FFF2-40B4-BE49-F238E27FC236}">
              <a16:creationId xmlns:a16="http://schemas.microsoft.com/office/drawing/2014/main" id="{F1558F7C-E9E4-4C74-8287-916F0EEFBCBA}"/>
            </a:ext>
          </a:extLst>
        </xdr:cNvPr>
        <xdr:cNvSpPr txBox="1"/>
      </xdr:nvSpPr>
      <xdr:spPr>
        <a:xfrm>
          <a:off x="10515600" y="1060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123851</xdr:rowOff>
    </xdr:from>
    <xdr:to>
      <xdr:col>50</xdr:col>
      <xdr:colOff>165100</xdr:colOff>
      <xdr:row>63</xdr:row>
      <xdr:rowOff>54001</xdr:rowOff>
    </xdr:to>
    <xdr:sp macro="" textlink="">
      <xdr:nvSpPr>
        <xdr:cNvPr id="235" name="楕円 234">
          <a:extLst>
            <a:ext uri="{FF2B5EF4-FFF2-40B4-BE49-F238E27FC236}">
              <a16:creationId xmlns:a16="http://schemas.microsoft.com/office/drawing/2014/main" id="{3F0D3AC8-9C5F-45CA-AF64-73D15C742C9B}"/>
            </a:ext>
          </a:extLst>
        </xdr:cNvPr>
        <xdr:cNvSpPr/>
      </xdr:nvSpPr>
      <xdr:spPr>
        <a:xfrm>
          <a:off x="9588500" y="107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xdr:rowOff>
    </xdr:from>
    <xdr:to>
      <xdr:col>55</xdr:col>
      <xdr:colOff>0</xdr:colOff>
      <xdr:row>63</xdr:row>
      <xdr:rowOff>3201</xdr:rowOff>
    </xdr:to>
    <xdr:cxnSp macro="">
      <xdr:nvCxnSpPr>
        <xdr:cNvPr id="236" name="直線コネクタ 235">
          <a:extLst>
            <a:ext uri="{FF2B5EF4-FFF2-40B4-BE49-F238E27FC236}">
              <a16:creationId xmlns:a16="http://schemas.microsoft.com/office/drawing/2014/main" id="{9E2D197E-9D2D-4959-8743-D6EDC0AC6648}"/>
            </a:ext>
          </a:extLst>
        </xdr:cNvPr>
        <xdr:cNvCxnSpPr/>
      </xdr:nvCxnSpPr>
      <xdr:spPr>
        <a:xfrm flipV="1">
          <a:off x="9639300" y="10801807"/>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126136</xdr:rowOff>
    </xdr:from>
    <xdr:to>
      <xdr:col>46</xdr:col>
      <xdr:colOff>38100</xdr:colOff>
      <xdr:row>63</xdr:row>
      <xdr:rowOff>56286</xdr:rowOff>
    </xdr:to>
    <xdr:sp macro="" textlink="">
      <xdr:nvSpPr>
        <xdr:cNvPr id="237" name="楕円 236">
          <a:extLst>
            <a:ext uri="{FF2B5EF4-FFF2-40B4-BE49-F238E27FC236}">
              <a16:creationId xmlns:a16="http://schemas.microsoft.com/office/drawing/2014/main" id="{400DACF0-BF81-40BA-96C9-B370F5516046}"/>
            </a:ext>
          </a:extLst>
        </xdr:cNvPr>
        <xdr:cNvSpPr/>
      </xdr:nvSpPr>
      <xdr:spPr>
        <a:xfrm>
          <a:off x="8699500" y="107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3201</xdr:rowOff>
    </xdr:from>
    <xdr:to>
      <xdr:col>50</xdr:col>
      <xdr:colOff>114300</xdr:colOff>
      <xdr:row>63</xdr:row>
      <xdr:rowOff>5486</xdr:rowOff>
    </xdr:to>
    <xdr:cxnSp macro="">
      <xdr:nvCxnSpPr>
        <xdr:cNvPr id="238" name="直線コネクタ 237">
          <a:extLst>
            <a:ext uri="{FF2B5EF4-FFF2-40B4-BE49-F238E27FC236}">
              <a16:creationId xmlns:a16="http://schemas.microsoft.com/office/drawing/2014/main" id="{F8D53C66-6B40-4EB2-AE83-0C9C68912DF8}"/>
            </a:ext>
          </a:extLst>
        </xdr:cNvPr>
        <xdr:cNvCxnSpPr/>
      </xdr:nvCxnSpPr>
      <xdr:spPr>
        <a:xfrm flipV="1">
          <a:off x="8750300" y="1080455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128422</xdr:rowOff>
    </xdr:from>
    <xdr:to>
      <xdr:col>41</xdr:col>
      <xdr:colOff>101600</xdr:colOff>
      <xdr:row>63</xdr:row>
      <xdr:rowOff>58572</xdr:rowOff>
    </xdr:to>
    <xdr:sp macro="" textlink="">
      <xdr:nvSpPr>
        <xdr:cNvPr id="239" name="楕円 238">
          <a:extLst>
            <a:ext uri="{FF2B5EF4-FFF2-40B4-BE49-F238E27FC236}">
              <a16:creationId xmlns:a16="http://schemas.microsoft.com/office/drawing/2014/main" id="{671E8838-1124-4FBD-9BD1-19E44155A194}"/>
            </a:ext>
          </a:extLst>
        </xdr:cNvPr>
        <xdr:cNvSpPr/>
      </xdr:nvSpPr>
      <xdr:spPr>
        <a:xfrm>
          <a:off x="78105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5486</xdr:rowOff>
    </xdr:from>
    <xdr:to>
      <xdr:col>45</xdr:col>
      <xdr:colOff>177800</xdr:colOff>
      <xdr:row>63</xdr:row>
      <xdr:rowOff>7772</xdr:rowOff>
    </xdr:to>
    <xdr:cxnSp macro="">
      <xdr:nvCxnSpPr>
        <xdr:cNvPr id="240" name="直線コネクタ 239">
          <a:extLst>
            <a:ext uri="{FF2B5EF4-FFF2-40B4-BE49-F238E27FC236}">
              <a16:creationId xmlns:a16="http://schemas.microsoft.com/office/drawing/2014/main" id="{752256AC-96BF-4835-B692-A712F95C69E4}"/>
            </a:ext>
          </a:extLst>
        </xdr:cNvPr>
        <xdr:cNvCxnSpPr/>
      </xdr:nvCxnSpPr>
      <xdr:spPr>
        <a:xfrm flipV="1">
          <a:off x="7861300" y="108068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a:extLst>
            <a:ext uri="{FF2B5EF4-FFF2-40B4-BE49-F238E27FC236}">
              <a16:creationId xmlns:a16="http://schemas.microsoft.com/office/drawing/2014/main" id="{F5197E00-9D21-4D89-B3F7-A77C8CFB5C07}"/>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a:extLst>
            <a:ext uri="{FF2B5EF4-FFF2-40B4-BE49-F238E27FC236}">
              <a16:creationId xmlns:a16="http://schemas.microsoft.com/office/drawing/2014/main" id="{FE21D3CF-D918-40C1-9F21-F834DC1412B2}"/>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a:extLst>
            <a:ext uri="{FF2B5EF4-FFF2-40B4-BE49-F238E27FC236}">
              <a16:creationId xmlns:a16="http://schemas.microsoft.com/office/drawing/2014/main" id="{45A8F2AF-C332-4B00-BBCD-69BF9656C2D9}"/>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a:extLst>
            <a:ext uri="{FF2B5EF4-FFF2-40B4-BE49-F238E27FC236}">
              <a16:creationId xmlns:a16="http://schemas.microsoft.com/office/drawing/2014/main" id="{1CB5C5C4-0508-4CE0-88AE-68423A9D43B5}"/>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70528</xdr:rowOff>
    </xdr:from>
    <xdr:ext cx="469744" cy="259045"/>
    <xdr:sp macro="" textlink="">
      <xdr:nvSpPr>
        <xdr:cNvPr id="245" name="n_1mainValue【体育館・プール】&#10;一人当たり面積">
          <a:extLst>
            <a:ext uri="{FF2B5EF4-FFF2-40B4-BE49-F238E27FC236}">
              <a16:creationId xmlns:a16="http://schemas.microsoft.com/office/drawing/2014/main" id="{EA0FCD4A-F305-4668-AFBC-B71A9CF10AD0}"/>
            </a:ext>
          </a:extLst>
        </xdr:cNvPr>
        <xdr:cNvSpPr txBox="1"/>
      </xdr:nvSpPr>
      <xdr:spPr>
        <a:xfrm>
          <a:off x="9391727" y="1052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72813</xdr:rowOff>
    </xdr:from>
    <xdr:ext cx="469744" cy="259045"/>
    <xdr:sp macro="" textlink="">
      <xdr:nvSpPr>
        <xdr:cNvPr id="246" name="n_2mainValue【体育館・プール】&#10;一人当たり面積">
          <a:extLst>
            <a:ext uri="{FF2B5EF4-FFF2-40B4-BE49-F238E27FC236}">
              <a16:creationId xmlns:a16="http://schemas.microsoft.com/office/drawing/2014/main" id="{3BCA384B-1163-4156-85C9-D9AD90DD53EC}"/>
            </a:ext>
          </a:extLst>
        </xdr:cNvPr>
        <xdr:cNvSpPr txBox="1"/>
      </xdr:nvSpPr>
      <xdr:spPr>
        <a:xfrm>
          <a:off x="8515427" y="105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75099</xdr:rowOff>
    </xdr:from>
    <xdr:ext cx="469744" cy="259045"/>
    <xdr:sp macro="" textlink="">
      <xdr:nvSpPr>
        <xdr:cNvPr id="247" name="n_3mainValue【体育館・プール】&#10;一人当たり面積">
          <a:extLst>
            <a:ext uri="{FF2B5EF4-FFF2-40B4-BE49-F238E27FC236}">
              <a16:creationId xmlns:a16="http://schemas.microsoft.com/office/drawing/2014/main" id="{D1CF293C-0678-422D-BD57-8F230B3F06CC}"/>
            </a:ext>
          </a:extLst>
        </xdr:cNvPr>
        <xdr:cNvSpPr txBox="1"/>
      </xdr:nvSpPr>
      <xdr:spPr>
        <a:xfrm>
          <a:off x="7626427" y="105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54308CDE-5C47-4F52-BBDF-DAC6EFD7321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8C59820B-7050-42F0-A2F7-659BABD3D99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7F2A2F9C-F61C-467B-88B2-54A1041C268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EA981575-060A-419F-9441-80BF2A9CEB8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A42D8C7E-23AE-4C20-83C5-BFA6FFC3722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9C5D1777-61AA-40A3-9D17-BE3F1F98F4C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8E4A42CB-9C6A-4098-9141-A731C3DD918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F64076F4-AC0A-4636-93B6-4FBB23B3D2D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D142FF3D-BD47-4E62-B977-DF5A23390A5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81AE4F91-2DD7-489D-A17C-124D34D94B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FF36C856-4DC6-4EBC-8DF5-F107AB766CF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C5719965-7692-45F5-A2A1-5FCFC8A55DF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69857DDD-3E2A-4B50-B5DD-8CE5BB443BF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920C4AB8-D726-492C-92CE-7F4AA6984E8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9BD8324F-2EDC-46E3-91C3-A9B2D51B83B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431FA7D5-1E65-4388-9FBF-6E69F1B98EA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297E9EAC-5C0B-4B75-93AC-49D3ABE9D25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8B72F869-3A6B-483C-BEFD-BEADA6872D3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0A92629A-0EB2-46D8-BD8F-544D1E8A0F8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66854BCF-6852-4F8D-A35E-E009C1F15FB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2760E1A4-ED67-489F-835A-8280453FD5F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56985582-F5CB-4B29-A0AE-33D39CE1FD4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A9078121-55CF-45AA-9278-34F7008CA05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226893B-F7CF-41B2-8FA6-8AEDD8097D4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CC75C539-36CC-45D2-8C7F-3F1DAD11BBC5}"/>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C404B542-D22C-45A2-9071-24B48045DCF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A97AD7C2-C193-4B0A-B9B0-B6BB5D812B4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488E58D4-0C15-44E1-81C9-5AB3C4538919}"/>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a:extLst>
            <a:ext uri="{FF2B5EF4-FFF2-40B4-BE49-F238E27FC236}">
              <a16:creationId xmlns:a16="http://schemas.microsoft.com/office/drawing/2014/main" id="{FBCD2B9C-A563-4499-9BE7-80E16333E5BE}"/>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30B2DFE4-804B-4AF6-BE35-58784AFBD97E}"/>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a:extLst>
            <a:ext uri="{FF2B5EF4-FFF2-40B4-BE49-F238E27FC236}">
              <a16:creationId xmlns:a16="http://schemas.microsoft.com/office/drawing/2014/main" id="{31EE3CED-C44B-4AF2-BCCC-AD98EECA7E0A}"/>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a:extLst>
            <a:ext uri="{FF2B5EF4-FFF2-40B4-BE49-F238E27FC236}">
              <a16:creationId xmlns:a16="http://schemas.microsoft.com/office/drawing/2014/main" id="{9745B179-E480-447D-9D2F-2DDE96C977A0}"/>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a:extLst>
            <a:ext uri="{FF2B5EF4-FFF2-40B4-BE49-F238E27FC236}">
              <a16:creationId xmlns:a16="http://schemas.microsoft.com/office/drawing/2014/main" id="{343557C3-9F45-48D4-98AD-795AB9E74C79}"/>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a:extLst>
            <a:ext uri="{FF2B5EF4-FFF2-40B4-BE49-F238E27FC236}">
              <a16:creationId xmlns:a16="http://schemas.microsoft.com/office/drawing/2014/main" id="{74C7AC40-9FD6-4E9F-9A52-0A8ADDE7C94E}"/>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a:extLst>
            <a:ext uri="{FF2B5EF4-FFF2-40B4-BE49-F238E27FC236}">
              <a16:creationId xmlns:a16="http://schemas.microsoft.com/office/drawing/2014/main" id="{A5F1059D-83A6-492A-973A-E32C43DEE628}"/>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2F86766-FE68-4332-BA3B-F48AFF06E52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4BB56A0F-75EF-4070-B1F3-BC8387CBF3B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87A48A71-9EE3-4F2C-A152-1BE1ACF687E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EAC53BB3-39D0-4A84-894C-75506EC9AC4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E7C12243-C13E-4B4E-B14A-3D184D45888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65405</xdr:rowOff>
    </xdr:from>
    <xdr:to>
      <xdr:col>24</xdr:col>
      <xdr:colOff>114300</xdr:colOff>
      <xdr:row>85</xdr:row>
      <xdr:rowOff>167005</xdr:rowOff>
    </xdr:to>
    <xdr:sp macro="" textlink="">
      <xdr:nvSpPr>
        <xdr:cNvPr id="288" name="楕円 287">
          <a:extLst>
            <a:ext uri="{FF2B5EF4-FFF2-40B4-BE49-F238E27FC236}">
              <a16:creationId xmlns:a16="http://schemas.microsoft.com/office/drawing/2014/main" id="{A07CB15F-EEC7-43EC-B7C8-2293746C1F07}"/>
            </a:ext>
          </a:extLst>
        </xdr:cNvPr>
        <xdr:cNvSpPr/>
      </xdr:nvSpPr>
      <xdr:spPr>
        <a:xfrm>
          <a:off x="45847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43832</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EA1CD378-3510-4A68-84E1-5357E56F4D7F}"/>
            </a:ext>
          </a:extLst>
        </xdr:cNvPr>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34925</xdr:rowOff>
    </xdr:from>
    <xdr:to>
      <xdr:col>20</xdr:col>
      <xdr:colOff>38100</xdr:colOff>
      <xdr:row>85</xdr:row>
      <xdr:rowOff>136525</xdr:rowOff>
    </xdr:to>
    <xdr:sp macro="" textlink="">
      <xdr:nvSpPr>
        <xdr:cNvPr id="290" name="楕円 289">
          <a:extLst>
            <a:ext uri="{FF2B5EF4-FFF2-40B4-BE49-F238E27FC236}">
              <a16:creationId xmlns:a16="http://schemas.microsoft.com/office/drawing/2014/main" id="{86ACA870-CC00-4997-9141-5FA3AAA310F3}"/>
            </a:ext>
          </a:extLst>
        </xdr:cNvPr>
        <xdr:cNvSpPr/>
      </xdr:nvSpPr>
      <xdr:spPr>
        <a:xfrm>
          <a:off x="3746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85725</xdr:rowOff>
    </xdr:from>
    <xdr:to>
      <xdr:col>24</xdr:col>
      <xdr:colOff>63500</xdr:colOff>
      <xdr:row>85</xdr:row>
      <xdr:rowOff>116205</xdr:rowOff>
    </xdr:to>
    <xdr:cxnSp macro="">
      <xdr:nvCxnSpPr>
        <xdr:cNvPr id="291" name="直線コネクタ 290">
          <a:extLst>
            <a:ext uri="{FF2B5EF4-FFF2-40B4-BE49-F238E27FC236}">
              <a16:creationId xmlns:a16="http://schemas.microsoft.com/office/drawing/2014/main" id="{0041CEA0-5BAF-4A98-87FE-7CEB6D48B1E8}"/>
            </a:ext>
          </a:extLst>
        </xdr:cNvPr>
        <xdr:cNvCxnSpPr/>
      </xdr:nvCxnSpPr>
      <xdr:spPr>
        <a:xfrm>
          <a:off x="3797300" y="146589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292" name="楕円 291">
          <a:extLst>
            <a:ext uri="{FF2B5EF4-FFF2-40B4-BE49-F238E27FC236}">
              <a16:creationId xmlns:a16="http://schemas.microsoft.com/office/drawing/2014/main" id="{0CACA098-DE0A-45D2-BDB0-998553E36A5D}"/>
            </a:ext>
          </a:extLst>
        </xdr:cNvPr>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85</xdr:row>
      <xdr:rowOff>85725</xdr:rowOff>
    </xdr:to>
    <xdr:cxnSp macro="">
      <xdr:nvCxnSpPr>
        <xdr:cNvPr id="293" name="直線コネクタ 292">
          <a:extLst>
            <a:ext uri="{FF2B5EF4-FFF2-40B4-BE49-F238E27FC236}">
              <a16:creationId xmlns:a16="http://schemas.microsoft.com/office/drawing/2014/main" id="{502DCAE7-9947-437A-B5F3-29930C132BDA}"/>
            </a:ext>
          </a:extLst>
        </xdr:cNvPr>
        <xdr:cNvCxnSpPr/>
      </xdr:nvCxnSpPr>
      <xdr:spPr>
        <a:xfrm>
          <a:off x="2908300" y="14474189"/>
          <a:ext cx="889000" cy="18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164464</xdr:rowOff>
    </xdr:from>
    <xdr:to>
      <xdr:col>10</xdr:col>
      <xdr:colOff>165100</xdr:colOff>
      <xdr:row>84</xdr:row>
      <xdr:rowOff>94614</xdr:rowOff>
    </xdr:to>
    <xdr:sp macro="" textlink="">
      <xdr:nvSpPr>
        <xdr:cNvPr id="294" name="楕円 293">
          <a:extLst>
            <a:ext uri="{FF2B5EF4-FFF2-40B4-BE49-F238E27FC236}">
              <a16:creationId xmlns:a16="http://schemas.microsoft.com/office/drawing/2014/main" id="{19BF8CA2-6508-455F-9347-237DE48F1E93}"/>
            </a:ext>
          </a:extLst>
        </xdr:cNvPr>
        <xdr:cNvSpPr/>
      </xdr:nvSpPr>
      <xdr:spPr>
        <a:xfrm>
          <a:off x="1968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43814</xdr:rowOff>
    </xdr:from>
    <xdr:to>
      <xdr:col>15</xdr:col>
      <xdr:colOff>50800</xdr:colOff>
      <xdr:row>84</xdr:row>
      <xdr:rowOff>72389</xdr:rowOff>
    </xdr:to>
    <xdr:cxnSp macro="">
      <xdr:nvCxnSpPr>
        <xdr:cNvPr id="295" name="直線コネクタ 294">
          <a:extLst>
            <a:ext uri="{FF2B5EF4-FFF2-40B4-BE49-F238E27FC236}">
              <a16:creationId xmlns:a16="http://schemas.microsoft.com/office/drawing/2014/main" id="{730AE26B-C900-4219-AEC1-661DF2CA5DCE}"/>
            </a:ext>
          </a:extLst>
        </xdr:cNvPr>
        <xdr:cNvCxnSpPr/>
      </xdr:nvCxnSpPr>
      <xdr:spPr>
        <a:xfrm>
          <a:off x="2019300" y="144456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96" name="n_1aveValue【福祉施設】&#10;有形固定資産減価償却率">
          <a:extLst>
            <a:ext uri="{FF2B5EF4-FFF2-40B4-BE49-F238E27FC236}">
              <a16:creationId xmlns:a16="http://schemas.microsoft.com/office/drawing/2014/main" id="{B4817886-30A7-4D50-AEC3-6CD821823F23}"/>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97" name="n_2aveValue【福祉施設】&#10;有形固定資産減価償却率">
          <a:extLst>
            <a:ext uri="{FF2B5EF4-FFF2-40B4-BE49-F238E27FC236}">
              <a16:creationId xmlns:a16="http://schemas.microsoft.com/office/drawing/2014/main" id="{458AC027-6AAC-401E-B595-C4B57FC29090}"/>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8" name="n_3aveValue【福祉施設】&#10;有形固定資産減価償却率">
          <a:extLst>
            <a:ext uri="{FF2B5EF4-FFF2-40B4-BE49-F238E27FC236}">
              <a16:creationId xmlns:a16="http://schemas.microsoft.com/office/drawing/2014/main" id="{3EB57D67-0E8C-409C-834E-FB7CA8B920AB}"/>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9" name="n_4aveValue【福祉施設】&#10;有形固定資産減価償却率">
          <a:extLst>
            <a:ext uri="{FF2B5EF4-FFF2-40B4-BE49-F238E27FC236}">
              <a16:creationId xmlns:a16="http://schemas.microsoft.com/office/drawing/2014/main" id="{F9D1D9E0-74A5-4F07-8CF2-E8B161D6F437}"/>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127652</xdr:rowOff>
    </xdr:from>
    <xdr:ext cx="405111" cy="259045"/>
    <xdr:sp macro="" textlink="">
      <xdr:nvSpPr>
        <xdr:cNvPr id="300" name="n_1mainValue【福祉施設】&#10;有形固定資産減価償却率">
          <a:extLst>
            <a:ext uri="{FF2B5EF4-FFF2-40B4-BE49-F238E27FC236}">
              <a16:creationId xmlns:a16="http://schemas.microsoft.com/office/drawing/2014/main" id="{B0E2BF4E-0235-425E-BA52-0D7833FFEEB6}"/>
            </a:ext>
          </a:extLst>
        </xdr:cNvPr>
        <xdr:cNvSpPr txBox="1"/>
      </xdr:nvSpPr>
      <xdr:spPr>
        <a:xfrm>
          <a:off x="35820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301" name="n_2mainValue【福祉施設】&#10;有形固定資産減価償却率">
          <a:extLst>
            <a:ext uri="{FF2B5EF4-FFF2-40B4-BE49-F238E27FC236}">
              <a16:creationId xmlns:a16="http://schemas.microsoft.com/office/drawing/2014/main" id="{8127FCA7-313A-482E-A3B6-6240D804BDFC}"/>
            </a:ext>
          </a:extLst>
        </xdr:cNvPr>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85741</xdr:rowOff>
    </xdr:from>
    <xdr:ext cx="405111" cy="259045"/>
    <xdr:sp macro="" textlink="">
      <xdr:nvSpPr>
        <xdr:cNvPr id="302" name="n_3mainValue【福祉施設】&#10;有形固定資産減価償却率">
          <a:extLst>
            <a:ext uri="{FF2B5EF4-FFF2-40B4-BE49-F238E27FC236}">
              <a16:creationId xmlns:a16="http://schemas.microsoft.com/office/drawing/2014/main" id="{58A3E6B5-2F35-4217-8291-9580A021FE9C}"/>
            </a:ext>
          </a:extLst>
        </xdr:cNvPr>
        <xdr:cNvSpPr txBox="1"/>
      </xdr:nvSpPr>
      <xdr:spPr>
        <a:xfrm>
          <a:off x="1816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3CF8B682-5E7E-471D-A220-8EE0A3F679C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E6F4244D-8E4A-4922-AB6E-851F4103C7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5BD5326B-5A55-4D34-B430-09C8594E534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66F40CFB-E5A1-48E4-A0EF-61E12AC9EDF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EEDBE8F2-1CEC-4A20-9BCD-7421725760A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A793B1C3-8DDE-4BA3-AC14-F9FEB4A8A7A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F1D0E31B-1A92-43CF-97C7-72ED48D8989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4576FE16-6853-4B2A-B9BA-9BE3CE8297F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EAD0C414-45C0-4BCF-935F-E54C5DDA532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99EB13DD-079F-4F57-8048-BF602402AC8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E2F6AFBE-838B-4841-8BCE-8066FFEA5D5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4D046BF2-F995-499B-9F64-DC8447B7638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57B52CA1-E0B1-4477-80B2-6597C911D5E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C65E7BF2-951A-4BD9-A5D6-6FF4F2CAA65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0E615D5-9F89-40A4-9CF0-B8C744B40DD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4E0CD70-002A-46D9-AB0B-5FAED952226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A137F52A-32A4-4C1C-A4AE-893EC6F2587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DA7FD215-BCA2-482B-86AB-D0A595418DC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F4621B39-0AF6-4A40-9D4B-7CBC903B7DC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43CF4365-CE86-4110-8173-B1BD0453906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C9157229-6F39-41C3-83BC-C79B1C78F96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1361133B-E6A7-4421-AF44-344B2D42515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F3D0B0E7-32DE-4E3C-A407-3F62C8195BC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a:extLst>
            <a:ext uri="{FF2B5EF4-FFF2-40B4-BE49-F238E27FC236}">
              <a16:creationId xmlns:a16="http://schemas.microsoft.com/office/drawing/2014/main" id="{6401F39F-AEFD-44FE-B0DD-9D6305E21440}"/>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a:extLst>
            <a:ext uri="{FF2B5EF4-FFF2-40B4-BE49-F238E27FC236}">
              <a16:creationId xmlns:a16="http://schemas.microsoft.com/office/drawing/2014/main" id="{573CD239-B021-47DB-9524-BB0FF4720B56}"/>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a:extLst>
            <a:ext uri="{FF2B5EF4-FFF2-40B4-BE49-F238E27FC236}">
              <a16:creationId xmlns:a16="http://schemas.microsoft.com/office/drawing/2014/main" id="{BAEBBC1E-BBF7-41F0-A16B-D51128AC1BCC}"/>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a:extLst>
            <a:ext uri="{FF2B5EF4-FFF2-40B4-BE49-F238E27FC236}">
              <a16:creationId xmlns:a16="http://schemas.microsoft.com/office/drawing/2014/main" id="{A74C1696-DE16-442A-87ED-56343E013932}"/>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a:extLst>
            <a:ext uri="{FF2B5EF4-FFF2-40B4-BE49-F238E27FC236}">
              <a16:creationId xmlns:a16="http://schemas.microsoft.com/office/drawing/2014/main" id="{AF05DE4E-1961-40B2-9DAD-98B315503EFB}"/>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31" name="【福祉施設】&#10;一人当たり面積平均値テキスト">
          <a:extLst>
            <a:ext uri="{FF2B5EF4-FFF2-40B4-BE49-F238E27FC236}">
              <a16:creationId xmlns:a16="http://schemas.microsoft.com/office/drawing/2014/main" id="{3823455E-CF9D-4E63-AAA6-1F5B8D6D2CD7}"/>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a:extLst>
            <a:ext uri="{FF2B5EF4-FFF2-40B4-BE49-F238E27FC236}">
              <a16:creationId xmlns:a16="http://schemas.microsoft.com/office/drawing/2014/main" id="{47AB53C3-86C1-4573-9DC1-B4B24D354F1E}"/>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a:extLst>
            <a:ext uri="{FF2B5EF4-FFF2-40B4-BE49-F238E27FC236}">
              <a16:creationId xmlns:a16="http://schemas.microsoft.com/office/drawing/2014/main" id="{ED1AFBC3-7C8B-4BF2-99D8-1C7D57FC1029}"/>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a:extLst>
            <a:ext uri="{FF2B5EF4-FFF2-40B4-BE49-F238E27FC236}">
              <a16:creationId xmlns:a16="http://schemas.microsoft.com/office/drawing/2014/main" id="{7C6BD898-B0DA-42E8-B260-FD0F694519F1}"/>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a:extLst>
            <a:ext uri="{FF2B5EF4-FFF2-40B4-BE49-F238E27FC236}">
              <a16:creationId xmlns:a16="http://schemas.microsoft.com/office/drawing/2014/main" id="{24D32CF5-4C68-4587-BE0B-76CA0A5197CB}"/>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6" name="フローチャート: 判断 335">
          <a:extLst>
            <a:ext uri="{FF2B5EF4-FFF2-40B4-BE49-F238E27FC236}">
              <a16:creationId xmlns:a16="http://schemas.microsoft.com/office/drawing/2014/main" id="{E8AC3A70-6A26-40E4-99C8-06E44FDB2B25}"/>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5A29785F-17A2-4CA7-8E8B-B6AC1874504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5E0F83FD-13C7-4B82-AB22-793FD00BFCD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CF5722C8-0B02-443F-A774-312EBA5C182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5191EDCA-BAFA-4073-87E5-94FB4A14967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311BECA-C14B-4B49-BB5F-4A0C55052C1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128270</xdr:rowOff>
    </xdr:from>
    <xdr:to>
      <xdr:col>55</xdr:col>
      <xdr:colOff>50800</xdr:colOff>
      <xdr:row>86</xdr:row>
      <xdr:rowOff>58420</xdr:rowOff>
    </xdr:to>
    <xdr:sp macro="" textlink="">
      <xdr:nvSpPr>
        <xdr:cNvPr id="342" name="楕円 341">
          <a:extLst>
            <a:ext uri="{FF2B5EF4-FFF2-40B4-BE49-F238E27FC236}">
              <a16:creationId xmlns:a16="http://schemas.microsoft.com/office/drawing/2014/main" id="{54D4E17F-6D96-4BE9-9DD0-D2E533602634}"/>
            </a:ext>
          </a:extLst>
        </xdr:cNvPr>
        <xdr:cNvSpPr/>
      </xdr:nvSpPr>
      <xdr:spPr>
        <a:xfrm>
          <a:off x="10426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43197</xdr:rowOff>
    </xdr:from>
    <xdr:ext cx="469744" cy="259045"/>
    <xdr:sp macro="" textlink="">
      <xdr:nvSpPr>
        <xdr:cNvPr id="343" name="【福祉施設】&#10;一人当たり面積該当値テキスト">
          <a:extLst>
            <a:ext uri="{FF2B5EF4-FFF2-40B4-BE49-F238E27FC236}">
              <a16:creationId xmlns:a16="http://schemas.microsoft.com/office/drawing/2014/main" id="{272E4E8D-AC24-4C96-8C97-D6F7A3EF8C4D}"/>
            </a:ext>
          </a:extLst>
        </xdr:cNvPr>
        <xdr:cNvSpPr txBox="1"/>
      </xdr:nvSpPr>
      <xdr:spPr>
        <a:xfrm>
          <a:off x="10515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148589</xdr:rowOff>
    </xdr:from>
    <xdr:to>
      <xdr:col>50</xdr:col>
      <xdr:colOff>165100</xdr:colOff>
      <xdr:row>86</xdr:row>
      <xdr:rowOff>78739</xdr:rowOff>
    </xdr:to>
    <xdr:sp macro="" textlink="">
      <xdr:nvSpPr>
        <xdr:cNvPr id="344" name="楕円 343">
          <a:extLst>
            <a:ext uri="{FF2B5EF4-FFF2-40B4-BE49-F238E27FC236}">
              <a16:creationId xmlns:a16="http://schemas.microsoft.com/office/drawing/2014/main" id="{F72A9BB9-93AE-4674-AAF3-7AECCD26A7F5}"/>
            </a:ext>
          </a:extLst>
        </xdr:cNvPr>
        <xdr:cNvSpPr/>
      </xdr:nvSpPr>
      <xdr:spPr>
        <a:xfrm>
          <a:off x="9588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xdr:rowOff>
    </xdr:from>
    <xdr:to>
      <xdr:col>55</xdr:col>
      <xdr:colOff>0</xdr:colOff>
      <xdr:row>86</xdr:row>
      <xdr:rowOff>27939</xdr:rowOff>
    </xdr:to>
    <xdr:cxnSp macro="">
      <xdr:nvCxnSpPr>
        <xdr:cNvPr id="345" name="直線コネクタ 344">
          <a:extLst>
            <a:ext uri="{FF2B5EF4-FFF2-40B4-BE49-F238E27FC236}">
              <a16:creationId xmlns:a16="http://schemas.microsoft.com/office/drawing/2014/main" id="{56B93D74-7CB4-4DF1-8BBF-219F5DC21372}"/>
            </a:ext>
          </a:extLst>
        </xdr:cNvPr>
        <xdr:cNvCxnSpPr/>
      </xdr:nvCxnSpPr>
      <xdr:spPr>
        <a:xfrm flipV="1">
          <a:off x="9639300" y="14752320"/>
          <a:ext cx="8382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142239</xdr:rowOff>
    </xdr:from>
    <xdr:to>
      <xdr:col>46</xdr:col>
      <xdr:colOff>38100</xdr:colOff>
      <xdr:row>86</xdr:row>
      <xdr:rowOff>72389</xdr:rowOff>
    </xdr:to>
    <xdr:sp macro="" textlink="">
      <xdr:nvSpPr>
        <xdr:cNvPr id="346" name="楕円 345">
          <a:extLst>
            <a:ext uri="{FF2B5EF4-FFF2-40B4-BE49-F238E27FC236}">
              <a16:creationId xmlns:a16="http://schemas.microsoft.com/office/drawing/2014/main" id="{49460570-13B4-4C6C-A17B-619BCB3A9698}"/>
            </a:ext>
          </a:extLst>
        </xdr:cNvPr>
        <xdr:cNvSpPr/>
      </xdr:nvSpPr>
      <xdr:spPr>
        <a:xfrm>
          <a:off x="8699500" y="147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21589</xdr:rowOff>
    </xdr:from>
    <xdr:to>
      <xdr:col>50</xdr:col>
      <xdr:colOff>114300</xdr:colOff>
      <xdr:row>86</xdr:row>
      <xdr:rowOff>27939</xdr:rowOff>
    </xdr:to>
    <xdr:cxnSp macro="">
      <xdr:nvCxnSpPr>
        <xdr:cNvPr id="347" name="直線コネクタ 346">
          <a:extLst>
            <a:ext uri="{FF2B5EF4-FFF2-40B4-BE49-F238E27FC236}">
              <a16:creationId xmlns:a16="http://schemas.microsoft.com/office/drawing/2014/main" id="{11ED7BB5-70C9-4EF1-8413-F4730B0D6143}"/>
            </a:ext>
          </a:extLst>
        </xdr:cNvPr>
        <xdr:cNvCxnSpPr/>
      </xdr:nvCxnSpPr>
      <xdr:spPr>
        <a:xfrm>
          <a:off x="8750300" y="147662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143511</xdr:rowOff>
    </xdr:from>
    <xdr:to>
      <xdr:col>41</xdr:col>
      <xdr:colOff>101600</xdr:colOff>
      <xdr:row>86</xdr:row>
      <xdr:rowOff>73661</xdr:rowOff>
    </xdr:to>
    <xdr:sp macro="" textlink="">
      <xdr:nvSpPr>
        <xdr:cNvPr id="348" name="楕円 347">
          <a:extLst>
            <a:ext uri="{FF2B5EF4-FFF2-40B4-BE49-F238E27FC236}">
              <a16:creationId xmlns:a16="http://schemas.microsoft.com/office/drawing/2014/main" id="{E9B8F9DE-F8D2-4E38-81FB-DDCF754FC9E6}"/>
            </a:ext>
          </a:extLst>
        </xdr:cNvPr>
        <xdr:cNvSpPr/>
      </xdr:nvSpPr>
      <xdr:spPr>
        <a:xfrm>
          <a:off x="7810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21589</xdr:rowOff>
    </xdr:from>
    <xdr:to>
      <xdr:col>45</xdr:col>
      <xdr:colOff>177800</xdr:colOff>
      <xdr:row>86</xdr:row>
      <xdr:rowOff>22861</xdr:rowOff>
    </xdr:to>
    <xdr:cxnSp macro="">
      <xdr:nvCxnSpPr>
        <xdr:cNvPr id="349" name="直線コネクタ 348">
          <a:extLst>
            <a:ext uri="{FF2B5EF4-FFF2-40B4-BE49-F238E27FC236}">
              <a16:creationId xmlns:a16="http://schemas.microsoft.com/office/drawing/2014/main" id="{2ED4EA4C-010E-498A-90B3-569A863FC6C5}"/>
            </a:ext>
          </a:extLst>
        </xdr:cNvPr>
        <xdr:cNvCxnSpPr/>
      </xdr:nvCxnSpPr>
      <xdr:spPr>
        <a:xfrm flipV="1">
          <a:off x="7861300" y="147662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0" name="n_1aveValue【福祉施設】&#10;一人当たり面積">
          <a:extLst>
            <a:ext uri="{FF2B5EF4-FFF2-40B4-BE49-F238E27FC236}">
              <a16:creationId xmlns:a16="http://schemas.microsoft.com/office/drawing/2014/main" id="{DDF60A7D-37F0-4036-9498-6A7D4F1E1E0C}"/>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1" name="n_2aveValue【福祉施設】&#10;一人当たり面積">
          <a:extLst>
            <a:ext uri="{FF2B5EF4-FFF2-40B4-BE49-F238E27FC236}">
              <a16:creationId xmlns:a16="http://schemas.microsoft.com/office/drawing/2014/main" id="{B87B582A-6847-426B-8319-6248C3D50EFC}"/>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2" name="n_3aveValue【福祉施設】&#10;一人当たり面積">
          <a:extLst>
            <a:ext uri="{FF2B5EF4-FFF2-40B4-BE49-F238E27FC236}">
              <a16:creationId xmlns:a16="http://schemas.microsoft.com/office/drawing/2014/main" id="{A0A9C3FC-BFE0-403F-A2BA-F0C867EE514B}"/>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3" name="n_4aveValue【福祉施設】&#10;一人当たり面積">
          <a:extLst>
            <a:ext uri="{FF2B5EF4-FFF2-40B4-BE49-F238E27FC236}">
              <a16:creationId xmlns:a16="http://schemas.microsoft.com/office/drawing/2014/main" id="{E5F7495D-B4CE-449D-AF1C-FC19BF7FB214}"/>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69866</xdr:rowOff>
    </xdr:from>
    <xdr:ext cx="469744" cy="259045"/>
    <xdr:sp macro="" textlink="">
      <xdr:nvSpPr>
        <xdr:cNvPr id="354" name="n_1mainValue【福祉施設】&#10;一人当たり面積">
          <a:extLst>
            <a:ext uri="{FF2B5EF4-FFF2-40B4-BE49-F238E27FC236}">
              <a16:creationId xmlns:a16="http://schemas.microsoft.com/office/drawing/2014/main" id="{57BA274B-7DCE-4C51-9A79-E015FA2CCEDC}"/>
            </a:ext>
          </a:extLst>
        </xdr:cNvPr>
        <xdr:cNvSpPr txBox="1"/>
      </xdr:nvSpPr>
      <xdr:spPr>
        <a:xfrm>
          <a:off x="93917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63516</xdr:rowOff>
    </xdr:from>
    <xdr:ext cx="469744" cy="259045"/>
    <xdr:sp macro="" textlink="">
      <xdr:nvSpPr>
        <xdr:cNvPr id="355" name="n_2mainValue【福祉施設】&#10;一人当たり面積">
          <a:extLst>
            <a:ext uri="{FF2B5EF4-FFF2-40B4-BE49-F238E27FC236}">
              <a16:creationId xmlns:a16="http://schemas.microsoft.com/office/drawing/2014/main" id="{D11DB06E-4371-485E-A49B-D8122D3E0F9B}"/>
            </a:ext>
          </a:extLst>
        </xdr:cNvPr>
        <xdr:cNvSpPr txBox="1"/>
      </xdr:nvSpPr>
      <xdr:spPr>
        <a:xfrm>
          <a:off x="8515427" y="1480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64788</xdr:rowOff>
    </xdr:from>
    <xdr:ext cx="469744" cy="259045"/>
    <xdr:sp macro="" textlink="">
      <xdr:nvSpPr>
        <xdr:cNvPr id="356" name="n_3mainValue【福祉施設】&#10;一人当たり面積">
          <a:extLst>
            <a:ext uri="{FF2B5EF4-FFF2-40B4-BE49-F238E27FC236}">
              <a16:creationId xmlns:a16="http://schemas.microsoft.com/office/drawing/2014/main" id="{1A073BD8-6A44-44E9-B0B2-02FC1C2AB744}"/>
            </a:ext>
          </a:extLst>
        </xdr:cNvPr>
        <xdr:cNvSpPr txBox="1"/>
      </xdr:nvSpPr>
      <xdr:spPr>
        <a:xfrm>
          <a:off x="7626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9ED794D1-C2B2-41CC-BE6B-912FC86B0F5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434FAFC6-006E-4291-A4B8-599B7ABC48D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A14E760F-E485-4D66-B840-8E1F26FDC4C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3C5E438F-DA81-4C1F-B52B-74D9B6D82DF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45C65773-7F5D-4FCB-A409-2C6449A4AB5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855D2E8C-AACF-4E9B-A8C4-42AEA0C738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47CB962E-6661-4526-907B-96ADFF4CAAE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7E4CE192-DC06-4C7F-912E-CB370AB755E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F3B7EA85-314C-4443-82C0-F40D92F59A7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A7342C6D-C2D4-4C2E-949A-9B14E40C93A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2415DC8E-A1AA-41D4-91C1-6EFCBE94F3E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a:extLst>
            <a:ext uri="{FF2B5EF4-FFF2-40B4-BE49-F238E27FC236}">
              <a16:creationId xmlns:a16="http://schemas.microsoft.com/office/drawing/2014/main" id="{9F4CC008-67EE-4248-A6FB-3F1E9BB4B8F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60064075-7A63-4ED8-BCC3-02A3D82E17B2}"/>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a:extLst>
            <a:ext uri="{FF2B5EF4-FFF2-40B4-BE49-F238E27FC236}">
              <a16:creationId xmlns:a16="http://schemas.microsoft.com/office/drawing/2014/main" id="{C71CC08C-644D-4BC0-916B-60D29762A45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a:extLst>
            <a:ext uri="{FF2B5EF4-FFF2-40B4-BE49-F238E27FC236}">
              <a16:creationId xmlns:a16="http://schemas.microsoft.com/office/drawing/2014/main" id="{4B66361E-4227-424A-AE20-61854DAD137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a:extLst>
            <a:ext uri="{FF2B5EF4-FFF2-40B4-BE49-F238E27FC236}">
              <a16:creationId xmlns:a16="http://schemas.microsoft.com/office/drawing/2014/main" id="{B683C867-AD0B-4D12-BC94-2D8CE350F74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a:extLst>
            <a:ext uri="{FF2B5EF4-FFF2-40B4-BE49-F238E27FC236}">
              <a16:creationId xmlns:a16="http://schemas.microsoft.com/office/drawing/2014/main" id="{A8BB521C-C81A-4B7E-A622-B238B0DB823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a:extLst>
            <a:ext uri="{FF2B5EF4-FFF2-40B4-BE49-F238E27FC236}">
              <a16:creationId xmlns:a16="http://schemas.microsoft.com/office/drawing/2014/main" id="{584ED96A-7673-4800-92C3-064D2EA4E95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a:extLst>
            <a:ext uri="{FF2B5EF4-FFF2-40B4-BE49-F238E27FC236}">
              <a16:creationId xmlns:a16="http://schemas.microsoft.com/office/drawing/2014/main" id="{B273DE0C-DE15-4FAF-90DB-D12A02BBB9F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a:extLst>
            <a:ext uri="{FF2B5EF4-FFF2-40B4-BE49-F238E27FC236}">
              <a16:creationId xmlns:a16="http://schemas.microsoft.com/office/drawing/2014/main" id="{031E7B11-B6E6-4C4B-A1A0-9A21B94D71A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a:extLst>
            <a:ext uri="{FF2B5EF4-FFF2-40B4-BE49-F238E27FC236}">
              <a16:creationId xmlns:a16="http://schemas.microsoft.com/office/drawing/2014/main" id="{44412DBB-C51D-4BF4-A0C8-7727BFC2AD7C}"/>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DEF98BDF-7CCA-4176-8A95-B8D47FC24F9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92F613BD-C1FF-4122-8A3F-334B847B14F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a:extLst>
            <a:ext uri="{FF2B5EF4-FFF2-40B4-BE49-F238E27FC236}">
              <a16:creationId xmlns:a16="http://schemas.microsoft.com/office/drawing/2014/main" id="{42E8DECF-26BE-4723-9CE5-4DDA4204F5C7}"/>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26321E24-3091-4347-A296-305B409A7BBF}"/>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a:extLst>
            <a:ext uri="{FF2B5EF4-FFF2-40B4-BE49-F238E27FC236}">
              <a16:creationId xmlns:a16="http://schemas.microsoft.com/office/drawing/2014/main" id="{B74774DA-C796-47A9-9B49-AF4F383E77BA}"/>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a:extLst>
            <a:ext uri="{FF2B5EF4-FFF2-40B4-BE49-F238E27FC236}">
              <a16:creationId xmlns:a16="http://schemas.microsoft.com/office/drawing/2014/main" id="{070303B7-948D-453A-932D-13AD443FCF0F}"/>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a:extLst>
            <a:ext uri="{FF2B5EF4-FFF2-40B4-BE49-F238E27FC236}">
              <a16:creationId xmlns:a16="http://schemas.microsoft.com/office/drawing/2014/main" id="{92552B53-F833-44DD-BB68-2979508C41A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79B9E439-26C2-480A-BA50-8546CB2F9A74}"/>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a:extLst>
            <a:ext uri="{FF2B5EF4-FFF2-40B4-BE49-F238E27FC236}">
              <a16:creationId xmlns:a16="http://schemas.microsoft.com/office/drawing/2014/main" id="{1BC0B91B-8D89-4C21-9B8B-E9D5A74E3082}"/>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a:extLst>
            <a:ext uri="{FF2B5EF4-FFF2-40B4-BE49-F238E27FC236}">
              <a16:creationId xmlns:a16="http://schemas.microsoft.com/office/drawing/2014/main" id="{1080101B-59E3-4ED6-8343-2F66904481AD}"/>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a:extLst>
            <a:ext uri="{FF2B5EF4-FFF2-40B4-BE49-F238E27FC236}">
              <a16:creationId xmlns:a16="http://schemas.microsoft.com/office/drawing/2014/main" id="{99D34DC4-1541-4963-B81E-DCD08B1111F7}"/>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a:extLst>
            <a:ext uri="{FF2B5EF4-FFF2-40B4-BE49-F238E27FC236}">
              <a16:creationId xmlns:a16="http://schemas.microsoft.com/office/drawing/2014/main" id="{E10BA7B9-1801-4304-BEEA-3A5F5A753CDA}"/>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a:extLst>
            <a:ext uri="{FF2B5EF4-FFF2-40B4-BE49-F238E27FC236}">
              <a16:creationId xmlns:a16="http://schemas.microsoft.com/office/drawing/2014/main" id="{71B216E5-F8E5-4E56-95DB-BF8D24A9F07A}"/>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D0D41982-F43B-4952-BA43-D4D3B97A0FA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2EB7D71-78E8-4C79-AE1F-19B8E7FF723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99112F45-9161-444D-A79B-6AFAF12E939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391B6467-CAFD-4C0F-B4DD-5E7E4B82B7A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12184DC3-BEEA-4D2B-B1FA-639588FCF0B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87630</xdr:rowOff>
    </xdr:from>
    <xdr:to>
      <xdr:col>24</xdr:col>
      <xdr:colOff>114300</xdr:colOff>
      <xdr:row>107</xdr:row>
      <xdr:rowOff>17780</xdr:rowOff>
    </xdr:to>
    <xdr:sp macro="" textlink="">
      <xdr:nvSpPr>
        <xdr:cNvPr id="396" name="楕円 395">
          <a:extLst>
            <a:ext uri="{FF2B5EF4-FFF2-40B4-BE49-F238E27FC236}">
              <a16:creationId xmlns:a16="http://schemas.microsoft.com/office/drawing/2014/main" id="{1FBD2B6E-9D23-45BA-B8BA-97043C6CA2E4}"/>
            </a:ext>
          </a:extLst>
        </xdr:cNvPr>
        <xdr:cNvSpPr/>
      </xdr:nvSpPr>
      <xdr:spPr>
        <a:xfrm>
          <a:off x="45847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2557</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E07914D7-568F-4FB0-82E3-E8E74534AF62}"/>
            </a:ext>
          </a:extLst>
        </xdr:cNvPr>
        <xdr:cNvSpPr txBox="1"/>
      </xdr:nvSpPr>
      <xdr:spPr>
        <a:xfrm>
          <a:off x="4673600" y="181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74930</xdr:rowOff>
    </xdr:from>
    <xdr:to>
      <xdr:col>20</xdr:col>
      <xdr:colOff>38100</xdr:colOff>
      <xdr:row>107</xdr:row>
      <xdr:rowOff>5080</xdr:rowOff>
    </xdr:to>
    <xdr:sp macro="" textlink="">
      <xdr:nvSpPr>
        <xdr:cNvPr id="398" name="楕円 397">
          <a:extLst>
            <a:ext uri="{FF2B5EF4-FFF2-40B4-BE49-F238E27FC236}">
              <a16:creationId xmlns:a16="http://schemas.microsoft.com/office/drawing/2014/main" id="{03D6BFA4-5BBB-466E-9A6F-C435759695CA}"/>
            </a:ext>
          </a:extLst>
        </xdr:cNvPr>
        <xdr:cNvSpPr/>
      </xdr:nvSpPr>
      <xdr:spPr>
        <a:xfrm>
          <a:off x="3746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125730</xdr:rowOff>
    </xdr:from>
    <xdr:to>
      <xdr:col>24</xdr:col>
      <xdr:colOff>63500</xdr:colOff>
      <xdr:row>106</xdr:row>
      <xdr:rowOff>138430</xdr:rowOff>
    </xdr:to>
    <xdr:cxnSp macro="">
      <xdr:nvCxnSpPr>
        <xdr:cNvPr id="399" name="直線コネクタ 398">
          <a:extLst>
            <a:ext uri="{FF2B5EF4-FFF2-40B4-BE49-F238E27FC236}">
              <a16:creationId xmlns:a16="http://schemas.microsoft.com/office/drawing/2014/main" id="{AE60CE3B-BDE1-4B06-B593-4BC6122B529F}"/>
            </a:ext>
          </a:extLst>
        </xdr:cNvPr>
        <xdr:cNvCxnSpPr/>
      </xdr:nvCxnSpPr>
      <xdr:spPr>
        <a:xfrm>
          <a:off x="3797300" y="1829943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59689</xdr:rowOff>
    </xdr:from>
    <xdr:to>
      <xdr:col>15</xdr:col>
      <xdr:colOff>101600</xdr:colOff>
      <xdr:row>106</xdr:row>
      <xdr:rowOff>161289</xdr:rowOff>
    </xdr:to>
    <xdr:sp macro="" textlink="">
      <xdr:nvSpPr>
        <xdr:cNvPr id="400" name="楕円 399">
          <a:extLst>
            <a:ext uri="{FF2B5EF4-FFF2-40B4-BE49-F238E27FC236}">
              <a16:creationId xmlns:a16="http://schemas.microsoft.com/office/drawing/2014/main" id="{1156DCE7-2D4B-4D29-A3C6-F62C8158FEDB}"/>
            </a:ext>
          </a:extLst>
        </xdr:cNvPr>
        <xdr:cNvSpPr/>
      </xdr:nvSpPr>
      <xdr:spPr>
        <a:xfrm>
          <a:off x="2857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110489</xdr:rowOff>
    </xdr:from>
    <xdr:to>
      <xdr:col>19</xdr:col>
      <xdr:colOff>177800</xdr:colOff>
      <xdr:row>106</xdr:row>
      <xdr:rowOff>125730</xdr:rowOff>
    </xdr:to>
    <xdr:cxnSp macro="">
      <xdr:nvCxnSpPr>
        <xdr:cNvPr id="401" name="直線コネクタ 400">
          <a:extLst>
            <a:ext uri="{FF2B5EF4-FFF2-40B4-BE49-F238E27FC236}">
              <a16:creationId xmlns:a16="http://schemas.microsoft.com/office/drawing/2014/main" id="{F3DF32F7-6E7D-4555-943B-DFC591FE47F5}"/>
            </a:ext>
          </a:extLst>
        </xdr:cNvPr>
        <xdr:cNvCxnSpPr/>
      </xdr:nvCxnSpPr>
      <xdr:spPr>
        <a:xfrm>
          <a:off x="2908300" y="18284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49530</xdr:rowOff>
    </xdr:from>
    <xdr:to>
      <xdr:col>10</xdr:col>
      <xdr:colOff>165100</xdr:colOff>
      <xdr:row>106</xdr:row>
      <xdr:rowOff>151130</xdr:rowOff>
    </xdr:to>
    <xdr:sp macro="" textlink="">
      <xdr:nvSpPr>
        <xdr:cNvPr id="402" name="楕円 401">
          <a:extLst>
            <a:ext uri="{FF2B5EF4-FFF2-40B4-BE49-F238E27FC236}">
              <a16:creationId xmlns:a16="http://schemas.microsoft.com/office/drawing/2014/main" id="{F8A3629B-E449-41D7-9B93-32FAF7E9E6A9}"/>
            </a:ext>
          </a:extLst>
        </xdr:cNvPr>
        <xdr:cNvSpPr/>
      </xdr:nvSpPr>
      <xdr:spPr>
        <a:xfrm>
          <a:off x="1968500" y="182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100330</xdr:rowOff>
    </xdr:from>
    <xdr:to>
      <xdr:col>15</xdr:col>
      <xdr:colOff>50800</xdr:colOff>
      <xdr:row>106</xdr:row>
      <xdr:rowOff>110489</xdr:rowOff>
    </xdr:to>
    <xdr:cxnSp macro="">
      <xdr:nvCxnSpPr>
        <xdr:cNvPr id="403" name="直線コネクタ 402">
          <a:extLst>
            <a:ext uri="{FF2B5EF4-FFF2-40B4-BE49-F238E27FC236}">
              <a16:creationId xmlns:a16="http://schemas.microsoft.com/office/drawing/2014/main" id="{CB0374DB-C00D-4464-A903-4D4134FBEFB2}"/>
            </a:ext>
          </a:extLst>
        </xdr:cNvPr>
        <xdr:cNvCxnSpPr/>
      </xdr:nvCxnSpPr>
      <xdr:spPr>
        <a:xfrm>
          <a:off x="2019300" y="1827403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04" name="n_1aveValue【市民会館】&#10;有形固定資産減価償却率">
          <a:extLst>
            <a:ext uri="{FF2B5EF4-FFF2-40B4-BE49-F238E27FC236}">
              <a16:creationId xmlns:a16="http://schemas.microsoft.com/office/drawing/2014/main" id="{7ABA1900-B132-4DC2-B419-76216B4F9411}"/>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05" name="n_2aveValue【市民会館】&#10;有形固定資産減価償却率">
          <a:extLst>
            <a:ext uri="{FF2B5EF4-FFF2-40B4-BE49-F238E27FC236}">
              <a16:creationId xmlns:a16="http://schemas.microsoft.com/office/drawing/2014/main" id="{CB43F343-D7F9-43A1-980C-037F781C7920}"/>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a:extLst>
            <a:ext uri="{FF2B5EF4-FFF2-40B4-BE49-F238E27FC236}">
              <a16:creationId xmlns:a16="http://schemas.microsoft.com/office/drawing/2014/main" id="{0DBD479C-8F9C-4C3E-A0EF-AFD3CFA5A423}"/>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7" name="n_4aveValue【市民会館】&#10;有形固定資産減価償却率">
          <a:extLst>
            <a:ext uri="{FF2B5EF4-FFF2-40B4-BE49-F238E27FC236}">
              <a16:creationId xmlns:a16="http://schemas.microsoft.com/office/drawing/2014/main" id="{0F6E43C8-B220-45DF-B146-BB40DC65885C}"/>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167657</xdr:rowOff>
    </xdr:from>
    <xdr:ext cx="405111" cy="259045"/>
    <xdr:sp macro="" textlink="">
      <xdr:nvSpPr>
        <xdr:cNvPr id="408" name="n_1mainValue【市民会館】&#10;有形固定資産減価償却率">
          <a:extLst>
            <a:ext uri="{FF2B5EF4-FFF2-40B4-BE49-F238E27FC236}">
              <a16:creationId xmlns:a16="http://schemas.microsoft.com/office/drawing/2014/main" id="{72CE9DDF-C651-4EE3-A74C-D2D599C3E6F3}"/>
            </a:ext>
          </a:extLst>
        </xdr:cNvPr>
        <xdr:cNvSpPr txBox="1"/>
      </xdr:nvSpPr>
      <xdr:spPr>
        <a:xfrm>
          <a:off x="35820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152416</xdr:rowOff>
    </xdr:from>
    <xdr:ext cx="405111" cy="259045"/>
    <xdr:sp macro="" textlink="">
      <xdr:nvSpPr>
        <xdr:cNvPr id="409" name="n_2mainValue【市民会館】&#10;有形固定資産減価償却率">
          <a:extLst>
            <a:ext uri="{FF2B5EF4-FFF2-40B4-BE49-F238E27FC236}">
              <a16:creationId xmlns:a16="http://schemas.microsoft.com/office/drawing/2014/main" id="{DDBE9B06-5A6D-45DF-9A93-FF77644520B9}"/>
            </a:ext>
          </a:extLst>
        </xdr:cNvPr>
        <xdr:cNvSpPr txBox="1"/>
      </xdr:nvSpPr>
      <xdr:spPr>
        <a:xfrm>
          <a:off x="2705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142257</xdr:rowOff>
    </xdr:from>
    <xdr:ext cx="405111" cy="259045"/>
    <xdr:sp macro="" textlink="">
      <xdr:nvSpPr>
        <xdr:cNvPr id="410" name="n_3mainValue【市民会館】&#10;有形固定資産減価償却率">
          <a:extLst>
            <a:ext uri="{FF2B5EF4-FFF2-40B4-BE49-F238E27FC236}">
              <a16:creationId xmlns:a16="http://schemas.microsoft.com/office/drawing/2014/main" id="{3D9C5CBD-FD14-4DE1-97B1-892CC41E4680}"/>
            </a:ext>
          </a:extLst>
        </xdr:cNvPr>
        <xdr:cNvSpPr txBox="1"/>
      </xdr:nvSpPr>
      <xdr:spPr>
        <a:xfrm>
          <a:off x="1816744" y="183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4656759C-30DB-4A1D-8A90-98B068ABB32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A1C5B21D-5D0D-48E5-9880-69537A7FD0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8E3E272D-3893-4739-B135-1303535E899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FAAF2678-DD10-42F6-8C94-0378480F2B6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B5192DC9-149A-4624-86AF-FBDBABA2994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458C7CF0-B974-4D1D-92F5-765F9A6465D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1D601189-509E-46DC-8223-330C36F4F62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8291951D-65FB-4887-8238-6D114A38452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429F9AE2-9275-4745-970E-B459C90C41E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1E0763F5-5240-48C9-8BCD-B3A83C42979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a:extLst>
            <a:ext uri="{FF2B5EF4-FFF2-40B4-BE49-F238E27FC236}">
              <a16:creationId xmlns:a16="http://schemas.microsoft.com/office/drawing/2014/main" id="{7639A1A6-13CE-4C12-974A-2807868EDDC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a:extLst>
            <a:ext uri="{FF2B5EF4-FFF2-40B4-BE49-F238E27FC236}">
              <a16:creationId xmlns:a16="http://schemas.microsoft.com/office/drawing/2014/main" id="{8002742B-96B4-4AB3-A9AD-AB70D552020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a:extLst>
            <a:ext uri="{FF2B5EF4-FFF2-40B4-BE49-F238E27FC236}">
              <a16:creationId xmlns:a16="http://schemas.microsoft.com/office/drawing/2014/main" id="{B3DF7FA1-2508-4ACE-9A57-95F2AF06B0E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a:extLst>
            <a:ext uri="{FF2B5EF4-FFF2-40B4-BE49-F238E27FC236}">
              <a16:creationId xmlns:a16="http://schemas.microsoft.com/office/drawing/2014/main" id="{6052677F-480E-4195-8CF9-1D59AFEC2F5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E122165B-9F44-4E12-A555-91AC30E6AC3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DA4C8D41-0BFD-4B15-9EC0-6F1E3658CD8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a:extLst>
            <a:ext uri="{FF2B5EF4-FFF2-40B4-BE49-F238E27FC236}">
              <a16:creationId xmlns:a16="http://schemas.microsoft.com/office/drawing/2014/main" id="{8A4ADA82-62CD-4CEB-A3A2-BE8B73E8E89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a:extLst>
            <a:ext uri="{FF2B5EF4-FFF2-40B4-BE49-F238E27FC236}">
              <a16:creationId xmlns:a16="http://schemas.microsoft.com/office/drawing/2014/main" id="{A3AB0DC9-6329-4FC3-A1AA-53E3D72DA70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a:extLst>
            <a:ext uri="{FF2B5EF4-FFF2-40B4-BE49-F238E27FC236}">
              <a16:creationId xmlns:a16="http://schemas.microsoft.com/office/drawing/2014/main" id="{A865DF49-49F9-471C-94A9-E39570CD4F7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a:extLst>
            <a:ext uri="{FF2B5EF4-FFF2-40B4-BE49-F238E27FC236}">
              <a16:creationId xmlns:a16="http://schemas.microsoft.com/office/drawing/2014/main" id="{6CAC0174-1D5E-4E10-8ABC-62476FB7662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47E88A76-97A6-4E7B-B2C8-94C858D6684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59C29289-B723-4C30-8FFE-85C63F56BB1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1694E1EA-23FE-4BC4-A931-2B2FB3CE281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a:extLst>
            <a:ext uri="{FF2B5EF4-FFF2-40B4-BE49-F238E27FC236}">
              <a16:creationId xmlns:a16="http://schemas.microsoft.com/office/drawing/2014/main" id="{4F8F352A-E44A-4953-8556-FD3A63FBF8F3}"/>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a:extLst>
            <a:ext uri="{FF2B5EF4-FFF2-40B4-BE49-F238E27FC236}">
              <a16:creationId xmlns:a16="http://schemas.microsoft.com/office/drawing/2014/main" id="{59FEEC5D-D7D3-40CA-8CAE-2390B5ED09E7}"/>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a:extLst>
            <a:ext uri="{FF2B5EF4-FFF2-40B4-BE49-F238E27FC236}">
              <a16:creationId xmlns:a16="http://schemas.microsoft.com/office/drawing/2014/main" id="{8E8834BC-7D87-4E4D-A9B6-CDC0621B1502}"/>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a:extLst>
            <a:ext uri="{FF2B5EF4-FFF2-40B4-BE49-F238E27FC236}">
              <a16:creationId xmlns:a16="http://schemas.microsoft.com/office/drawing/2014/main" id="{A3B98BD6-2828-4616-A661-7CF604EAD377}"/>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a:extLst>
            <a:ext uri="{FF2B5EF4-FFF2-40B4-BE49-F238E27FC236}">
              <a16:creationId xmlns:a16="http://schemas.microsoft.com/office/drawing/2014/main" id="{FA6D75B5-02F6-44F7-BCBA-571E89EF37DF}"/>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39" name="【市民会館】&#10;一人当たり面積平均値テキスト">
          <a:extLst>
            <a:ext uri="{FF2B5EF4-FFF2-40B4-BE49-F238E27FC236}">
              <a16:creationId xmlns:a16="http://schemas.microsoft.com/office/drawing/2014/main" id="{744B43F7-CCEC-41A7-B87C-0DD13D56D58D}"/>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a:extLst>
            <a:ext uri="{FF2B5EF4-FFF2-40B4-BE49-F238E27FC236}">
              <a16:creationId xmlns:a16="http://schemas.microsoft.com/office/drawing/2014/main" id="{1AE95F03-A3CE-4088-857C-766559A6F7E2}"/>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a:extLst>
            <a:ext uri="{FF2B5EF4-FFF2-40B4-BE49-F238E27FC236}">
              <a16:creationId xmlns:a16="http://schemas.microsoft.com/office/drawing/2014/main" id="{98675280-653C-477D-A885-6AD857923E59}"/>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a:extLst>
            <a:ext uri="{FF2B5EF4-FFF2-40B4-BE49-F238E27FC236}">
              <a16:creationId xmlns:a16="http://schemas.microsoft.com/office/drawing/2014/main" id="{AC3B911C-3661-4402-90C5-EDC779C3043F}"/>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a:extLst>
            <a:ext uri="{FF2B5EF4-FFF2-40B4-BE49-F238E27FC236}">
              <a16:creationId xmlns:a16="http://schemas.microsoft.com/office/drawing/2014/main" id="{060CDD5C-56D6-487D-85C9-EBC49CCA00F0}"/>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4" name="フローチャート: 判断 443">
          <a:extLst>
            <a:ext uri="{FF2B5EF4-FFF2-40B4-BE49-F238E27FC236}">
              <a16:creationId xmlns:a16="http://schemas.microsoft.com/office/drawing/2014/main" id="{666AB9FD-56E0-417C-A070-7CE31EF035D7}"/>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6521B72-9780-4603-96A0-3BDDA9E5305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889951B7-45AB-43EF-81FC-D23B8354B76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D73F5556-547F-4776-AD6F-56949570572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967953B-AFD7-4BA7-8BF3-4907BC65ED5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8D53AB10-928E-4E27-976A-BA517F1103B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126364</xdr:rowOff>
    </xdr:from>
    <xdr:to>
      <xdr:col>55</xdr:col>
      <xdr:colOff>50800</xdr:colOff>
      <xdr:row>107</xdr:row>
      <xdr:rowOff>56514</xdr:rowOff>
    </xdr:to>
    <xdr:sp macro="" textlink="">
      <xdr:nvSpPr>
        <xdr:cNvPr id="450" name="楕円 449">
          <a:extLst>
            <a:ext uri="{FF2B5EF4-FFF2-40B4-BE49-F238E27FC236}">
              <a16:creationId xmlns:a16="http://schemas.microsoft.com/office/drawing/2014/main" id="{79D8DF82-314C-4A7F-B090-F1C67A54FC90}"/>
            </a:ext>
          </a:extLst>
        </xdr:cNvPr>
        <xdr:cNvSpPr/>
      </xdr:nvSpPr>
      <xdr:spPr>
        <a:xfrm>
          <a:off x="104267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104791</xdr:rowOff>
    </xdr:from>
    <xdr:ext cx="469744" cy="259045"/>
    <xdr:sp macro="" textlink="">
      <xdr:nvSpPr>
        <xdr:cNvPr id="451" name="【市民会館】&#10;一人当たり面積該当値テキスト">
          <a:extLst>
            <a:ext uri="{FF2B5EF4-FFF2-40B4-BE49-F238E27FC236}">
              <a16:creationId xmlns:a16="http://schemas.microsoft.com/office/drawing/2014/main" id="{B106A9AD-6666-42B6-9FC2-1EC909658AA9}"/>
            </a:ext>
          </a:extLst>
        </xdr:cNvPr>
        <xdr:cNvSpPr txBox="1"/>
      </xdr:nvSpPr>
      <xdr:spPr>
        <a:xfrm>
          <a:off x="10515600" y="182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132080</xdr:rowOff>
    </xdr:from>
    <xdr:to>
      <xdr:col>50</xdr:col>
      <xdr:colOff>165100</xdr:colOff>
      <xdr:row>107</xdr:row>
      <xdr:rowOff>62230</xdr:rowOff>
    </xdr:to>
    <xdr:sp macro="" textlink="">
      <xdr:nvSpPr>
        <xdr:cNvPr id="452" name="楕円 451">
          <a:extLst>
            <a:ext uri="{FF2B5EF4-FFF2-40B4-BE49-F238E27FC236}">
              <a16:creationId xmlns:a16="http://schemas.microsoft.com/office/drawing/2014/main" id="{B6705A19-6145-458A-86BA-AFBC0A361A29}"/>
            </a:ext>
          </a:extLst>
        </xdr:cNvPr>
        <xdr:cNvSpPr/>
      </xdr:nvSpPr>
      <xdr:spPr>
        <a:xfrm>
          <a:off x="9588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5714</xdr:rowOff>
    </xdr:from>
    <xdr:to>
      <xdr:col>55</xdr:col>
      <xdr:colOff>0</xdr:colOff>
      <xdr:row>107</xdr:row>
      <xdr:rowOff>11430</xdr:rowOff>
    </xdr:to>
    <xdr:cxnSp macro="">
      <xdr:nvCxnSpPr>
        <xdr:cNvPr id="453" name="直線コネクタ 452">
          <a:extLst>
            <a:ext uri="{FF2B5EF4-FFF2-40B4-BE49-F238E27FC236}">
              <a16:creationId xmlns:a16="http://schemas.microsoft.com/office/drawing/2014/main" id="{ABB64273-608F-45FD-B0D5-43D8B7BB8FE8}"/>
            </a:ext>
          </a:extLst>
        </xdr:cNvPr>
        <xdr:cNvCxnSpPr/>
      </xdr:nvCxnSpPr>
      <xdr:spPr>
        <a:xfrm flipV="1">
          <a:off x="9639300" y="183508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137795</xdr:rowOff>
    </xdr:from>
    <xdr:to>
      <xdr:col>46</xdr:col>
      <xdr:colOff>38100</xdr:colOff>
      <xdr:row>107</xdr:row>
      <xdr:rowOff>67945</xdr:rowOff>
    </xdr:to>
    <xdr:sp macro="" textlink="">
      <xdr:nvSpPr>
        <xdr:cNvPr id="454" name="楕円 453">
          <a:extLst>
            <a:ext uri="{FF2B5EF4-FFF2-40B4-BE49-F238E27FC236}">
              <a16:creationId xmlns:a16="http://schemas.microsoft.com/office/drawing/2014/main" id="{34D58C34-8E9A-4E04-8B6A-74CAE73228D3}"/>
            </a:ext>
          </a:extLst>
        </xdr:cNvPr>
        <xdr:cNvSpPr/>
      </xdr:nvSpPr>
      <xdr:spPr>
        <a:xfrm>
          <a:off x="8699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xdr:rowOff>
    </xdr:from>
    <xdr:to>
      <xdr:col>50</xdr:col>
      <xdr:colOff>114300</xdr:colOff>
      <xdr:row>107</xdr:row>
      <xdr:rowOff>17145</xdr:rowOff>
    </xdr:to>
    <xdr:cxnSp macro="">
      <xdr:nvCxnSpPr>
        <xdr:cNvPr id="455" name="直線コネクタ 454">
          <a:extLst>
            <a:ext uri="{FF2B5EF4-FFF2-40B4-BE49-F238E27FC236}">
              <a16:creationId xmlns:a16="http://schemas.microsoft.com/office/drawing/2014/main" id="{6F64478C-E854-4158-B05C-87FD4E8AC84B}"/>
            </a:ext>
          </a:extLst>
        </xdr:cNvPr>
        <xdr:cNvCxnSpPr/>
      </xdr:nvCxnSpPr>
      <xdr:spPr>
        <a:xfrm flipV="1">
          <a:off x="8750300" y="18356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141605</xdr:rowOff>
    </xdr:from>
    <xdr:to>
      <xdr:col>41</xdr:col>
      <xdr:colOff>101600</xdr:colOff>
      <xdr:row>107</xdr:row>
      <xdr:rowOff>71755</xdr:rowOff>
    </xdr:to>
    <xdr:sp macro="" textlink="">
      <xdr:nvSpPr>
        <xdr:cNvPr id="456" name="楕円 455">
          <a:extLst>
            <a:ext uri="{FF2B5EF4-FFF2-40B4-BE49-F238E27FC236}">
              <a16:creationId xmlns:a16="http://schemas.microsoft.com/office/drawing/2014/main" id="{86C7C7A5-213B-465E-9B66-E1E6A4654499}"/>
            </a:ext>
          </a:extLst>
        </xdr:cNvPr>
        <xdr:cNvSpPr/>
      </xdr:nvSpPr>
      <xdr:spPr>
        <a:xfrm>
          <a:off x="7810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17145</xdr:rowOff>
    </xdr:from>
    <xdr:to>
      <xdr:col>45</xdr:col>
      <xdr:colOff>177800</xdr:colOff>
      <xdr:row>107</xdr:row>
      <xdr:rowOff>20955</xdr:rowOff>
    </xdr:to>
    <xdr:cxnSp macro="">
      <xdr:nvCxnSpPr>
        <xdr:cNvPr id="457" name="直線コネクタ 456">
          <a:extLst>
            <a:ext uri="{FF2B5EF4-FFF2-40B4-BE49-F238E27FC236}">
              <a16:creationId xmlns:a16="http://schemas.microsoft.com/office/drawing/2014/main" id="{133E2462-887C-454C-9F36-CC65C2A82CA4}"/>
            </a:ext>
          </a:extLst>
        </xdr:cNvPr>
        <xdr:cNvCxnSpPr/>
      </xdr:nvCxnSpPr>
      <xdr:spPr>
        <a:xfrm flipV="1">
          <a:off x="7861300" y="18362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58" name="n_1aveValue【市民会館】&#10;一人当たり面積">
          <a:extLst>
            <a:ext uri="{FF2B5EF4-FFF2-40B4-BE49-F238E27FC236}">
              <a16:creationId xmlns:a16="http://schemas.microsoft.com/office/drawing/2014/main" id="{79A247BC-7536-41B8-AA0D-00CE268743AD}"/>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9" name="n_2aveValue【市民会館】&#10;一人当たり面積">
          <a:extLst>
            <a:ext uri="{FF2B5EF4-FFF2-40B4-BE49-F238E27FC236}">
              <a16:creationId xmlns:a16="http://schemas.microsoft.com/office/drawing/2014/main" id="{77CB5053-F6F9-432A-B2E7-A57C79A0B3E6}"/>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60" name="n_3aveValue【市民会館】&#10;一人当たり面積">
          <a:extLst>
            <a:ext uri="{FF2B5EF4-FFF2-40B4-BE49-F238E27FC236}">
              <a16:creationId xmlns:a16="http://schemas.microsoft.com/office/drawing/2014/main" id="{46439AA7-EE22-41AE-8603-4F39833CDAFE}"/>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1" name="n_4aveValue【市民会館】&#10;一人当たり面積">
          <a:extLst>
            <a:ext uri="{FF2B5EF4-FFF2-40B4-BE49-F238E27FC236}">
              <a16:creationId xmlns:a16="http://schemas.microsoft.com/office/drawing/2014/main" id="{D851BBAB-C998-40D7-9E4D-41A906E9E6B5}"/>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53357</xdr:rowOff>
    </xdr:from>
    <xdr:ext cx="469744" cy="259045"/>
    <xdr:sp macro="" textlink="">
      <xdr:nvSpPr>
        <xdr:cNvPr id="462" name="n_1mainValue【市民会館】&#10;一人当たり面積">
          <a:extLst>
            <a:ext uri="{FF2B5EF4-FFF2-40B4-BE49-F238E27FC236}">
              <a16:creationId xmlns:a16="http://schemas.microsoft.com/office/drawing/2014/main" id="{ADF94657-8593-4BDA-937B-5F99589FCA81}"/>
            </a:ext>
          </a:extLst>
        </xdr:cNvPr>
        <xdr:cNvSpPr txBox="1"/>
      </xdr:nvSpPr>
      <xdr:spPr>
        <a:xfrm>
          <a:off x="9391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59072</xdr:rowOff>
    </xdr:from>
    <xdr:ext cx="469744" cy="259045"/>
    <xdr:sp macro="" textlink="">
      <xdr:nvSpPr>
        <xdr:cNvPr id="463" name="n_2mainValue【市民会館】&#10;一人当たり面積">
          <a:extLst>
            <a:ext uri="{FF2B5EF4-FFF2-40B4-BE49-F238E27FC236}">
              <a16:creationId xmlns:a16="http://schemas.microsoft.com/office/drawing/2014/main" id="{682CA5B4-1792-4E0D-91B8-8BC96FDFBC3A}"/>
            </a:ext>
          </a:extLst>
        </xdr:cNvPr>
        <xdr:cNvSpPr txBox="1"/>
      </xdr:nvSpPr>
      <xdr:spPr>
        <a:xfrm>
          <a:off x="85154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62882</xdr:rowOff>
    </xdr:from>
    <xdr:ext cx="469744" cy="259045"/>
    <xdr:sp macro="" textlink="">
      <xdr:nvSpPr>
        <xdr:cNvPr id="464" name="n_3mainValue【市民会館】&#10;一人当たり面積">
          <a:extLst>
            <a:ext uri="{FF2B5EF4-FFF2-40B4-BE49-F238E27FC236}">
              <a16:creationId xmlns:a16="http://schemas.microsoft.com/office/drawing/2014/main" id="{1AE3EE5F-D98E-4C6B-B4B8-873AFC3464F5}"/>
            </a:ext>
          </a:extLst>
        </xdr:cNvPr>
        <xdr:cNvSpPr txBox="1"/>
      </xdr:nvSpPr>
      <xdr:spPr>
        <a:xfrm>
          <a:off x="7626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B6626B23-675F-441D-93CD-F0EBF488D9C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A15B85A2-ED94-481B-A95D-F66546102D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F33123AC-3458-4418-A28F-F1CE5485687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209E9BE3-9C03-47B0-9F0B-D097D4B8D18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FC94136F-2AB0-4089-8281-DCE3B3717C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1136D7BB-9815-4D13-9D8D-C64F47DB4C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E5C04F18-EEF7-432B-9DA9-4B2141A0166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D08A16CA-73EA-4128-9940-39B8A34AFB2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EF3E1CA0-E7F1-4E60-A1B1-CD60D422418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33160B2C-DDEE-4BE3-8AC5-53DB3D3E3C6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9CCCF5BF-842F-418F-9FFB-3DF95250C39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7672D2AB-C037-4240-A79E-A1599EAC928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a:extLst>
            <a:ext uri="{FF2B5EF4-FFF2-40B4-BE49-F238E27FC236}">
              <a16:creationId xmlns:a16="http://schemas.microsoft.com/office/drawing/2014/main" id="{25661D45-21A9-49CA-B757-61AAE65BA4B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C19912E4-C064-4931-AF6E-A1F3AAEC668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1E93B3AC-0FBB-4C77-A26B-BF1760A07C4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C2590C5A-89BD-4E5F-BDEF-BC0DBB85AED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231DB13B-FB1E-4B43-B2BB-4459FD6FBE4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B3FA8C96-8E1E-415C-B3A2-576E5E0B46D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4CE4E04E-C3F8-44C3-A907-19D22382548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F7572B51-1790-44C1-B3BC-E331570862F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1CEAD8EB-35DE-4CB3-9718-22CD09393BD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07134C49-D0E2-4062-846F-C710D29F483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0B7C5BE3-F230-4996-B173-3ED4DE85C88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63E4CE83-0332-4DC5-9A00-894EEEF07F8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a:extLst>
            <a:ext uri="{FF2B5EF4-FFF2-40B4-BE49-F238E27FC236}">
              <a16:creationId xmlns:a16="http://schemas.microsoft.com/office/drawing/2014/main" id="{01319163-EE57-4D15-A3F8-C08805B39B8B}"/>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a:extLst>
            <a:ext uri="{FF2B5EF4-FFF2-40B4-BE49-F238E27FC236}">
              <a16:creationId xmlns:a16="http://schemas.microsoft.com/office/drawing/2014/main" id="{0D1E36FB-A00C-4A4B-8A8C-A26A7FA560BF}"/>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a:extLst>
            <a:ext uri="{FF2B5EF4-FFF2-40B4-BE49-F238E27FC236}">
              <a16:creationId xmlns:a16="http://schemas.microsoft.com/office/drawing/2014/main" id="{DCA23A5E-E073-4AD0-B119-97901D9F2422}"/>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40F68FA0-ABCA-459C-955C-EBD7F14A224C}"/>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a:extLst>
            <a:ext uri="{FF2B5EF4-FFF2-40B4-BE49-F238E27FC236}">
              <a16:creationId xmlns:a16="http://schemas.microsoft.com/office/drawing/2014/main" id="{1C6C52CF-EF8F-40FF-AD8A-C71720DAE963}"/>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E0EA357C-2150-4C43-91AC-35F64D5C5A61}"/>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a:extLst>
            <a:ext uri="{FF2B5EF4-FFF2-40B4-BE49-F238E27FC236}">
              <a16:creationId xmlns:a16="http://schemas.microsoft.com/office/drawing/2014/main" id="{46DE05B7-28EF-4727-A246-6F9ADDD00A54}"/>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a:extLst>
            <a:ext uri="{FF2B5EF4-FFF2-40B4-BE49-F238E27FC236}">
              <a16:creationId xmlns:a16="http://schemas.microsoft.com/office/drawing/2014/main" id="{9D48637D-6702-4BEB-B2B9-95EB467516A4}"/>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a:extLst>
            <a:ext uri="{FF2B5EF4-FFF2-40B4-BE49-F238E27FC236}">
              <a16:creationId xmlns:a16="http://schemas.microsoft.com/office/drawing/2014/main" id="{B1E4F04E-3F09-4B09-AAC3-062FF73738AD}"/>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a:extLst>
            <a:ext uri="{FF2B5EF4-FFF2-40B4-BE49-F238E27FC236}">
              <a16:creationId xmlns:a16="http://schemas.microsoft.com/office/drawing/2014/main" id="{6174A327-1652-442E-AA5E-A3A91954565E}"/>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99" name="フローチャート: 判断 498">
          <a:extLst>
            <a:ext uri="{FF2B5EF4-FFF2-40B4-BE49-F238E27FC236}">
              <a16:creationId xmlns:a16="http://schemas.microsoft.com/office/drawing/2014/main" id="{0AD2713D-4095-4E59-A5DA-FAC1072D8AEE}"/>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5752255D-A358-4609-9502-1D42339E8FA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3C76F363-4196-46FF-97CC-611B5FFF3A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116CFAC8-E0BD-4104-B6F4-15A99F8BEC2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B0F3EE2F-75F4-4535-B6A8-E9275DA594E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C745CA7A-788A-47AC-8C18-DE2189DDF3A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46355</xdr:rowOff>
    </xdr:from>
    <xdr:to>
      <xdr:col>85</xdr:col>
      <xdr:colOff>177800</xdr:colOff>
      <xdr:row>36</xdr:row>
      <xdr:rowOff>147955</xdr:rowOff>
    </xdr:to>
    <xdr:sp macro="" textlink="">
      <xdr:nvSpPr>
        <xdr:cNvPr id="505" name="楕円 504">
          <a:extLst>
            <a:ext uri="{FF2B5EF4-FFF2-40B4-BE49-F238E27FC236}">
              <a16:creationId xmlns:a16="http://schemas.microsoft.com/office/drawing/2014/main" id="{6C169303-A283-4EB6-9163-1325706CC09D}"/>
            </a:ext>
          </a:extLst>
        </xdr:cNvPr>
        <xdr:cNvSpPr/>
      </xdr:nvSpPr>
      <xdr:spPr>
        <a:xfrm>
          <a:off x="162687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69232</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AFCCE967-DA0C-45D9-9AA6-B20E48ADBF10}"/>
            </a:ext>
          </a:extLst>
        </xdr:cNvPr>
        <xdr:cNvSpPr txBox="1"/>
      </xdr:nvSpPr>
      <xdr:spPr>
        <a:xfrm>
          <a:off x="16357600"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160655</xdr:rowOff>
    </xdr:from>
    <xdr:to>
      <xdr:col>81</xdr:col>
      <xdr:colOff>101600</xdr:colOff>
      <xdr:row>36</xdr:row>
      <xdr:rowOff>90805</xdr:rowOff>
    </xdr:to>
    <xdr:sp macro="" textlink="">
      <xdr:nvSpPr>
        <xdr:cNvPr id="507" name="楕円 506">
          <a:extLst>
            <a:ext uri="{FF2B5EF4-FFF2-40B4-BE49-F238E27FC236}">
              <a16:creationId xmlns:a16="http://schemas.microsoft.com/office/drawing/2014/main" id="{5C5B042F-C89D-4C67-B8B8-96CDB708286A}"/>
            </a:ext>
          </a:extLst>
        </xdr:cNvPr>
        <xdr:cNvSpPr/>
      </xdr:nvSpPr>
      <xdr:spPr>
        <a:xfrm>
          <a:off x="15430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40005</xdr:rowOff>
    </xdr:from>
    <xdr:to>
      <xdr:col>85</xdr:col>
      <xdr:colOff>127000</xdr:colOff>
      <xdr:row>36</xdr:row>
      <xdr:rowOff>97155</xdr:rowOff>
    </xdr:to>
    <xdr:cxnSp macro="">
      <xdr:nvCxnSpPr>
        <xdr:cNvPr id="508" name="直線コネクタ 507">
          <a:extLst>
            <a:ext uri="{FF2B5EF4-FFF2-40B4-BE49-F238E27FC236}">
              <a16:creationId xmlns:a16="http://schemas.microsoft.com/office/drawing/2014/main" id="{CF7DD1B5-0DBE-4CE2-98D1-B3629CB18689}"/>
            </a:ext>
          </a:extLst>
        </xdr:cNvPr>
        <xdr:cNvCxnSpPr/>
      </xdr:nvCxnSpPr>
      <xdr:spPr>
        <a:xfrm>
          <a:off x="15481300" y="62122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101600</xdr:rowOff>
    </xdr:from>
    <xdr:to>
      <xdr:col>76</xdr:col>
      <xdr:colOff>165100</xdr:colOff>
      <xdr:row>36</xdr:row>
      <xdr:rowOff>31750</xdr:rowOff>
    </xdr:to>
    <xdr:sp macro="" textlink="">
      <xdr:nvSpPr>
        <xdr:cNvPr id="509" name="楕円 508">
          <a:extLst>
            <a:ext uri="{FF2B5EF4-FFF2-40B4-BE49-F238E27FC236}">
              <a16:creationId xmlns:a16="http://schemas.microsoft.com/office/drawing/2014/main" id="{C7B1786E-D261-43EC-B2BF-9F42E3086AC0}"/>
            </a:ext>
          </a:extLst>
        </xdr:cNvPr>
        <xdr:cNvSpPr/>
      </xdr:nvSpPr>
      <xdr:spPr>
        <a:xfrm>
          <a:off x="14541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152400</xdr:rowOff>
    </xdr:from>
    <xdr:to>
      <xdr:col>81</xdr:col>
      <xdr:colOff>50800</xdr:colOff>
      <xdr:row>36</xdr:row>
      <xdr:rowOff>40005</xdr:rowOff>
    </xdr:to>
    <xdr:cxnSp macro="">
      <xdr:nvCxnSpPr>
        <xdr:cNvPr id="510" name="直線コネクタ 509">
          <a:extLst>
            <a:ext uri="{FF2B5EF4-FFF2-40B4-BE49-F238E27FC236}">
              <a16:creationId xmlns:a16="http://schemas.microsoft.com/office/drawing/2014/main" id="{2541B40A-E276-4A65-A0CC-B6FCF76ED140}"/>
            </a:ext>
          </a:extLst>
        </xdr:cNvPr>
        <xdr:cNvCxnSpPr/>
      </xdr:nvCxnSpPr>
      <xdr:spPr>
        <a:xfrm>
          <a:off x="14592300" y="61531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44450</xdr:rowOff>
    </xdr:from>
    <xdr:to>
      <xdr:col>72</xdr:col>
      <xdr:colOff>38100</xdr:colOff>
      <xdr:row>35</xdr:row>
      <xdr:rowOff>146050</xdr:rowOff>
    </xdr:to>
    <xdr:sp macro="" textlink="">
      <xdr:nvSpPr>
        <xdr:cNvPr id="511" name="楕円 510">
          <a:extLst>
            <a:ext uri="{FF2B5EF4-FFF2-40B4-BE49-F238E27FC236}">
              <a16:creationId xmlns:a16="http://schemas.microsoft.com/office/drawing/2014/main" id="{FE76C467-85F1-412F-9D5E-67AFD5CF005E}"/>
            </a:ext>
          </a:extLst>
        </xdr:cNvPr>
        <xdr:cNvSpPr/>
      </xdr:nvSpPr>
      <xdr:spPr>
        <a:xfrm>
          <a:off x="13652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95250</xdr:rowOff>
    </xdr:from>
    <xdr:to>
      <xdr:col>76</xdr:col>
      <xdr:colOff>114300</xdr:colOff>
      <xdr:row>35</xdr:row>
      <xdr:rowOff>152400</xdr:rowOff>
    </xdr:to>
    <xdr:cxnSp macro="">
      <xdr:nvCxnSpPr>
        <xdr:cNvPr id="512" name="直線コネクタ 511">
          <a:extLst>
            <a:ext uri="{FF2B5EF4-FFF2-40B4-BE49-F238E27FC236}">
              <a16:creationId xmlns:a16="http://schemas.microsoft.com/office/drawing/2014/main" id="{12A878F8-FE34-419B-AAAD-31656624ABC6}"/>
            </a:ext>
          </a:extLst>
        </xdr:cNvPr>
        <xdr:cNvCxnSpPr/>
      </xdr:nvCxnSpPr>
      <xdr:spPr>
        <a:xfrm>
          <a:off x="13703300" y="6096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3" name="n_1aveValue【一般廃棄物処理施設】&#10;有形固定資産減価償却率">
          <a:extLst>
            <a:ext uri="{FF2B5EF4-FFF2-40B4-BE49-F238E27FC236}">
              <a16:creationId xmlns:a16="http://schemas.microsoft.com/office/drawing/2014/main" id="{5FB8CEFD-2855-4E06-855A-0807481535B5}"/>
            </a:ext>
          </a:extLst>
        </xdr:cNvPr>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a:extLst>
            <a:ext uri="{FF2B5EF4-FFF2-40B4-BE49-F238E27FC236}">
              <a16:creationId xmlns:a16="http://schemas.microsoft.com/office/drawing/2014/main" id="{55068789-65DE-4269-813D-3ACC5A8E0E1C}"/>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80C08E31-3BED-428B-A039-B9AABBC1ACF5}"/>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16" name="n_4aveValue【一般廃棄物処理施設】&#10;有形固定資産減価償却率">
          <a:extLst>
            <a:ext uri="{FF2B5EF4-FFF2-40B4-BE49-F238E27FC236}">
              <a16:creationId xmlns:a16="http://schemas.microsoft.com/office/drawing/2014/main" id="{116E603F-1D49-45AB-9BEE-850687EE11F1}"/>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107332</xdr:rowOff>
    </xdr:from>
    <xdr:ext cx="405111" cy="259045"/>
    <xdr:sp macro="" textlink="">
      <xdr:nvSpPr>
        <xdr:cNvPr id="517" name="n_1mainValue【一般廃棄物処理施設】&#10;有形固定資産減価償却率">
          <a:extLst>
            <a:ext uri="{FF2B5EF4-FFF2-40B4-BE49-F238E27FC236}">
              <a16:creationId xmlns:a16="http://schemas.microsoft.com/office/drawing/2014/main" id="{AC655177-5AA5-43A1-8215-FEF1F8BCABEB}"/>
            </a:ext>
          </a:extLst>
        </xdr:cNvPr>
        <xdr:cNvSpPr txBox="1"/>
      </xdr:nvSpPr>
      <xdr:spPr>
        <a:xfrm>
          <a:off x="152660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22877</xdr:rowOff>
    </xdr:from>
    <xdr:ext cx="405111" cy="259045"/>
    <xdr:sp macro="" textlink="">
      <xdr:nvSpPr>
        <xdr:cNvPr id="518" name="n_2mainValue【一般廃棄物処理施設】&#10;有形固定資産減価償却率">
          <a:extLst>
            <a:ext uri="{FF2B5EF4-FFF2-40B4-BE49-F238E27FC236}">
              <a16:creationId xmlns:a16="http://schemas.microsoft.com/office/drawing/2014/main" id="{E0368939-2E6A-4EB5-950B-D7075CB208E5}"/>
            </a:ext>
          </a:extLst>
        </xdr:cNvPr>
        <xdr:cNvSpPr txBox="1"/>
      </xdr:nvSpPr>
      <xdr:spPr>
        <a:xfrm>
          <a:off x="143897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162577</xdr:rowOff>
    </xdr:from>
    <xdr:ext cx="405111" cy="259045"/>
    <xdr:sp macro="" textlink="">
      <xdr:nvSpPr>
        <xdr:cNvPr id="519" name="n_3mainValue【一般廃棄物処理施設】&#10;有形固定資産減価償却率">
          <a:extLst>
            <a:ext uri="{FF2B5EF4-FFF2-40B4-BE49-F238E27FC236}">
              <a16:creationId xmlns:a16="http://schemas.microsoft.com/office/drawing/2014/main" id="{86EFE619-CB20-4AE3-9E0E-A16DA2CBEF36}"/>
            </a:ext>
          </a:extLst>
        </xdr:cNvPr>
        <xdr:cNvSpPr txBox="1"/>
      </xdr:nvSpPr>
      <xdr:spPr>
        <a:xfrm>
          <a:off x="13500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23ED0B47-0976-4E2D-ADC7-30B8653B85A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9214D78F-982B-4EB7-BFA6-7A7B228C556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A4B17C7F-7CA8-4937-BE42-470E8162F9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B02843A1-4F7E-4F80-8CC7-644621CC1FB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FE7BE55B-ABF3-46FA-95E3-8EFBC9205BA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A8D8D41F-CC13-4BFF-B2C8-DFF53C5B155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FF70B0E9-0B17-44C3-B51E-EE30D196E13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0BB8D71C-19BF-4BE6-A890-E4C7F41FFB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D4F30FFF-B34E-4755-A2EE-EE13EB1FDD2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C04A2173-7664-4C03-A8D4-DC248D69A84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a:extLst>
            <a:ext uri="{FF2B5EF4-FFF2-40B4-BE49-F238E27FC236}">
              <a16:creationId xmlns:a16="http://schemas.microsoft.com/office/drawing/2014/main" id="{94057053-1421-4999-B200-86AE3AAE7A5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a:extLst>
            <a:ext uri="{FF2B5EF4-FFF2-40B4-BE49-F238E27FC236}">
              <a16:creationId xmlns:a16="http://schemas.microsoft.com/office/drawing/2014/main" id="{90AD85A3-3115-43EC-8F16-57FFE27C709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a:extLst>
            <a:ext uri="{FF2B5EF4-FFF2-40B4-BE49-F238E27FC236}">
              <a16:creationId xmlns:a16="http://schemas.microsoft.com/office/drawing/2014/main" id="{4F49E397-8348-4954-A8CA-5AE9E88DD95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a:extLst>
            <a:ext uri="{FF2B5EF4-FFF2-40B4-BE49-F238E27FC236}">
              <a16:creationId xmlns:a16="http://schemas.microsoft.com/office/drawing/2014/main" id="{E7C9D916-8D0E-4AC0-9669-59E15B862FC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a:extLst>
            <a:ext uri="{FF2B5EF4-FFF2-40B4-BE49-F238E27FC236}">
              <a16:creationId xmlns:a16="http://schemas.microsoft.com/office/drawing/2014/main" id="{BE1AFDD0-8B01-4669-A92A-0C0750FE342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a:extLst>
            <a:ext uri="{FF2B5EF4-FFF2-40B4-BE49-F238E27FC236}">
              <a16:creationId xmlns:a16="http://schemas.microsoft.com/office/drawing/2014/main" id="{5AA449E1-3D09-4BA7-89D0-EA4845F875C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a:extLst>
            <a:ext uri="{FF2B5EF4-FFF2-40B4-BE49-F238E27FC236}">
              <a16:creationId xmlns:a16="http://schemas.microsoft.com/office/drawing/2014/main" id="{A7FAA6DC-1418-43C5-BAB6-81B8FBEBD75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a:extLst>
            <a:ext uri="{FF2B5EF4-FFF2-40B4-BE49-F238E27FC236}">
              <a16:creationId xmlns:a16="http://schemas.microsoft.com/office/drawing/2014/main" id="{CB5666D1-ADCC-45F7-82D9-B934EACB6E2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a:extLst>
            <a:ext uri="{FF2B5EF4-FFF2-40B4-BE49-F238E27FC236}">
              <a16:creationId xmlns:a16="http://schemas.microsoft.com/office/drawing/2014/main" id="{EAA1EE20-DC8A-447F-84F1-DF007BE487C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a:extLst>
            <a:ext uri="{FF2B5EF4-FFF2-40B4-BE49-F238E27FC236}">
              <a16:creationId xmlns:a16="http://schemas.microsoft.com/office/drawing/2014/main" id="{9BB6D542-802E-4071-BFDA-4B31680240A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a:extLst>
            <a:ext uri="{FF2B5EF4-FFF2-40B4-BE49-F238E27FC236}">
              <a16:creationId xmlns:a16="http://schemas.microsoft.com/office/drawing/2014/main" id="{51677B44-0BB4-47C2-85AE-64F9E2693DD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a:extLst>
            <a:ext uri="{FF2B5EF4-FFF2-40B4-BE49-F238E27FC236}">
              <a16:creationId xmlns:a16="http://schemas.microsoft.com/office/drawing/2014/main" id="{F87B7DF5-8397-4D67-9871-437718A4BBDE}"/>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a:extLst>
            <a:ext uri="{FF2B5EF4-FFF2-40B4-BE49-F238E27FC236}">
              <a16:creationId xmlns:a16="http://schemas.microsoft.com/office/drawing/2014/main" id="{8405F0E8-4416-4A56-91D9-8ACA80F553EC}"/>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a:extLst>
            <a:ext uri="{FF2B5EF4-FFF2-40B4-BE49-F238E27FC236}">
              <a16:creationId xmlns:a16="http://schemas.microsoft.com/office/drawing/2014/main" id="{FBEBF172-F2BB-4E17-8692-49B6DFB0D292}"/>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a:extLst>
            <a:ext uri="{FF2B5EF4-FFF2-40B4-BE49-F238E27FC236}">
              <a16:creationId xmlns:a16="http://schemas.microsoft.com/office/drawing/2014/main" id="{271463A2-8F2C-4C9C-82EC-4D126AFBFAC6}"/>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a:extLst>
            <a:ext uri="{FF2B5EF4-FFF2-40B4-BE49-F238E27FC236}">
              <a16:creationId xmlns:a16="http://schemas.microsoft.com/office/drawing/2014/main" id="{1B77D0AB-6CC1-4727-8993-9F41991DC50A}"/>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46" name="【一般廃棄物処理施設】&#10;一人当たり有形固定資産（償却資産）額平均値テキスト">
          <a:extLst>
            <a:ext uri="{FF2B5EF4-FFF2-40B4-BE49-F238E27FC236}">
              <a16:creationId xmlns:a16="http://schemas.microsoft.com/office/drawing/2014/main" id="{8B4C69C4-5E64-4F22-9590-4E4700066881}"/>
            </a:ext>
          </a:extLst>
        </xdr:cNvPr>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a:extLst>
            <a:ext uri="{FF2B5EF4-FFF2-40B4-BE49-F238E27FC236}">
              <a16:creationId xmlns:a16="http://schemas.microsoft.com/office/drawing/2014/main" id="{109318AF-E092-454D-84B8-C5C74E9FA329}"/>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a:extLst>
            <a:ext uri="{FF2B5EF4-FFF2-40B4-BE49-F238E27FC236}">
              <a16:creationId xmlns:a16="http://schemas.microsoft.com/office/drawing/2014/main" id="{717E33C4-F9C6-4EC1-A4C4-64E36B93C0A7}"/>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a:extLst>
            <a:ext uri="{FF2B5EF4-FFF2-40B4-BE49-F238E27FC236}">
              <a16:creationId xmlns:a16="http://schemas.microsoft.com/office/drawing/2014/main" id="{418AF310-2A2A-40BD-BB8E-3C32A0CA91A6}"/>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a:extLst>
            <a:ext uri="{FF2B5EF4-FFF2-40B4-BE49-F238E27FC236}">
              <a16:creationId xmlns:a16="http://schemas.microsoft.com/office/drawing/2014/main" id="{6B42F70A-1323-4D4F-9F4B-18B1E72B692F}"/>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51" name="フローチャート: 判断 550">
          <a:extLst>
            <a:ext uri="{FF2B5EF4-FFF2-40B4-BE49-F238E27FC236}">
              <a16:creationId xmlns:a16="http://schemas.microsoft.com/office/drawing/2014/main" id="{F86542F6-9DC1-405B-9EE5-9E30DBF36B16}"/>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F51D0408-3B17-4C2C-9BAD-9BD68E8476E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2223698B-D801-40D9-BED7-0B0A23CBCBE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4A7660F6-F59E-4F3C-9D84-8C60E4DD070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DD31EFEF-58DF-4283-B418-2AD249AC8A2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568DBD4B-DF92-4A0D-8E19-E4FB897767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81921</xdr:rowOff>
    </xdr:from>
    <xdr:to>
      <xdr:col>116</xdr:col>
      <xdr:colOff>114300</xdr:colOff>
      <xdr:row>42</xdr:row>
      <xdr:rowOff>12071</xdr:rowOff>
    </xdr:to>
    <xdr:sp macro="" textlink="">
      <xdr:nvSpPr>
        <xdr:cNvPr id="557" name="楕円 556">
          <a:extLst>
            <a:ext uri="{FF2B5EF4-FFF2-40B4-BE49-F238E27FC236}">
              <a16:creationId xmlns:a16="http://schemas.microsoft.com/office/drawing/2014/main" id="{87C6F30F-C8FB-4B02-A808-3DFB06E789E5}"/>
            </a:ext>
          </a:extLst>
        </xdr:cNvPr>
        <xdr:cNvSpPr/>
      </xdr:nvSpPr>
      <xdr:spPr>
        <a:xfrm>
          <a:off x="22110700" y="71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168298</xdr:rowOff>
    </xdr:from>
    <xdr:ext cx="378565" cy="259045"/>
    <xdr:sp macro="" textlink="">
      <xdr:nvSpPr>
        <xdr:cNvPr id="558" name="【一般廃棄物処理施設】&#10;一人当たり有形固定資産（償却資産）額該当値テキスト">
          <a:extLst>
            <a:ext uri="{FF2B5EF4-FFF2-40B4-BE49-F238E27FC236}">
              <a16:creationId xmlns:a16="http://schemas.microsoft.com/office/drawing/2014/main" id="{6FFC5B45-A1A5-4BDA-B5F6-3D4F139DB975}"/>
            </a:ext>
          </a:extLst>
        </xdr:cNvPr>
        <xdr:cNvSpPr txBox="1"/>
      </xdr:nvSpPr>
      <xdr:spPr>
        <a:xfrm>
          <a:off x="22199600" y="702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81933</xdr:rowOff>
    </xdr:from>
    <xdr:to>
      <xdr:col>112</xdr:col>
      <xdr:colOff>38100</xdr:colOff>
      <xdr:row>42</xdr:row>
      <xdr:rowOff>12083</xdr:rowOff>
    </xdr:to>
    <xdr:sp macro="" textlink="">
      <xdr:nvSpPr>
        <xdr:cNvPr id="559" name="楕円 558">
          <a:extLst>
            <a:ext uri="{FF2B5EF4-FFF2-40B4-BE49-F238E27FC236}">
              <a16:creationId xmlns:a16="http://schemas.microsoft.com/office/drawing/2014/main" id="{61115AC0-9BF1-49D7-B5B9-4C10014E7A4A}"/>
            </a:ext>
          </a:extLst>
        </xdr:cNvPr>
        <xdr:cNvSpPr/>
      </xdr:nvSpPr>
      <xdr:spPr>
        <a:xfrm>
          <a:off x="21272500" y="71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132721</xdr:rowOff>
    </xdr:from>
    <xdr:to>
      <xdr:col>116</xdr:col>
      <xdr:colOff>63500</xdr:colOff>
      <xdr:row>41</xdr:row>
      <xdr:rowOff>132733</xdr:rowOff>
    </xdr:to>
    <xdr:cxnSp macro="">
      <xdr:nvCxnSpPr>
        <xdr:cNvPr id="560" name="直線コネクタ 559">
          <a:extLst>
            <a:ext uri="{FF2B5EF4-FFF2-40B4-BE49-F238E27FC236}">
              <a16:creationId xmlns:a16="http://schemas.microsoft.com/office/drawing/2014/main" id="{701608A9-0957-4EDA-9A94-B823E2A27225}"/>
            </a:ext>
          </a:extLst>
        </xdr:cNvPr>
        <xdr:cNvCxnSpPr/>
      </xdr:nvCxnSpPr>
      <xdr:spPr>
        <a:xfrm flipV="1">
          <a:off x="21323300" y="7162171"/>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81942</xdr:rowOff>
    </xdr:from>
    <xdr:to>
      <xdr:col>107</xdr:col>
      <xdr:colOff>101600</xdr:colOff>
      <xdr:row>42</xdr:row>
      <xdr:rowOff>12092</xdr:rowOff>
    </xdr:to>
    <xdr:sp macro="" textlink="">
      <xdr:nvSpPr>
        <xdr:cNvPr id="561" name="楕円 560">
          <a:extLst>
            <a:ext uri="{FF2B5EF4-FFF2-40B4-BE49-F238E27FC236}">
              <a16:creationId xmlns:a16="http://schemas.microsoft.com/office/drawing/2014/main" id="{8491836F-8976-4DC4-BC26-DD4B98DBF5AB}"/>
            </a:ext>
          </a:extLst>
        </xdr:cNvPr>
        <xdr:cNvSpPr/>
      </xdr:nvSpPr>
      <xdr:spPr>
        <a:xfrm>
          <a:off x="20383500" y="71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132733</xdr:rowOff>
    </xdr:from>
    <xdr:to>
      <xdr:col>111</xdr:col>
      <xdr:colOff>177800</xdr:colOff>
      <xdr:row>41</xdr:row>
      <xdr:rowOff>132742</xdr:rowOff>
    </xdr:to>
    <xdr:cxnSp macro="">
      <xdr:nvCxnSpPr>
        <xdr:cNvPr id="562" name="直線コネクタ 561">
          <a:extLst>
            <a:ext uri="{FF2B5EF4-FFF2-40B4-BE49-F238E27FC236}">
              <a16:creationId xmlns:a16="http://schemas.microsoft.com/office/drawing/2014/main" id="{DE70C17E-DC8B-47FC-99CD-0B5E666344A1}"/>
            </a:ext>
          </a:extLst>
        </xdr:cNvPr>
        <xdr:cNvCxnSpPr/>
      </xdr:nvCxnSpPr>
      <xdr:spPr>
        <a:xfrm flipV="1">
          <a:off x="20434300" y="7162183"/>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81951</xdr:rowOff>
    </xdr:from>
    <xdr:to>
      <xdr:col>102</xdr:col>
      <xdr:colOff>165100</xdr:colOff>
      <xdr:row>42</xdr:row>
      <xdr:rowOff>12101</xdr:rowOff>
    </xdr:to>
    <xdr:sp macro="" textlink="">
      <xdr:nvSpPr>
        <xdr:cNvPr id="563" name="楕円 562">
          <a:extLst>
            <a:ext uri="{FF2B5EF4-FFF2-40B4-BE49-F238E27FC236}">
              <a16:creationId xmlns:a16="http://schemas.microsoft.com/office/drawing/2014/main" id="{B50DC660-7F3F-486B-9101-25B71A469720}"/>
            </a:ext>
          </a:extLst>
        </xdr:cNvPr>
        <xdr:cNvSpPr/>
      </xdr:nvSpPr>
      <xdr:spPr>
        <a:xfrm>
          <a:off x="19494500" y="71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132742</xdr:rowOff>
    </xdr:from>
    <xdr:to>
      <xdr:col>107</xdr:col>
      <xdr:colOff>50800</xdr:colOff>
      <xdr:row>41</xdr:row>
      <xdr:rowOff>132751</xdr:rowOff>
    </xdr:to>
    <xdr:cxnSp macro="">
      <xdr:nvCxnSpPr>
        <xdr:cNvPr id="564" name="直線コネクタ 563">
          <a:extLst>
            <a:ext uri="{FF2B5EF4-FFF2-40B4-BE49-F238E27FC236}">
              <a16:creationId xmlns:a16="http://schemas.microsoft.com/office/drawing/2014/main" id="{CF7E1619-8C59-4E41-839F-DCA4DC69EBE8}"/>
            </a:ext>
          </a:extLst>
        </xdr:cNvPr>
        <xdr:cNvCxnSpPr/>
      </xdr:nvCxnSpPr>
      <xdr:spPr>
        <a:xfrm flipV="1">
          <a:off x="19545300" y="7162192"/>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65" name="n_1aveValue【一般廃棄物処理施設】&#10;一人当たり有形固定資産（償却資産）額">
          <a:extLst>
            <a:ext uri="{FF2B5EF4-FFF2-40B4-BE49-F238E27FC236}">
              <a16:creationId xmlns:a16="http://schemas.microsoft.com/office/drawing/2014/main" id="{1666A59D-2671-46C4-938E-E9E735ACECCB}"/>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a:extLst>
            <a:ext uri="{FF2B5EF4-FFF2-40B4-BE49-F238E27FC236}">
              <a16:creationId xmlns:a16="http://schemas.microsoft.com/office/drawing/2014/main" id="{1FF2B074-0F3B-4E34-8FE0-CC44BDD38127}"/>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67" name="n_3aveValue【一般廃棄物処理施設】&#10;一人当たり有形固定資産（償却資産）額">
          <a:extLst>
            <a:ext uri="{FF2B5EF4-FFF2-40B4-BE49-F238E27FC236}">
              <a16:creationId xmlns:a16="http://schemas.microsoft.com/office/drawing/2014/main" id="{43B35C8C-7E05-49BE-891E-F57C36915D09}"/>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68" name="n_4aveValue【一般廃棄物処理施設】&#10;一人当たり有形固定資産（償却資産）額">
          <a:extLst>
            <a:ext uri="{FF2B5EF4-FFF2-40B4-BE49-F238E27FC236}">
              <a16:creationId xmlns:a16="http://schemas.microsoft.com/office/drawing/2014/main" id="{70839BF1-7E26-4928-8F4A-0868C38D0CB3}"/>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3210</xdr:rowOff>
    </xdr:from>
    <xdr:ext cx="378565" cy="259045"/>
    <xdr:sp macro="" textlink="">
      <xdr:nvSpPr>
        <xdr:cNvPr id="569" name="n_1mainValue【一般廃棄物処理施設】&#10;一人当たり有形固定資産（償却資産）額">
          <a:extLst>
            <a:ext uri="{FF2B5EF4-FFF2-40B4-BE49-F238E27FC236}">
              <a16:creationId xmlns:a16="http://schemas.microsoft.com/office/drawing/2014/main" id="{8A8EE1E6-CF9B-4542-818F-903921AC6755}"/>
            </a:ext>
          </a:extLst>
        </xdr:cNvPr>
        <xdr:cNvSpPr txBox="1"/>
      </xdr:nvSpPr>
      <xdr:spPr>
        <a:xfrm>
          <a:off x="21121317" y="7204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3219</xdr:rowOff>
    </xdr:from>
    <xdr:ext cx="378565" cy="259045"/>
    <xdr:sp macro="" textlink="">
      <xdr:nvSpPr>
        <xdr:cNvPr id="570" name="n_2mainValue【一般廃棄物処理施設】&#10;一人当たり有形固定資産（償却資産）額">
          <a:extLst>
            <a:ext uri="{FF2B5EF4-FFF2-40B4-BE49-F238E27FC236}">
              <a16:creationId xmlns:a16="http://schemas.microsoft.com/office/drawing/2014/main" id="{7B978F0D-461E-4DB2-8CF9-B08FFF18222F}"/>
            </a:ext>
          </a:extLst>
        </xdr:cNvPr>
        <xdr:cNvSpPr txBox="1"/>
      </xdr:nvSpPr>
      <xdr:spPr>
        <a:xfrm>
          <a:off x="20245017" y="720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3228</xdr:rowOff>
    </xdr:from>
    <xdr:ext cx="378565" cy="259045"/>
    <xdr:sp macro="" textlink="">
      <xdr:nvSpPr>
        <xdr:cNvPr id="571" name="n_3mainValue【一般廃棄物処理施設】&#10;一人当たり有形固定資産（償却資産）額">
          <a:extLst>
            <a:ext uri="{FF2B5EF4-FFF2-40B4-BE49-F238E27FC236}">
              <a16:creationId xmlns:a16="http://schemas.microsoft.com/office/drawing/2014/main" id="{69282F0A-B873-4CDB-B963-5A6BFD5C2C94}"/>
            </a:ext>
          </a:extLst>
        </xdr:cNvPr>
        <xdr:cNvSpPr txBox="1"/>
      </xdr:nvSpPr>
      <xdr:spPr>
        <a:xfrm>
          <a:off x="19356017" y="7204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a:extLst>
            <a:ext uri="{FF2B5EF4-FFF2-40B4-BE49-F238E27FC236}">
              <a16:creationId xmlns:a16="http://schemas.microsoft.com/office/drawing/2014/main" id="{6749EAE6-2BE3-4125-82FD-EAA9EC2C51A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a:extLst>
            <a:ext uri="{FF2B5EF4-FFF2-40B4-BE49-F238E27FC236}">
              <a16:creationId xmlns:a16="http://schemas.microsoft.com/office/drawing/2014/main" id="{8DD27840-9272-485A-A4A3-5DB11E2F44F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a:extLst>
            <a:ext uri="{FF2B5EF4-FFF2-40B4-BE49-F238E27FC236}">
              <a16:creationId xmlns:a16="http://schemas.microsoft.com/office/drawing/2014/main" id="{EF0C2D39-0B5B-4905-B4D2-4EA74F1482F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a:extLst>
            <a:ext uri="{FF2B5EF4-FFF2-40B4-BE49-F238E27FC236}">
              <a16:creationId xmlns:a16="http://schemas.microsoft.com/office/drawing/2014/main" id="{3D36D300-98BC-48B0-A5B6-46526885A35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a:extLst>
            <a:ext uri="{FF2B5EF4-FFF2-40B4-BE49-F238E27FC236}">
              <a16:creationId xmlns:a16="http://schemas.microsoft.com/office/drawing/2014/main" id="{DEDC4123-91D2-487E-AA8F-4416B8CAD9F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a:extLst>
            <a:ext uri="{FF2B5EF4-FFF2-40B4-BE49-F238E27FC236}">
              <a16:creationId xmlns:a16="http://schemas.microsoft.com/office/drawing/2014/main" id="{3DC45D52-7777-43D5-8B6A-7E260F23482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a:extLst>
            <a:ext uri="{FF2B5EF4-FFF2-40B4-BE49-F238E27FC236}">
              <a16:creationId xmlns:a16="http://schemas.microsoft.com/office/drawing/2014/main" id="{31356738-C75B-4221-80BB-E7773E9A00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a:extLst>
            <a:ext uri="{FF2B5EF4-FFF2-40B4-BE49-F238E27FC236}">
              <a16:creationId xmlns:a16="http://schemas.microsoft.com/office/drawing/2014/main" id="{0E093805-6407-45C7-B924-AE10D814E5C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a:extLst>
            <a:ext uri="{FF2B5EF4-FFF2-40B4-BE49-F238E27FC236}">
              <a16:creationId xmlns:a16="http://schemas.microsoft.com/office/drawing/2014/main" id="{513EDDC3-C149-4F1A-8C4E-7595EDA22AF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a:extLst>
            <a:ext uri="{FF2B5EF4-FFF2-40B4-BE49-F238E27FC236}">
              <a16:creationId xmlns:a16="http://schemas.microsoft.com/office/drawing/2014/main" id="{2F647E23-A439-4EAC-A50B-0160D1DE433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2CA69860-5B82-4275-A041-21A2F42780F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a:extLst>
            <a:ext uri="{FF2B5EF4-FFF2-40B4-BE49-F238E27FC236}">
              <a16:creationId xmlns:a16="http://schemas.microsoft.com/office/drawing/2014/main" id="{B56C8017-9BA4-4698-BCEA-BA0807ACAE4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DB3B4D1D-4464-4F5E-BA3E-754139592DB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a:extLst>
            <a:ext uri="{FF2B5EF4-FFF2-40B4-BE49-F238E27FC236}">
              <a16:creationId xmlns:a16="http://schemas.microsoft.com/office/drawing/2014/main" id="{5BC4220E-6E51-4B7F-BDC3-098EA0304E7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a:extLst>
            <a:ext uri="{FF2B5EF4-FFF2-40B4-BE49-F238E27FC236}">
              <a16:creationId xmlns:a16="http://schemas.microsoft.com/office/drawing/2014/main" id="{21FE5B29-7267-4767-B63A-EC0200A66BE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a:extLst>
            <a:ext uri="{FF2B5EF4-FFF2-40B4-BE49-F238E27FC236}">
              <a16:creationId xmlns:a16="http://schemas.microsoft.com/office/drawing/2014/main" id="{9020BC92-0E0E-4850-B246-B0123DA1591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a:extLst>
            <a:ext uri="{FF2B5EF4-FFF2-40B4-BE49-F238E27FC236}">
              <a16:creationId xmlns:a16="http://schemas.microsoft.com/office/drawing/2014/main" id="{FB9D1CAC-3D50-4F00-A520-AED6E989E24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a:extLst>
            <a:ext uri="{FF2B5EF4-FFF2-40B4-BE49-F238E27FC236}">
              <a16:creationId xmlns:a16="http://schemas.microsoft.com/office/drawing/2014/main" id="{E00603B3-E3B1-4B3F-A0A3-17AE976400A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a:extLst>
            <a:ext uri="{FF2B5EF4-FFF2-40B4-BE49-F238E27FC236}">
              <a16:creationId xmlns:a16="http://schemas.microsoft.com/office/drawing/2014/main" id="{925924E0-0110-41E3-B3B7-0628A2125E5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a:extLst>
            <a:ext uri="{FF2B5EF4-FFF2-40B4-BE49-F238E27FC236}">
              <a16:creationId xmlns:a16="http://schemas.microsoft.com/office/drawing/2014/main" id="{8AC5527F-BEAE-4BA4-838D-969D8E47FA1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a:extLst>
            <a:ext uri="{FF2B5EF4-FFF2-40B4-BE49-F238E27FC236}">
              <a16:creationId xmlns:a16="http://schemas.microsoft.com/office/drawing/2014/main" id="{BBBCF713-0BE1-435E-833E-092ED094B7B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a:extLst>
            <a:ext uri="{FF2B5EF4-FFF2-40B4-BE49-F238E27FC236}">
              <a16:creationId xmlns:a16="http://schemas.microsoft.com/office/drawing/2014/main" id="{75354EDB-EBF9-48B2-B04D-EB0CC13B25B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a:extLst>
            <a:ext uri="{FF2B5EF4-FFF2-40B4-BE49-F238E27FC236}">
              <a16:creationId xmlns:a16="http://schemas.microsoft.com/office/drawing/2014/main" id="{422FA526-2F24-4922-9513-216BD4E226F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7836E5AC-9327-4FB4-B7BB-C309A7EAC27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a:extLst>
            <a:ext uri="{FF2B5EF4-FFF2-40B4-BE49-F238E27FC236}">
              <a16:creationId xmlns:a16="http://schemas.microsoft.com/office/drawing/2014/main" id="{FECECECA-9C06-4837-AB45-A729E18F0B9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a:extLst>
            <a:ext uri="{FF2B5EF4-FFF2-40B4-BE49-F238E27FC236}">
              <a16:creationId xmlns:a16="http://schemas.microsoft.com/office/drawing/2014/main" id="{515CBFE5-C862-43C7-8093-761841E8006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a:extLst>
            <a:ext uri="{FF2B5EF4-FFF2-40B4-BE49-F238E27FC236}">
              <a16:creationId xmlns:a16="http://schemas.microsoft.com/office/drawing/2014/main" id="{9E4BCD73-F573-4936-9D09-8090CB7835CB}"/>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a:extLst>
            <a:ext uri="{FF2B5EF4-FFF2-40B4-BE49-F238E27FC236}">
              <a16:creationId xmlns:a16="http://schemas.microsoft.com/office/drawing/2014/main" id="{72F7C68B-E61D-4845-AC2B-50CA4803905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a:extLst>
            <a:ext uri="{FF2B5EF4-FFF2-40B4-BE49-F238E27FC236}">
              <a16:creationId xmlns:a16="http://schemas.microsoft.com/office/drawing/2014/main" id="{6C67D290-5BA6-4110-96C2-8F56AC9D8CD6}"/>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a:extLst>
            <a:ext uri="{FF2B5EF4-FFF2-40B4-BE49-F238E27FC236}">
              <a16:creationId xmlns:a16="http://schemas.microsoft.com/office/drawing/2014/main" id="{06D0B31F-CA54-41A0-A6F6-E13FC744EBE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2" name="【保健センター・保健所】&#10;有形固定資産減価償却率平均値テキスト">
          <a:extLst>
            <a:ext uri="{FF2B5EF4-FFF2-40B4-BE49-F238E27FC236}">
              <a16:creationId xmlns:a16="http://schemas.microsoft.com/office/drawing/2014/main" id="{F59DBE2A-275D-47D8-8EA4-1BB1B51F4971}"/>
            </a:ext>
          </a:extLst>
        </xdr:cNvPr>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a:extLst>
            <a:ext uri="{FF2B5EF4-FFF2-40B4-BE49-F238E27FC236}">
              <a16:creationId xmlns:a16="http://schemas.microsoft.com/office/drawing/2014/main" id="{941411B6-1F38-4E87-A2E8-658B83778B1F}"/>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a:extLst>
            <a:ext uri="{FF2B5EF4-FFF2-40B4-BE49-F238E27FC236}">
              <a16:creationId xmlns:a16="http://schemas.microsoft.com/office/drawing/2014/main" id="{D79E39A0-F80E-40F7-9AD6-6EA456C826DC}"/>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a:extLst>
            <a:ext uri="{FF2B5EF4-FFF2-40B4-BE49-F238E27FC236}">
              <a16:creationId xmlns:a16="http://schemas.microsoft.com/office/drawing/2014/main" id="{62B2A80E-D56E-45A9-A1C9-67646F90E04D}"/>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a:extLst>
            <a:ext uri="{FF2B5EF4-FFF2-40B4-BE49-F238E27FC236}">
              <a16:creationId xmlns:a16="http://schemas.microsoft.com/office/drawing/2014/main" id="{DCB3192A-06ED-4D12-A04F-3F4CD57AADA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07" name="フローチャート: 判断 606">
          <a:extLst>
            <a:ext uri="{FF2B5EF4-FFF2-40B4-BE49-F238E27FC236}">
              <a16:creationId xmlns:a16="http://schemas.microsoft.com/office/drawing/2014/main" id="{38225F97-481E-43A4-95B2-0E7E4BD8823D}"/>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E097F73-BD17-41E1-A249-48DA4E76EE2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9BCA8C0-934B-4657-852A-2F9A2614683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A6603B86-60C0-4EE9-8DB1-269E164E84B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12D03E1-0B63-4DAE-AD83-0B317E8011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BB97A43C-DE03-4EF1-B0F5-AAFC23B1DCA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151674</xdr:rowOff>
    </xdr:from>
    <xdr:to>
      <xdr:col>85</xdr:col>
      <xdr:colOff>177800</xdr:colOff>
      <xdr:row>62</xdr:row>
      <xdr:rowOff>81824</xdr:rowOff>
    </xdr:to>
    <xdr:sp macro="" textlink="">
      <xdr:nvSpPr>
        <xdr:cNvPr id="613" name="楕円 612">
          <a:extLst>
            <a:ext uri="{FF2B5EF4-FFF2-40B4-BE49-F238E27FC236}">
              <a16:creationId xmlns:a16="http://schemas.microsoft.com/office/drawing/2014/main" id="{E8B2D4CD-FCA9-4F28-88F5-54E9BDC27165}"/>
            </a:ext>
          </a:extLst>
        </xdr:cNvPr>
        <xdr:cNvSpPr/>
      </xdr:nvSpPr>
      <xdr:spPr>
        <a:xfrm>
          <a:off x="162687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130101</xdr:rowOff>
    </xdr:from>
    <xdr:ext cx="405111" cy="259045"/>
    <xdr:sp macro="" textlink="">
      <xdr:nvSpPr>
        <xdr:cNvPr id="614" name="【保健センター・保健所】&#10;有形固定資産減価償却率該当値テキスト">
          <a:extLst>
            <a:ext uri="{FF2B5EF4-FFF2-40B4-BE49-F238E27FC236}">
              <a16:creationId xmlns:a16="http://schemas.microsoft.com/office/drawing/2014/main" id="{D32B131F-243F-4F5A-9979-59D6293BA16B}"/>
            </a:ext>
          </a:extLst>
        </xdr:cNvPr>
        <xdr:cNvSpPr txBox="1"/>
      </xdr:nvSpPr>
      <xdr:spPr>
        <a:xfrm>
          <a:off x="16357600"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107587</xdr:rowOff>
    </xdr:from>
    <xdr:to>
      <xdr:col>81</xdr:col>
      <xdr:colOff>101600</xdr:colOff>
      <xdr:row>62</xdr:row>
      <xdr:rowOff>37737</xdr:rowOff>
    </xdr:to>
    <xdr:sp macro="" textlink="">
      <xdr:nvSpPr>
        <xdr:cNvPr id="615" name="楕円 614">
          <a:extLst>
            <a:ext uri="{FF2B5EF4-FFF2-40B4-BE49-F238E27FC236}">
              <a16:creationId xmlns:a16="http://schemas.microsoft.com/office/drawing/2014/main" id="{F0910099-AF93-41DC-B704-DF1D5AF73268}"/>
            </a:ext>
          </a:extLst>
        </xdr:cNvPr>
        <xdr:cNvSpPr/>
      </xdr:nvSpPr>
      <xdr:spPr>
        <a:xfrm>
          <a:off x="15430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158387</xdr:rowOff>
    </xdr:from>
    <xdr:to>
      <xdr:col>85</xdr:col>
      <xdr:colOff>127000</xdr:colOff>
      <xdr:row>62</xdr:row>
      <xdr:rowOff>31024</xdr:rowOff>
    </xdr:to>
    <xdr:cxnSp macro="">
      <xdr:nvCxnSpPr>
        <xdr:cNvPr id="616" name="直線コネクタ 615">
          <a:extLst>
            <a:ext uri="{FF2B5EF4-FFF2-40B4-BE49-F238E27FC236}">
              <a16:creationId xmlns:a16="http://schemas.microsoft.com/office/drawing/2014/main" id="{CB06212A-0328-4D51-8CF2-B987C5B6F4A3}"/>
            </a:ext>
          </a:extLst>
        </xdr:cNvPr>
        <xdr:cNvCxnSpPr/>
      </xdr:nvCxnSpPr>
      <xdr:spPr>
        <a:xfrm>
          <a:off x="15481300" y="1061683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61867</xdr:rowOff>
    </xdr:from>
    <xdr:to>
      <xdr:col>76</xdr:col>
      <xdr:colOff>165100</xdr:colOff>
      <xdr:row>61</xdr:row>
      <xdr:rowOff>163467</xdr:rowOff>
    </xdr:to>
    <xdr:sp macro="" textlink="">
      <xdr:nvSpPr>
        <xdr:cNvPr id="617" name="楕円 616">
          <a:extLst>
            <a:ext uri="{FF2B5EF4-FFF2-40B4-BE49-F238E27FC236}">
              <a16:creationId xmlns:a16="http://schemas.microsoft.com/office/drawing/2014/main" id="{06B500A9-8C34-420D-B8C7-0BEBF5EBF940}"/>
            </a:ext>
          </a:extLst>
        </xdr:cNvPr>
        <xdr:cNvSpPr/>
      </xdr:nvSpPr>
      <xdr:spPr>
        <a:xfrm>
          <a:off x="14541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112667</xdr:rowOff>
    </xdr:from>
    <xdr:to>
      <xdr:col>81</xdr:col>
      <xdr:colOff>50800</xdr:colOff>
      <xdr:row>61</xdr:row>
      <xdr:rowOff>158387</xdr:rowOff>
    </xdr:to>
    <xdr:cxnSp macro="">
      <xdr:nvCxnSpPr>
        <xdr:cNvPr id="618" name="直線コネクタ 617">
          <a:extLst>
            <a:ext uri="{FF2B5EF4-FFF2-40B4-BE49-F238E27FC236}">
              <a16:creationId xmlns:a16="http://schemas.microsoft.com/office/drawing/2014/main" id="{62B7EBF6-208F-45FC-8C15-A6D840329B6D}"/>
            </a:ext>
          </a:extLst>
        </xdr:cNvPr>
        <xdr:cNvCxnSpPr/>
      </xdr:nvCxnSpPr>
      <xdr:spPr>
        <a:xfrm>
          <a:off x="14592300" y="105711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619" name="楕円 618">
          <a:extLst>
            <a:ext uri="{FF2B5EF4-FFF2-40B4-BE49-F238E27FC236}">
              <a16:creationId xmlns:a16="http://schemas.microsoft.com/office/drawing/2014/main" id="{B2AB5F8F-ECDA-46E7-878C-B5D5B231982B}"/>
            </a:ext>
          </a:extLst>
        </xdr:cNvPr>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61</xdr:row>
      <xdr:rowOff>112667</xdr:rowOff>
    </xdr:to>
    <xdr:cxnSp macro="">
      <xdr:nvCxnSpPr>
        <xdr:cNvPr id="620" name="直線コネクタ 619">
          <a:extLst>
            <a:ext uri="{FF2B5EF4-FFF2-40B4-BE49-F238E27FC236}">
              <a16:creationId xmlns:a16="http://schemas.microsoft.com/office/drawing/2014/main" id="{F3EFFA8B-541F-49D6-B7D4-E793364FA8C5}"/>
            </a:ext>
          </a:extLst>
        </xdr:cNvPr>
        <xdr:cNvCxnSpPr/>
      </xdr:nvCxnSpPr>
      <xdr:spPr>
        <a:xfrm>
          <a:off x="13703300" y="105270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1" name="n_1aveValue【保健センター・保健所】&#10;有形固定資産減価償却率">
          <a:extLst>
            <a:ext uri="{FF2B5EF4-FFF2-40B4-BE49-F238E27FC236}">
              <a16:creationId xmlns:a16="http://schemas.microsoft.com/office/drawing/2014/main" id="{99F65268-6FFB-47B1-B46F-1C0BB2D59908}"/>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22" name="n_2aveValue【保健センター・保健所】&#10;有形固定資産減価償却率">
          <a:extLst>
            <a:ext uri="{FF2B5EF4-FFF2-40B4-BE49-F238E27FC236}">
              <a16:creationId xmlns:a16="http://schemas.microsoft.com/office/drawing/2014/main" id="{92636F05-A4CF-4003-9DD1-4B9C2BDCC5D2}"/>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23" name="n_3aveValue【保健センター・保健所】&#10;有形固定資産減価償却率">
          <a:extLst>
            <a:ext uri="{FF2B5EF4-FFF2-40B4-BE49-F238E27FC236}">
              <a16:creationId xmlns:a16="http://schemas.microsoft.com/office/drawing/2014/main" id="{32E65F36-726F-4743-9234-15E366B0F2BC}"/>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24" name="n_4aveValue【保健センター・保健所】&#10;有形固定資産減価償却率">
          <a:extLst>
            <a:ext uri="{FF2B5EF4-FFF2-40B4-BE49-F238E27FC236}">
              <a16:creationId xmlns:a16="http://schemas.microsoft.com/office/drawing/2014/main" id="{CFC66850-B823-494A-8AAA-6C9F0EF34292}"/>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28864</xdr:rowOff>
    </xdr:from>
    <xdr:ext cx="405111" cy="259045"/>
    <xdr:sp macro="" textlink="">
      <xdr:nvSpPr>
        <xdr:cNvPr id="625" name="n_1mainValue【保健センター・保健所】&#10;有形固定資産減価償却率">
          <a:extLst>
            <a:ext uri="{FF2B5EF4-FFF2-40B4-BE49-F238E27FC236}">
              <a16:creationId xmlns:a16="http://schemas.microsoft.com/office/drawing/2014/main" id="{7ED499F9-C825-4778-A241-208091AB6805}"/>
            </a:ext>
          </a:extLst>
        </xdr:cNvPr>
        <xdr:cNvSpPr txBox="1"/>
      </xdr:nvSpPr>
      <xdr:spPr>
        <a:xfrm>
          <a:off x="152660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154594</xdr:rowOff>
    </xdr:from>
    <xdr:ext cx="405111" cy="259045"/>
    <xdr:sp macro="" textlink="">
      <xdr:nvSpPr>
        <xdr:cNvPr id="626" name="n_2mainValue【保健センター・保健所】&#10;有形固定資産減価償却率">
          <a:extLst>
            <a:ext uri="{FF2B5EF4-FFF2-40B4-BE49-F238E27FC236}">
              <a16:creationId xmlns:a16="http://schemas.microsoft.com/office/drawing/2014/main" id="{26663B04-5538-43EF-A1D5-B879FAD2E2E8}"/>
            </a:ext>
          </a:extLst>
        </xdr:cNvPr>
        <xdr:cNvSpPr txBox="1"/>
      </xdr:nvSpPr>
      <xdr:spPr>
        <a:xfrm>
          <a:off x="14389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627" name="n_3mainValue【保健センター・保健所】&#10;有形固定資産減価償却率">
          <a:extLst>
            <a:ext uri="{FF2B5EF4-FFF2-40B4-BE49-F238E27FC236}">
              <a16:creationId xmlns:a16="http://schemas.microsoft.com/office/drawing/2014/main" id="{174A7C5A-758C-4164-957F-11D6435314A5}"/>
            </a:ext>
          </a:extLst>
        </xdr:cNvPr>
        <xdr:cNvSpPr txBox="1"/>
      </xdr:nvSpPr>
      <xdr:spPr>
        <a:xfrm>
          <a:off x="13500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a:extLst>
            <a:ext uri="{FF2B5EF4-FFF2-40B4-BE49-F238E27FC236}">
              <a16:creationId xmlns:a16="http://schemas.microsoft.com/office/drawing/2014/main" id="{FF7D9446-74A0-42F8-B927-1B64DBF208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a:extLst>
            <a:ext uri="{FF2B5EF4-FFF2-40B4-BE49-F238E27FC236}">
              <a16:creationId xmlns:a16="http://schemas.microsoft.com/office/drawing/2014/main" id="{1122E9A5-143C-4F7A-A20B-E215ACB5B82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a:extLst>
            <a:ext uri="{FF2B5EF4-FFF2-40B4-BE49-F238E27FC236}">
              <a16:creationId xmlns:a16="http://schemas.microsoft.com/office/drawing/2014/main" id="{79563FEC-D571-4C98-AA2F-D59FCC21C16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a:extLst>
            <a:ext uri="{FF2B5EF4-FFF2-40B4-BE49-F238E27FC236}">
              <a16:creationId xmlns:a16="http://schemas.microsoft.com/office/drawing/2014/main" id="{4EC4B215-B37B-48B3-BE67-63E427F13D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a:extLst>
            <a:ext uri="{FF2B5EF4-FFF2-40B4-BE49-F238E27FC236}">
              <a16:creationId xmlns:a16="http://schemas.microsoft.com/office/drawing/2014/main" id="{BE91D511-24D3-4A5C-A2C8-F044E6C5AA9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a:extLst>
            <a:ext uri="{FF2B5EF4-FFF2-40B4-BE49-F238E27FC236}">
              <a16:creationId xmlns:a16="http://schemas.microsoft.com/office/drawing/2014/main" id="{79A1D1EF-65EE-4F3A-911E-8AE70DD0E3C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a:extLst>
            <a:ext uri="{FF2B5EF4-FFF2-40B4-BE49-F238E27FC236}">
              <a16:creationId xmlns:a16="http://schemas.microsoft.com/office/drawing/2014/main" id="{8E9310BA-CD49-43A4-B3FA-1E45B540413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a:extLst>
            <a:ext uri="{FF2B5EF4-FFF2-40B4-BE49-F238E27FC236}">
              <a16:creationId xmlns:a16="http://schemas.microsoft.com/office/drawing/2014/main" id="{88BB27D4-54E2-4ADB-AAA6-DCC0BE7A42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a:extLst>
            <a:ext uri="{FF2B5EF4-FFF2-40B4-BE49-F238E27FC236}">
              <a16:creationId xmlns:a16="http://schemas.microsoft.com/office/drawing/2014/main" id="{F2859DF4-B2A7-46EC-9DC5-578086FC00B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a:extLst>
            <a:ext uri="{FF2B5EF4-FFF2-40B4-BE49-F238E27FC236}">
              <a16:creationId xmlns:a16="http://schemas.microsoft.com/office/drawing/2014/main" id="{0856278D-5054-41E2-9D59-720CF988D87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a:extLst>
            <a:ext uri="{FF2B5EF4-FFF2-40B4-BE49-F238E27FC236}">
              <a16:creationId xmlns:a16="http://schemas.microsoft.com/office/drawing/2014/main" id="{312D4640-4415-4B63-868D-0E4B070758A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a:extLst>
            <a:ext uri="{FF2B5EF4-FFF2-40B4-BE49-F238E27FC236}">
              <a16:creationId xmlns:a16="http://schemas.microsoft.com/office/drawing/2014/main" id="{CE062C57-E870-4AC3-8471-6D556AB63B2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a:extLst>
            <a:ext uri="{FF2B5EF4-FFF2-40B4-BE49-F238E27FC236}">
              <a16:creationId xmlns:a16="http://schemas.microsoft.com/office/drawing/2014/main" id="{4AE323FB-3670-46F4-9B28-9C5B0188B8F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a:extLst>
            <a:ext uri="{FF2B5EF4-FFF2-40B4-BE49-F238E27FC236}">
              <a16:creationId xmlns:a16="http://schemas.microsoft.com/office/drawing/2014/main" id="{E21F6748-8546-4FA8-A0CA-983DD7C44F1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a:extLst>
            <a:ext uri="{FF2B5EF4-FFF2-40B4-BE49-F238E27FC236}">
              <a16:creationId xmlns:a16="http://schemas.microsoft.com/office/drawing/2014/main" id="{6A77E4B2-B9E6-4650-8BBD-80FEF09DD4B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a:extLst>
            <a:ext uri="{FF2B5EF4-FFF2-40B4-BE49-F238E27FC236}">
              <a16:creationId xmlns:a16="http://schemas.microsoft.com/office/drawing/2014/main" id="{EC696CA0-D65C-4A01-BEF3-C9480EF5906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a:extLst>
            <a:ext uri="{FF2B5EF4-FFF2-40B4-BE49-F238E27FC236}">
              <a16:creationId xmlns:a16="http://schemas.microsoft.com/office/drawing/2014/main" id="{5F9FE24B-E123-46F4-9094-1685302B1BE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a:extLst>
            <a:ext uri="{FF2B5EF4-FFF2-40B4-BE49-F238E27FC236}">
              <a16:creationId xmlns:a16="http://schemas.microsoft.com/office/drawing/2014/main" id="{3732905D-DCB5-462F-A737-61450DC53F4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a:extLst>
            <a:ext uri="{FF2B5EF4-FFF2-40B4-BE49-F238E27FC236}">
              <a16:creationId xmlns:a16="http://schemas.microsoft.com/office/drawing/2014/main" id="{C5FAAFAE-09CE-45DB-9B8C-FBC1574A6F0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a:extLst>
            <a:ext uri="{FF2B5EF4-FFF2-40B4-BE49-F238E27FC236}">
              <a16:creationId xmlns:a16="http://schemas.microsoft.com/office/drawing/2014/main" id="{3EA77F5C-DF16-4627-90E3-7292F0F9545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a:extLst>
            <a:ext uri="{FF2B5EF4-FFF2-40B4-BE49-F238E27FC236}">
              <a16:creationId xmlns:a16="http://schemas.microsoft.com/office/drawing/2014/main" id="{7085D49F-A16B-4DE0-B319-4CC5B3681CC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a:extLst>
            <a:ext uri="{FF2B5EF4-FFF2-40B4-BE49-F238E27FC236}">
              <a16:creationId xmlns:a16="http://schemas.microsoft.com/office/drawing/2014/main" id="{E1B5486F-05DF-426A-AB05-33DC9831297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a:extLst>
            <a:ext uri="{FF2B5EF4-FFF2-40B4-BE49-F238E27FC236}">
              <a16:creationId xmlns:a16="http://schemas.microsoft.com/office/drawing/2014/main" id="{AEA65932-FE12-4161-988E-3ECF411EF23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a:extLst>
            <a:ext uri="{FF2B5EF4-FFF2-40B4-BE49-F238E27FC236}">
              <a16:creationId xmlns:a16="http://schemas.microsoft.com/office/drawing/2014/main" id="{93BCD776-68B4-4919-BC91-DF4EDCFAA860}"/>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a:extLst>
            <a:ext uri="{FF2B5EF4-FFF2-40B4-BE49-F238E27FC236}">
              <a16:creationId xmlns:a16="http://schemas.microsoft.com/office/drawing/2014/main" id="{07A8855B-7BF9-4CF0-9342-B4B20237BB9E}"/>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a:extLst>
            <a:ext uri="{FF2B5EF4-FFF2-40B4-BE49-F238E27FC236}">
              <a16:creationId xmlns:a16="http://schemas.microsoft.com/office/drawing/2014/main" id="{36E5D695-893E-477E-A231-66B80AE30CB7}"/>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a:extLst>
            <a:ext uri="{FF2B5EF4-FFF2-40B4-BE49-F238E27FC236}">
              <a16:creationId xmlns:a16="http://schemas.microsoft.com/office/drawing/2014/main" id="{E8289970-6BA2-4CB8-A1FB-47B6863DEB55}"/>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a:extLst>
            <a:ext uri="{FF2B5EF4-FFF2-40B4-BE49-F238E27FC236}">
              <a16:creationId xmlns:a16="http://schemas.microsoft.com/office/drawing/2014/main" id="{76FF4688-E4E2-4794-BFC4-50ECC3E2F06D}"/>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56" name="【保健センター・保健所】&#10;一人当たり面積平均値テキスト">
          <a:extLst>
            <a:ext uri="{FF2B5EF4-FFF2-40B4-BE49-F238E27FC236}">
              <a16:creationId xmlns:a16="http://schemas.microsoft.com/office/drawing/2014/main" id="{CED69C0E-F83B-4755-B568-83A4DED13CC8}"/>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a:extLst>
            <a:ext uri="{FF2B5EF4-FFF2-40B4-BE49-F238E27FC236}">
              <a16:creationId xmlns:a16="http://schemas.microsoft.com/office/drawing/2014/main" id="{99DD0DAF-FF63-43CD-884F-0166F3F0795D}"/>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a:extLst>
            <a:ext uri="{FF2B5EF4-FFF2-40B4-BE49-F238E27FC236}">
              <a16:creationId xmlns:a16="http://schemas.microsoft.com/office/drawing/2014/main" id="{AADB60CF-9FD9-4520-A92B-988E3CCCE9D0}"/>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a:extLst>
            <a:ext uri="{FF2B5EF4-FFF2-40B4-BE49-F238E27FC236}">
              <a16:creationId xmlns:a16="http://schemas.microsoft.com/office/drawing/2014/main" id="{010C48C7-3A2B-4470-9202-D2E808207EF2}"/>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a:extLst>
            <a:ext uri="{FF2B5EF4-FFF2-40B4-BE49-F238E27FC236}">
              <a16:creationId xmlns:a16="http://schemas.microsoft.com/office/drawing/2014/main" id="{80D4791B-B98C-472B-BE91-BB4E09D1CEAF}"/>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61" name="フローチャート: 判断 660">
          <a:extLst>
            <a:ext uri="{FF2B5EF4-FFF2-40B4-BE49-F238E27FC236}">
              <a16:creationId xmlns:a16="http://schemas.microsoft.com/office/drawing/2014/main" id="{F55E8B6B-11C3-4231-9554-80F867F5CA1F}"/>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B19C2662-28AF-4460-8BF2-7CE6C2D0800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243B92DC-B06C-4D2B-9123-027CC2A0F64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811F4318-D4D4-4581-B108-C1C4EDCC5C7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D3E3F998-3EE2-44CE-A424-0158A361182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79AC0F2B-3877-4232-8071-CAE313F873D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55880</xdr:rowOff>
    </xdr:from>
    <xdr:to>
      <xdr:col>116</xdr:col>
      <xdr:colOff>114300</xdr:colOff>
      <xdr:row>63</xdr:row>
      <xdr:rowOff>157480</xdr:rowOff>
    </xdr:to>
    <xdr:sp macro="" textlink="">
      <xdr:nvSpPr>
        <xdr:cNvPr id="667" name="楕円 666">
          <a:extLst>
            <a:ext uri="{FF2B5EF4-FFF2-40B4-BE49-F238E27FC236}">
              <a16:creationId xmlns:a16="http://schemas.microsoft.com/office/drawing/2014/main" id="{F0AEDD9C-ED92-4BD1-9039-5A027F7978A5}"/>
            </a:ext>
          </a:extLst>
        </xdr:cNvPr>
        <xdr:cNvSpPr/>
      </xdr:nvSpPr>
      <xdr:spPr>
        <a:xfrm>
          <a:off x="22110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34307</xdr:rowOff>
    </xdr:from>
    <xdr:ext cx="469744" cy="259045"/>
    <xdr:sp macro="" textlink="">
      <xdr:nvSpPr>
        <xdr:cNvPr id="668" name="【保健センター・保健所】&#10;一人当たり面積該当値テキスト">
          <a:extLst>
            <a:ext uri="{FF2B5EF4-FFF2-40B4-BE49-F238E27FC236}">
              <a16:creationId xmlns:a16="http://schemas.microsoft.com/office/drawing/2014/main" id="{69A7A536-621D-477C-8B92-ADD2BAE7E6D0}"/>
            </a:ext>
          </a:extLst>
        </xdr:cNvPr>
        <xdr:cNvSpPr txBox="1"/>
      </xdr:nvSpPr>
      <xdr:spPr>
        <a:xfrm>
          <a:off x="22199600"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59690</xdr:rowOff>
    </xdr:from>
    <xdr:to>
      <xdr:col>112</xdr:col>
      <xdr:colOff>38100</xdr:colOff>
      <xdr:row>63</xdr:row>
      <xdr:rowOff>161290</xdr:rowOff>
    </xdr:to>
    <xdr:sp macro="" textlink="">
      <xdr:nvSpPr>
        <xdr:cNvPr id="669" name="楕円 668">
          <a:extLst>
            <a:ext uri="{FF2B5EF4-FFF2-40B4-BE49-F238E27FC236}">
              <a16:creationId xmlns:a16="http://schemas.microsoft.com/office/drawing/2014/main" id="{D1CB614F-95C7-4198-B370-F476A7669724}"/>
            </a:ext>
          </a:extLst>
        </xdr:cNvPr>
        <xdr:cNvSpPr/>
      </xdr:nvSpPr>
      <xdr:spPr>
        <a:xfrm>
          <a:off x="2127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106680</xdr:rowOff>
    </xdr:from>
    <xdr:to>
      <xdr:col>116</xdr:col>
      <xdr:colOff>63500</xdr:colOff>
      <xdr:row>63</xdr:row>
      <xdr:rowOff>110490</xdr:rowOff>
    </xdr:to>
    <xdr:cxnSp macro="">
      <xdr:nvCxnSpPr>
        <xdr:cNvPr id="670" name="直線コネクタ 669">
          <a:extLst>
            <a:ext uri="{FF2B5EF4-FFF2-40B4-BE49-F238E27FC236}">
              <a16:creationId xmlns:a16="http://schemas.microsoft.com/office/drawing/2014/main" id="{774003F4-8ED6-4A3C-ABF0-2BDE396D8E98}"/>
            </a:ext>
          </a:extLst>
        </xdr:cNvPr>
        <xdr:cNvCxnSpPr/>
      </xdr:nvCxnSpPr>
      <xdr:spPr>
        <a:xfrm flipV="1">
          <a:off x="21323300" y="10908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671" name="楕円 670">
          <a:extLst>
            <a:ext uri="{FF2B5EF4-FFF2-40B4-BE49-F238E27FC236}">
              <a16:creationId xmlns:a16="http://schemas.microsoft.com/office/drawing/2014/main" id="{E81F007E-74CF-4157-AEF7-0C0BB66A72D1}"/>
            </a:ext>
          </a:extLst>
        </xdr:cNvPr>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110490</xdr:rowOff>
    </xdr:from>
    <xdr:to>
      <xdr:col>111</xdr:col>
      <xdr:colOff>177800</xdr:colOff>
      <xdr:row>63</xdr:row>
      <xdr:rowOff>114300</xdr:rowOff>
    </xdr:to>
    <xdr:cxnSp macro="">
      <xdr:nvCxnSpPr>
        <xdr:cNvPr id="672" name="直線コネクタ 671">
          <a:extLst>
            <a:ext uri="{FF2B5EF4-FFF2-40B4-BE49-F238E27FC236}">
              <a16:creationId xmlns:a16="http://schemas.microsoft.com/office/drawing/2014/main" id="{54CDF6B5-0ADB-47C2-B196-DD26EDB24B8C}"/>
            </a:ext>
          </a:extLst>
        </xdr:cNvPr>
        <xdr:cNvCxnSpPr/>
      </xdr:nvCxnSpPr>
      <xdr:spPr>
        <a:xfrm flipV="1">
          <a:off x="20434300" y="1091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673" name="楕円 672">
          <a:extLst>
            <a:ext uri="{FF2B5EF4-FFF2-40B4-BE49-F238E27FC236}">
              <a16:creationId xmlns:a16="http://schemas.microsoft.com/office/drawing/2014/main" id="{2323DF4B-6F2A-4512-B6B5-5EF9CEA94DB7}"/>
            </a:ext>
          </a:extLst>
        </xdr:cNvPr>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114300</xdr:rowOff>
    </xdr:to>
    <xdr:cxnSp macro="">
      <xdr:nvCxnSpPr>
        <xdr:cNvPr id="674" name="直線コネクタ 673">
          <a:extLst>
            <a:ext uri="{FF2B5EF4-FFF2-40B4-BE49-F238E27FC236}">
              <a16:creationId xmlns:a16="http://schemas.microsoft.com/office/drawing/2014/main" id="{752D1995-EAA0-4A4A-8D90-E6A430C0659E}"/>
            </a:ext>
          </a:extLst>
        </xdr:cNvPr>
        <xdr:cNvCxnSpPr/>
      </xdr:nvCxnSpPr>
      <xdr:spPr>
        <a:xfrm>
          <a:off x="19545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75" name="n_1aveValue【保健センター・保健所】&#10;一人当たり面積">
          <a:extLst>
            <a:ext uri="{FF2B5EF4-FFF2-40B4-BE49-F238E27FC236}">
              <a16:creationId xmlns:a16="http://schemas.microsoft.com/office/drawing/2014/main" id="{3EF00387-463E-4A95-A356-78969B646585}"/>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6" name="n_2aveValue【保健センター・保健所】&#10;一人当たり面積">
          <a:extLst>
            <a:ext uri="{FF2B5EF4-FFF2-40B4-BE49-F238E27FC236}">
              <a16:creationId xmlns:a16="http://schemas.microsoft.com/office/drawing/2014/main" id="{9703040B-A60F-480F-A3AD-D342AD5055DB}"/>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7" name="n_3aveValue【保健センター・保健所】&#10;一人当たり面積">
          <a:extLst>
            <a:ext uri="{FF2B5EF4-FFF2-40B4-BE49-F238E27FC236}">
              <a16:creationId xmlns:a16="http://schemas.microsoft.com/office/drawing/2014/main" id="{FB450EAA-151B-4315-975C-947BECB568C4}"/>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78" name="n_4aveValue【保健センター・保健所】&#10;一人当たり面積">
          <a:extLst>
            <a:ext uri="{FF2B5EF4-FFF2-40B4-BE49-F238E27FC236}">
              <a16:creationId xmlns:a16="http://schemas.microsoft.com/office/drawing/2014/main" id="{A48EC31A-F1B7-47A1-AEC3-0CCB64FEB814}"/>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152417</xdr:rowOff>
    </xdr:from>
    <xdr:ext cx="469744" cy="259045"/>
    <xdr:sp macro="" textlink="">
      <xdr:nvSpPr>
        <xdr:cNvPr id="679" name="n_1mainValue【保健センター・保健所】&#10;一人当たり面積">
          <a:extLst>
            <a:ext uri="{FF2B5EF4-FFF2-40B4-BE49-F238E27FC236}">
              <a16:creationId xmlns:a16="http://schemas.microsoft.com/office/drawing/2014/main" id="{D69E3CCD-07A7-4DDA-B0EE-4011F09B9EF9}"/>
            </a:ext>
          </a:extLst>
        </xdr:cNvPr>
        <xdr:cNvSpPr txBox="1"/>
      </xdr:nvSpPr>
      <xdr:spPr>
        <a:xfrm>
          <a:off x="21075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680" name="n_2mainValue【保健センター・保健所】&#10;一人当たり面積">
          <a:extLst>
            <a:ext uri="{FF2B5EF4-FFF2-40B4-BE49-F238E27FC236}">
              <a16:creationId xmlns:a16="http://schemas.microsoft.com/office/drawing/2014/main" id="{DBBA9C00-DC83-467C-9D2C-0C8D00AE71CE}"/>
            </a:ext>
          </a:extLst>
        </xdr:cNvPr>
        <xdr:cNvSpPr txBox="1"/>
      </xdr:nvSpPr>
      <xdr:spPr>
        <a:xfrm>
          <a:off x="20199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681" name="n_3mainValue【保健センター・保健所】&#10;一人当たり面積">
          <a:extLst>
            <a:ext uri="{FF2B5EF4-FFF2-40B4-BE49-F238E27FC236}">
              <a16:creationId xmlns:a16="http://schemas.microsoft.com/office/drawing/2014/main" id="{0CD7CE42-AABA-4AAC-B6FF-03D64AF21B18}"/>
            </a:ext>
          </a:extLst>
        </xdr:cNvPr>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a:extLst>
            <a:ext uri="{FF2B5EF4-FFF2-40B4-BE49-F238E27FC236}">
              <a16:creationId xmlns:a16="http://schemas.microsoft.com/office/drawing/2014/main" id="{5D3E74AB-9D9B-454B-B593-FE30E13FFD4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a:extLst>
            <a:ext uri="{FF2B5EF4-FFF2-40B4-BE49-F238E27FC236}">
              <a16:creationId xmlns:a16="http://schemas.microsoft.com/office/drawing/2014/main" id="{09398540-4DED-4F8F-B4DF-373AC2E5AE1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a:extLst>
            <a:ext uri="{FF2B5EF4-FFF2-40B4-BE49-F238E27FC236}">
              <a16:creationId xmlns:a16="http://schemas.microsoft.com/office/drawing/2014/main" id="{A0667F6D-8B50-477C-B49A-CD926C8A4A5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a:extLst>
            <a:ext uri="{FF2B5EF4-FFF2-40B4-BE49-F238E27FC236}">
              <a16:creationId xmlns:a16="http://schemas.microsoft.com/office/drawing/2014/main" id="{FD2B738F-BFA0-4CCD-BE45-0A6CE3E25A0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a:extLst>
            <a:ext uri="{FF2B5EF4-FFF2-40B4-BE49-F238E27FC236}">
              <a16:creationId xmlns:a16="http://schemas.microsoft.com/office/drawing/2014/main" id="{C07D7A92-39A5-494B-95A3-8251F267D02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a:extLst>
            <a:ext uri="{FF2B5EF4-FFF2-40B4-BE49-F238E27FC236}">
              <a16:creationId xmlns:a16="http://schemas.microsoft.com/office/drawing/2014/main" id="{13CB412B-AA12-481A-A90B-ABB25FB4FB5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a:extLst>
            <a:ext uri="{FF2B5EF4-FFF2-40B4-BE49-F238E27FC236}">
              <a16:creationId xmlns:a16="http://schemas.microsoft.com/office/drawing/2014/main" id="{B76CA600-AC12-41E8-BFDE-2455D807F7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a:extLst>
            <a:ext uri="{FF2B5EF4-FFF2-40B4-BE49-F238E27FC236}">
              <a16:creationId xmlns:a16="http://schemas.microsoft.com/office/drawing/2014/main" id="{CC8D71EF-9FD3-4D94-8F3B-30C0F32C806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a:extLst>
            <a:ext uri="{FF2B5EF4-FFF2-40B4-BE49-F238E27FC236}">
              <a16:creationId xmlns:a16="http://schemas.microsoft.com/office/drawing/2014/main" id="{397C5B67-0D20-4F4F-B102-94D3487D5E7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a:extLst>
            <a:ext uri="{FF2B5EF4-FFF2-40B4-BE49-F238E27FC236}">
              <a16:creationId xmlns:a16="http://schemas.microsoft.com/office/drawing/2014/main" id="{19D39EC5-3D79-40A2-B4D8-EA4B843F22F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ED4402A6-1781-4D2E-8786-86E0E570F99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a:extLst>
            <a:ext uri="{FF2B5EF4-FFF2-40B4-BE49-F238E27FC236}">
              <a16:creationId xmlns:a16="http://schemas.microsoft.com/office/drawing/2014/main" id="{56ADC503-F002-49BF-B7B9-706E0410286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C096104A-6ECF-4B67-93E4-CBA7A312484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a:extLst>
            <a:ext uri="{FF2B5EF4-FFF2-40B4-BE49-F238E27FC236}">
              <a16:creationId xmlns:a16="http://schemas.microsoft.com/office/drawing/2014/main" id="{3903B2EF-C0AA-4FED-ACC1-85DB8890788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a:extLst>
            <a:ext uri="{FF2B5EF4-FFF2-40B4-BE49-F238E27FC236}">
              <a16:creationId xmlns:a16="http://schemas.microsoft.com/office/drawing/2014/main" id="{6777F4D9-7DA1-4E4D-9C1C-9088B6A7877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a:extLst>
            <a:ext uri="{FF2B5EF4-FFF2-40B4-BE49-F238E27FC236}">
              <a16:creationId xmlns:a16="http://schemas.microsoft.com/office/drawing/2014/main" id="{763D0494-BDED-42C7-A7C0-EC4A44B87FB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a:extLst>
            <a:ext uri="{FF2B5EF4-FFF2-40B4-BE49-F238E27FC236}">
              <a16:creationId xmlns:a16="http://schemas.microsoft.com/office/drawing/2014/main" id="{A802C82C-BEBE-44C4-8CA0-E74C9100889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a:extLst>
            <a:ext uri="{FF2B5EF4-FFF2-40B4-BE49-F238E27FC236}">
              <a16:creationId xmlns:a16="http://schemas.microsoft.com/office/drawing/2014/main" id="{1607EB45-0E1A-44C9-A4BC-6454E57AD08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a:extLst>
            <a:ext uri="{FF2B5EF4-FFF2-40B4-BE49-F238E27FC236}">
              <a16:creationId xmlns:a16="http://schemas.microsoft.com/office/drawing/2014/main" id="{CCB2A433-F63F-4B7D-A0C8-FF72812287A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a:extLst>
            <a:ext uri="{FF2B5EF4-FFF2-40B4-BE49-F238E27FC236}">
              <a16:creationId xmlns:a16="http://schemas.microsoft.com/office/drawing/2014/main" id="{15DF55F1-642E-4354-8FE7-0ED91BC39CF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a:extLst>
            <a:ext uri="{FF2B5EF4-FFF2-40B4-BE49-F238E27FC236}">
              <a16:creationId xmlns:a16="http://schemas.microsoft.com/office/drawing/2014/main" id="{02B91E34-38BE-4001-9BA4-01DB77FF8F9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a:extLst>
            <a:ext uri="{FF2B5EF4-FFF2-40B4-BE49-F238E27FC236}">
              <a16:creationId xmlns:a16="http://schemas.microsoft.com/office/drawing/2014/main" id="{4ABADD2E-E1EA-4CE0-8869-B46963D5A92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a:extLst>
            <a:ext uri="{FF2B5EF4-FFF2-40B4-BE49-F238E27FC236}">
              <a16:creationId xmlns:a16="http://schemas.microsoft.com/office/drawing/2014/main" id="{7ACCBC16-751A-4CCE-A28B-8790C18B5D4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FC628ACD-72B5-42B7-AD2A-C22AB9F6A1A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a:extLst>
            <a:ext uri="{FF2B5EF4-FFF2-40B4-BE49-F238E27FC236}">
              <a16:creationId xmlns:a16="http://schemas.microsoft.com/office/drawing/2014/main" id="{06DC8FBB-40A6-4750-BF2D-934B9C11448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7" name="直線コネクタ 706">
          <a:extLst>
            <a:ext uri="{FF2B5EF4-FFF2-40B4-BE49-F238E27FC236}">
              <a16:creationId xmlns:a16="http://schemas.microsoft.com/office/drawing/2014/main" id="{6A60F828-480B-4723-B577-C7254E5F899F}"/>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a:extLst>
            <a:ext uri="{FF2B5EF4-FFF2-40B4-BE49-F238E27FC236}">
              <a16:creationId xmlns:a16="http://schemas.microsoft.com/office/drawing/2014/main" id="{63A948F8-D78C-4C6E-B1DA-464B4600E4E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a:extLst>
            <a:ext uri="{FF2B5EF4-FFF2-40B4-BE49-F238E27FC236}">
              <a16:creationId xmlns:a16="http://schemas.microsoft.com/office/drawing/2014/main" id="{9282D3A6-4F17-4B66-B4AF-DF74EA2FA62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0" name="【消防施設】&#10;有形固定資産減価償却率最大値テキスト">
          <a:extLst>
            <a:ext uri="{FF2B5EF4-FFF2-40B4-BE49-F238E27FC236}">
              <a16:creationId xmlns:a16="http://schemas.microsoft.com/office/drawing/2014/main" id="{688F1EEE-D8D0-4F2A-9A76-EE3FEA91F85C}"/>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1" name="直線コネクタ 710">
          <a:extLst>
            <a:ext uri="{FF2B5EF4-FFF2-40B4-BE49-F238E27FC236}">
              <a16:creationId xmlns:a16="http://schemas.microsoft.com/office/drawing/2014/main" id="{400E69B0-1B49-44F2-842E-2148574A6CA6}"/>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12" name="【消防施設】&#10;有形固定資産減価償却率平均値テキスト">
          <a:extLst>
            <a:ext uri="{FF2B5EF4-FFF2-40B4-BE49-F238E27FC236}">
              <a16:creationId xmlns:a16="http://schemas.microsoft.com/office/drawing/2014/main" id="{ECA2744C-552E-4209-B829-B7B586302F93}"/>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3" name="フローチャート: 判断 712">
          <a:extLst>
            <a:ext uri="{FF2B5EF4-FFF2-40B4-BE49-F238E27FC236}">
              <a16:creationId xmlns:a16="http://schemas.microsoft.com/office/drawing/2014/main" id="{5FD2D66D-2A15-4AFD-A1D8-7BBA96F5AF6E}"/>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4" name="フローチャート: 判断 713">
          <a:extLst>
            <a:ext uri="{FF2B5EF4-FFF2-40B4-BE49-F238E27FC236}">
              <a16:creationId xmlns:a16="http://schemas.microsoft.com/office/drawing/2014/main" id="{E80F7339-A63E-45A8-BA54-E30D1B5F410E}"/>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5" name="フローチャート: 判断 714">
          <a:extLst>
            <a:ext uri="{FF2B5EF4-FFF2-40B4-BE49-F238E27FC236}">
              <a16:creationId xmlns:a16="http://schemas.microsoft.com/office/drawing/2014/main" id="{4708F7AD-246D-4033-803A-B464FEC0BD5E}"/>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6" name="フローチャート: 判断 715">
          <a:extLst>
            <a:ext uri="{FF2B5EF4-FFF2-40B4-BE49-F238E27FC236}">
              <a16:creationId xmlns:a16="http://schemas.microsoft.com/office/drawing/2014/main" id="{AEA84FDA-9CCD-4893-ABC7-A1D9886C5EC4}"/>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17" name="フローチャート: 判断 716">
          <a:extLst>
            <a:ext uri="{FF2B5EF4-FFF2-40B4-BE49-F238E27FC236}">
              <a16:creationId xmlns:a16="http://schemas.microsoft.com/office/drawing/2014/main" id="{FDADD3A8-1E78-4B14-B3AF-BC57F519321C}"/>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31085780-596D-435A-BEDD-85141248377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45170E6B-1103-4F6F-BD96-5E0F63A9EFE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E8930A6-690D-4C77-9DDE-7682390F646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9772C3C-DEFA-4A0E-9238-DC1218BC64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175B5385-0139-493E-9C6A-9EABF42BCAA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24856</xdr:rowOff>
    </xdr:from>
    <xdr:to>
      <xdr:col>85</xdr:col>
      <xdr:colOff>177800</xdr:colOff>
      <xdr:row>82</xdr:row>
      <xdr:rowOff>126456</xdr:rowOff>
    </xdr:to>
    <xdr:sp macro="" textlink="">
      <xdr:nvSpPr>
        <xdr:cNvPr id="723" name="楕円 722">
          <a:extLst>
            <a:ext uri="{FF2B5EF4-FFF2-40B4-BE49-F238E27FC236}">
              <a16:creationId xmlns:a16="http://schemas.microsoft.com/office/drawing/2014/main" id="{3EA05BAA-BE27-4A4F-96BD-E5092DB4B4F8}"/>
            </a:ext>
          </a:extLst>
        </xdr:cNvPr>
        <xdr:cNvSpPr/>
      </xdr:nvSpPr>
      <xdr:spPr>
        <a:xfrm>
          <a:off x="162687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47733</xdr:rowOff>
    </xdr:from>
    <xdr:ext cx="405111" cy="259045"/>
    <xdr:sp macro="" textlink="">
      <xdr:nvSpPr>
        <xdr:cNvPr id="724" name="【消防施設】&#10;有形固定資産減価償却率該当値テキスト">
          <a:extLst>
            <a:ext uri="{FF2B5EF4-FFF2-40B4-BE49-F238E27FC236}">
              <a16:creationId xmlns:a16="http://schemas.microsoft.com/office/drawing/2014/main" id="{68593A69-19C7-40E9-9BEF-B1E0048A297D}"/>
            </a:ext>
          </a:extLst>
        </xdr:cNvPr>
        <xdr:cNvSpPr txBox="1"/>
      </xdr:nvSpPr>
      <xdr:spPr>
        <a:xfrm>
          <a:off x="16357600" y="1393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162016</xdr:rowOff>
    </xdr:from>
    <xdr:to>
      <xdr:col>81</xdr:col>
      <xdr:colOff>101600</xdr:colOff>
      <xdr:row>82</xdr:row>
      <xdr:rowOff>92166</xdr:rowOff>
    </xdr:to>
    <xdr:sp macro="" textlink="">
      <xdr:nvSpPr>
        <xdr:cNvPr id="725" name="楕円 724">
          <a:extLst>
            <a:ext uri="{FF2B5EF4-FFF2-40B4-BE49-F238E27FC236}">
              <a16:creationId xmlns:a16="http://schemas.microsoft.com/office/drawing/2014/main" id="{9BDFBF54-171C-4CF4-BAAD-6F25E7E17477}"/>
            </a:ext>
          </a:extLst>
        </xdr:cNvPr>
        <xdr:cNvSpPr/>
      </xdr:nvSpPr>
      <xdr:spPr>
        <a:xfrm>
          <a:off x="15430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41366</xdr:rowOff>
    </xdr:from>
    <xdr:to>
      <xdr:col>85</xdr:col>
      <xdr:colOff>127000</xdr:colOff>
      <xdr:row>82</xdr:row>
      <xdr:rowOff>75656</xdr:rowOff>
    </xdr:to>
    <xdr:cxnSp macro="">
      <xdr:nvCxnSpPr>
        <xdr:cNvPr id="726" name="直線コネクタ 725">
          <a:extLst>
            <a:ext uri="{FF2B5EF4-FFF2-40B4-BE49-F238E27FC236}">
              <a16:creationId xmlns:a16="http://schemas.microsoft.com/office/drawing/2014/main" id="{31345168-0EE1-42C7-947D-AA084AAFDFD9}"/>
            </a:ext>
          </a:extLst>
        </xdr:cNvPr>
        <xdr:cNvCxnSpPr/>
      </xdr:nvCxnSpPr>
      <xdr:spPr>
        <a:xfrm>
          <a:off x="15481300" y="141002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135889</xdr:rowOff>
    </xdr:from>
    <xdr:to>
      <xdr:col>76</xdr:col>
      <xdr:colOff>165100</xdr:colOff>
      <xdr:row>82</xdr:row>
      <xdr:rowOff>66039</xdr:rowOff>
    </xdr:to>
    <xdr:sp macro="" textlink="">
      <xdr:nvSpPr>
        <xdr:cNvPr id="727" name="楕円 726">
          <a:extLst>
            <a:ext uri="{FF2B5EF4-FFF2-40B4-BE49-F238E27FC236}">
              <a16:creationId xmlns:a16="http://schemas.microsoft.com/office/drawing/2014/main" id="{C914B27C-7C77-494C-AA59-DABEE3B1A9C1}"/>
            </a:ext>
          </a:extLst>
        </xdr:cNvPr>
        <xdr:cNvSpPr/>
      </xdr:nvSpPr>
      <xdr:spPr>
        <a:xfrm>
          <a:off x="14541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15239</xdr:rowOff>
    </xdr:from>
    <xdr:to>
      <xdr:col>81</xdr:col>
      <xdr:colOff>50800</xdr:colOff>
      <xdr:row>82</xdr:row>
      <xdr:rowOff>41366</xdr:rowOff>
    </xdr:to>
    <xdr:cxnSp macro="">
      <xdr:nvCxnSpPr>
        <xdr:cNvPr id="728" name="直線コネクタ 727">
          <a:extLst>
            <a:ext uri="{FF2B5EF4-FFF2-40B4-BE49-F238E27FC236}">
              <a16:creationId xmlns:a16="http://schemas.microsoft.com/office/drawing/2014/main" id="{922C4C1B-01E6-4CA5-95C7-66E74C95AF19}"/>
            </a:ext>
          </a:extLst>
        </xdr:cNvPr>
        <xdr:cNvCxnSpPr/>
      </xdr:nvCxnSpPr>
      <xdr:spPr>
        <a:xfrm>
          <a:off x="14592300" y="140741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103232</xdr:rowOff>
    </xdr:from>
    <xdr:to>
      <xdr:col>72</xdr:col>
      <xdr:colOff>38100</xdr:colOff>
      <xdr:row>82</xdr:row>
      <xdr:rowOff>33382</xdr:rowOff>
    </xdr:to>
    <xdr:sp macro="" textlink="">
      <xdr:nvSpPr>
        <xdr:cNvPr id="729" name="楕円 728">
          <a:extLst>
            <a:ext uri="{FF2B5EF4-FFF2-40B4-BE49-F238E27FC236}">
              <a16:creationId xmlns:a16="http://schemas.microsoft.com/office/drawing/2014/main" id="{7ACA3A9B-7EEE-4194-92E0-2A4A0B63A715}"/>
            </a:ext>
          </a:extLst>
        </xdr:cNvPr>
        <xdr:cNvSpPr/>
      </xdr:nvSpPr>
      <xdr:spPr>
        <a:xfrm>
          <a:off x="13652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154032</xdr:rowOff>
    </xdr:from>
    <xdr:to>
      <xdr:col>76</xdr:col>
      <xdr:colOff>114300</xdr:colOff>
      <xdr:row>82</xdr:row>
      <xdr:rowOff>15239</xdr:rowOff>
    </xdr:to>
    <xdr:cxnSp macro="">
      <xdr:nvCxnSpPr>
        <xdr:cNvPr id="730" name="直線コネクタ 729">
          <a:extLst>
            <a:ext uri="{FF2B5EF4-FFF2-40B4-BE49-F238E27FC236}">
              <a16:creationId xmlns:a16="http://schemas.microsoft.com/office/drawing/2014/main" id="{0AC92769-0DA4-4C70-BFF6-3662B040D7BC}"/>
            </a:ext>
          </a:extLst>
        </xdr:cNvPr>
        <xdr:cNvCxnSpPr/>
      </xdr:nvCxnSpPr>
      <xdr:spPr>
        <a:xfrm>
          <a:off x="13703300" y="140414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31" name="n_1aveValue【消防施設】&#10;有形固定資産減価償却率">
          <a:extLst>
            <a:ext uri="{FF2B5EF4-FFF2-40B4-BE49-F238E27FC236}">
              <a16:creationId xmlns:a16="http://schemas.microsoft.com/office/drawing/2014/main" id="{F5AE6C85-54AD-4013-8C1B-E8A96228CDED}"/>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32" name="n_2aveValue【消防施設】&#10;有形固定資産減価償却率">
          <a:extLst>
            <a:ext uri="{FF2B5EF4-FFF2-40B4-BE49-F238E27FC236}">
              <a16:creationId xmlns:a16="http://schemas.microsoft.com/office/drawing/2014/main" id="{A2025044-CB05-4D06-AE2A-24F08203AAD3}"/>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33" name="n_3aveValue【消防施設】&#10;有形固定資産減価償却率">
          <a:extLst>
            <a:ext uri="{FF2B5EF4-FFF2-40B4-BE49-F238E27FC236}">
              <a16:creationId xmlns:a16="http://schemas.microsoft.com/office/drawing/2014/main" id="{006292B7-B2E3-4737-B617-2113A251A997}"/>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34" name="n_4aveValue【消防施設】&#10;有形固定資産減価償却率">
          <a:extLst>
            <a:ext uri="{FF2B5EF4-FFF2-40B4-BE49-F238E27FC236}">
              <a16:creationId xmlns:a16="http://schemas.microsoft.com/office/drawing/2014/main" id="{60637F29-8905-4FDE-AEA4-3BF0A012B2B2}"/>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108693</xdr:rowOff>
    </xdr:from>
    <xdr:ext cx="405111" cy="259045"/>
    <xdr:sp macro="" textlink="">
      <xdr:nvSpPr>
        <xdr:cNvPr id="735" name="n_1mainValue【消防施設】&#10;有形固定資産減価償却率">
          <a:extLst>
            <a:ext uri="{FF2B5EF4-FFF2-40B4-BE49-F238E27FC236}">
              <a16:creationId xmlns:a16="http://schemas.microsoft.com/office/drawing/2014/main" id="{3EF24E4B-5C6C-4B4F-A6CD-6869F2457C24}"/>
            </a:ext>
          </a:extLst>
        </xdr:cNvPr>
        <xdr:cNvSpPr txBox="1"/>
      </xdr:nvSpPr>
      <xdr:spPr>
        <a:xfrm>
          <a:off x="152660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736" name="n_2mainValue【消防施設】&#10;有形固定資産減価償却率">
          <a:extLst>
            <a:ext uri="{FF2B5EF4-FFF2-40B4-BE49-F238E27FC236}">
              <a16:creationId xmlns:a16="http://schemas.microsoft.com/office/drawing/2014/main" id="{6D89691F-1728-4437-84D6-7355E38F3B89}"/>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49909</xdr:rowOff>
    </xdr:from>
    <xdr:ext cx="405111" cy="259045"/>
    <xdr:sp macro="" textlink="">
      <xdr:nvSpPr>
        <xdr:cNvPr id="737" name="n_3mainValue【消防施設】&#10;有形固定資産減価償却率">
          <a:extLst>
            <a:ext uri="{FF2B5EF4-FFF2-40B4-BE49-F238E27FC236}">
              <a16:creationId xmlns:a16="http://schemas.microsoft.com/office/drawing/2014/main" id="{9F44870D-9077-4C02-B18C-F35764D6F0EA}"/>
            </a:ext>
          </a:extLst>
        </xdr:cNvPr>
        <xdr:cNvSpPr txBox="1"/>
      </xdr:nvSpPr>
      <xdr:spPr>
        <a:xfrm>
          <a:off x="13500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5223B528-D560-4FC0-9072-8CD60365D8B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FA1E8EA1-A9AD-4340-A8C3-3467599B525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1B30D03F-4CE9-47DB-9CC1-DB9CE39EA8C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A17ACFD0-EA83-42A0-A919-CEFB6D574C3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7B100EA1-F789-477E-8A39-98F673A5A33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9A955AC8-2628-4001-B963-179C180FB40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B93B04E5-FC8A-4C37-9430-4A0A845C395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676B283C-A35A-43DE-ABDA-CBB0FEFC0A0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a:extLst>
            <a:ext uri="{FF2B5EF4-FFF2-40B4-BE49-F238E27FC236}">
              <a16:creationId xmlns:a16="http://schemas.microsoft.com/office/drawing/2014/main" id="{E4A6E31F-0579-42E0-A3B9-379087238ED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a:extLst>
            <a:ext uri="{FF2B5EF4-FFF2-40B4-BE49-F238E27FC236}">
              <a16:creationId xmlns:a16="http://schemas.microsoft.com/office/drawing/2014/main" id="{FD210B39-85FF-472D-AA47-9B874C00C44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a:extLst>
            <a:ext uri="{FF2B5EF4-FFF2-40B4-BE49-F238E27FC236}">
              <a16:creationId xmlns:a16="http://schemas.microsoft.com/office/drawing/2014/main" id="{25F5C29D-32A2-42AE-A5DF-01EDA1CEE5F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a:extLst>
            <a:ext uri="{FF2B5EF4-FFF2-40B4-BE49-F238E27FC236}">
              <a16:creationId xmlns:a16="http://schemas.microsoft.com/office/drawing/2014/main" id="{DF64026D-44EE-4D35-8E77-AF27B5D501F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a:extLst>
            <a:ext uri="{FF2B5EF4-FFF2-40B4-BE49-F238E27FC236}">
              <a16:creationId xmlns:a16="http://schemas.microsoft.com/office/drawing/2014/main" id="{E0C6167D-05B2-4873-B561-3A12B441E75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a:extLst>
            <a:ext uri="{FF2B5EF4-FFF2-40B4-BE49-F238E27FC236}">
              <a16:creationId xmlns:a16="http://schemas.microsoft.com/office/drawing/2014/main" id="{A1E1585A-0459-48A6-8C19-8749A08865F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a:extLst>
            <a:ext uri="{FF2B5EF4-FFF2-40B4-BE49-F238E27FC236}">
              <a16:creationId xmlns:a16="http://schemas.microsoft.com/office/drawing/2014/main" id="{615579BE-38D7-45B5-816E-CF067B85C0D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a:extLst>
            <a:ext uri="{FF2B5EF4-FFF2-40B4-BE49-F238E27FC236}">
              <a16:creationId xmlns:a16="http://schemas.microsoft.com/office/drawing/2014/main" id="{214E0695-A1C1-4108-BBA5-F6E1834464A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a:extLst>
            <a:ext uri="{FF2B5EF4-FFF2-40B4-BE49-F238E27FC236}">
              <a16:creationId xmlns:a16="http://schemas.microsoft.com/office/drawing/2014/main" id="{E2F1411C-ACB7-4F78-83E9-A09413273F3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a:extLst>
            <a:ext uri="{FF2B5EF4-FFF2-40B4-BE49-F238E27FC236}">
              <a16:creationId xmlns:a16="http://schemas.microsoft.com/office/drawing/2014/main" id="{ED6F6D05-6E25-420F-847C-65E36ABB4E3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a:extLst>
            <a:ext uri="{FF2B5EF4-FFF2-40B4-BE49-F238E27FC236}">
              <a16:creationId xmlns:a16="http://schemas.microsoft.com/office/drawing/2014/main" id="{DEC7C3E3-D7F2-4E8E-BD32-18B2061B2E2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a:extLst>
            <a:ext uri="{FF2B5EF4-FFF2-40B4-BE49-F238E27FC236}">
              <a16:creationId xmlns:a16="http://schemas.microsoft.com/office/drawing/2014/main" id="{27BA6536-8D60-46B3-8D95-0B96EC2546C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a:extLst>
            <a:ext uri="{FF2B5EF4-FFF2-40B4-BE49-F238E27FC236}">
              <a16:creationId xmlns:a16="http://schemas.microsoft.com/office/drawing/2014/main" id="{3D93C29B-AE5E-4E61-9B3B-1466479D24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59" name="直線コネクタ 758">
          <a:extLst>
            <a:ext uri="{FF2B5EF4-FFF2-40B4-BE49-F238E27FC236}">
              <a16:creationId xmlns:a16="http://schemas.microsoft.com/office/drawing/2014/main" id="{2A292318-6B0E-4BAB-AD3E-B7CC3C3BC8B7}"/>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0" name="【消防施設】&#10;一人当たり面積最小値テキスト">
          <a:extLst>
            <a:ext uri="{FF2B5EF4-FFF2-40B4-BE49-F238E27FC236}">
              <a16:creationId xmlns:a16="http://schemas.microsoft.com/office/drawing/2014/main" id="{B1D63CAD-0A73-4689-8E90-ED3F50E7319F}"/>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1" name="直線コネクタ 760">
          <a:extLst>
            <a:ext uri="{FF2B5EF4-FFF2-40B4-BE49-F238E27FC236}">
              <a16:creationId xmlns:a16="http://schemas.microsoft.com/office/drawing/2014/main" id="{013FDD4F-A18E-4AC1-B37A-3344DD43F5C4}"/>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2" name="【消防施設】&#10;一人当たり面積最大値テキスト">
          <a:extLst>
            <a:ext uri="{FF2B5EF4-FFF2-40B4-BE49-F238E27FC236}">
              <a16:creationId xmlns:a16="http://schemas.microsoft.com/office/drawing/2014/main" id="{4F352FD0-7C80-4D72-A9DB-E1234899AAFA}"/>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3" name="直線コネクタ 762">
          <a:extLst>
            <a:ext uri="{FF2B5EF4-FFF2-40B4-BE49-F238E27FC236}">
              <a16:creationId xmlns:a16="http://schemas.microsoft.com/office/drawing/2014/main" id="{E9D09AD5-56F4-4D63-8C43-C10CEEB54386}"/>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64" name="【消防施設】&#10;一人当たり面積平均値テキスト">
          <a:extLst>
            <a:ext uri="{FF2B5EF4-FFF2-40B4-BE49-F238E27FC236}">
              <a16:creationId xmlns:a16="http://schemas.microsoft.com/office/drawing/2014/main" id="{B0333E7A-2188-4868-84DD-10134468F311}"/>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5" name="フローチャート: 判断 764">
          <a:extLst>
            <a:ext uri="{FF2B5EF4-FFF2-40B4-BE49-F238E27FC236}">
              <a16:creationId xmlns:a16="http://schemas.microsoft.com/office/drawing/2014/main" id="{D790B49B-3967-48CF-8133-A5B8AF2D0355}"/>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6" name="フローチャート: 判断 765">
          <a:extLst>
            <a:ext uri="{FF2B5EF4-FFF2-40B4-BE49-F238E27FC236}">
              <a16:creationId xmlns:a16="http://schemas.microsoft.com/office/drawing/2014/main" id="{1E6B399B-688C-4E24-B816-09891F91088E}"/>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7" name="フローチャート: 判断 766">
          <a:extLst>
            <a:ext uri="{FF2B5EF4-FFF2-40B4-BE49-F238E27FC236}">
              <a16:creationId xmlns:a16="http://schemas.microsoft.com/office/drawing/2014/main" id="{38F20AEE-C4DA-4008-B100-3E322B22CCD7}"/>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8" name="フローチャート: 判断 767">
          <a:extLst>
            <a:ext uri="{FF2B5EF4-FFF2-40B4-BE49-F238E27FC236}">
              <a16:creationId xmlns:a16="http://schemas.microsoft.com/office/drawing/2014/main" id="{88460FCC-7B26-4212-9E59-0C6638DA278A}"/>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69" name="フローチャート: 判断 768">
          <a:extLst>
            <a:ext uri="{FF2B5EF4-FFF2-40B4-BE49-F238E27FC236}">
              <a16:creationId xmlns:a16="http://schemas.microsoft.com/office/drawing/2014/main" id="{D05D96C0-9067-49EA-B979-7767080719A1}"/>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14104D71-836F-4A71-B278-AC89E839757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44BED2E6-BA30-434F-A2A5-518D5FF2AAE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105DD63D-1300-4F13-8E81-E69C182407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5780B4EC-1D83-4205-851D-35279B43EA8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FBAC09F5-E68F-4838-B9A2-FB80A79D9FB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109373</xdr:rowOff>
    </xdr:from>
    <xdr:to>
      <xdr:col>116</xdr:col>
      <xdr:colOff>114300</xdr:colOff>
      <xdr:row>86</xdr:row>
      <xdr:rowOff>39523</xdr:rowOff>
    </xdr:to>
    <xdr:sp macro="" textlink="">
      <xdr:nvSpPr>
        <xdr:cNvPr id="775" name="楕円 774">
          <a:extLst>
            <a:ext uri="{FF2B5EF4-FFF2-40B4-BE49-F238E27FC236}">
              <a16:creationId xmlns:a16="http://schemas.microsoft.com/office/drawing/2014/main" id="{3DB725D0-9686-4AB4-B34E-817A62E585BB}"/>
            </a:ext>
          </a:extLst>
        </xdr:cNvPr>
        <xdr:cNvSpPr/>
      </xdr:nvSpPr>
      <xdr:spPr>
        <a:xfrm>
          <a:off x="221107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24300</xdr:rowOff>
    </xdr:from>
    <xdr:ext cx="469744" cy="259045"/>
    <xdr:sp macro="" textlink="">
      <xdr:nvSpPr>
        <xdr:cNvPr id="776" name="【消防施設】&#10;一人当たり面積該当値テキスト">
          <a:extLst>
            <a:ext uri="{FF2B5EF4-FFF2-40B4-BE49-F238E27FC236}">
              <a16:creationId xmlns:a16="http://schemas.microsoft.com/office/drawing/2014/main" id="{C0C3E9F5-4181-4ACA-B742-0276E8FE8595}"/>
            </a:ext>
          </a:extLst>
        </xdr:cNvPr>
        <xdr:cNvSpPr txBox="1"/>
      </xdr:nvSpPr>
      <xdr:spPr>
        <a:xfrm>
          <a:off x="22199600" y="1459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109373</xdr:rowOff>
    </xdr:from>
    <xdr:to>
      <xdr:col>112</xdr:col>
      <xdr:colOff>38100</xdr:colOff>
      <xdr:row>86</xdr:row>
      <xdr:rowOff>39523</xdr:rowOff>
    </xdr:to>
    <xdr:sp macro="" textlink="">
      <xdr:nvSpPr>
        <xdr:cNvPr id="777" name="楕円 776">
          <a:extLst>
            <a:ext uri="{FF2B5EF4-FFF2-40B4-BE49-F238E27FC236}">
              <a16:creationId xmlns:a16="http://schemas.microsoft.com/office/drawing/2014/main" id="{ECABECAE-F1ED-4EFE-80D8-EA86919E052E}"/>
            </a:ext>
          </a:extLst>
        </xdr:cNvPr>
        <xdr:cNvSpPr/>
      </xdr:nvSpPr>
      <xdr:spPr>
        <a:xfrm>
          <a:off x="212725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160173</xdr:rowOff>
    </xdr:from>
    <xdr:to>
      <xdr:col>116</xdr:col>
      <xdr:colOff>63500</xdr:colOff>
      <xdr:row>85</xdr:row>
      <xdr:rowOff>160173</xdr:rowOff>
    </xdr:to>
    <xdr:cxnSp macro="">
      <xdr:nvCxnSpPr>
        <xdr:cNvPr id="778" name="直線コネクタ 777">
          <a:extLst>
            <a:ext uri="{FF2B5EF4-FFF2-40B4-BE49-F238E27FC236}">
              <a16:creationId xmlns:a16="http://schemas.microsoft.com/office/drawing/2014/main" id="{4C5144DE-CA1E-46E4-84B6-E4DDCCE170B7}"/>
            </a:ext>
          </a:extLst>
        </xdr:cNvPr>
        <xdr:cNvCxnSpPr/>
      </xdr:nvCxnSpPr>
      <xdr:spPr>
        <a:xfrm>
          <a:off x="21323300" y="14733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109373</xdr:rowOff>
    </xdr:from>
    <xdr:to>
      <xdr:col>107</xdr:col>
      <xdr:colOff>101600</xdr:colOff>
      <xdr:row>86</xdr:row>
      <xdr:rowOff>39523</xdr:rowOff>
    </xdr:to>
    <xdr:sp macro="" textlink="">
      <xdr:nvSpPr>
        <xdr:cNvPr id="779" name="楕円 778">
          <a:extLst>
            <a:ext uri="{FF2B5EF4-FFF2-40B4-BE49-F238E27FC236}">
              <a16:creationId xmlns:a16="http://schemas.microsoft.com/office/drawing/2014/main" id="{040259A6-F150-4D07-BAE0-18ADB53B2582}"/>
            </a:ext>
          </a:extLst>
        </xdr:cNvPr>
        <xdr:cNvSpPr/>
      </xdr:nvSpPr>
      <xdr:spPr>
        <a:xfrm>
          <a:off x="203835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160173</xdr:rowOff>
    </xdr:from>
    <xdr:to>
      <xdr:col>111</xdr:col>
      <xdr:colOff>177800</xdr:colOff>
      <xdr:row>85</xdr:row>
      <xdr:rowOff>160173</xdr:rowOff>
    </xdr:to>
    <xdr:cxnSp macro="">
      <xdr:nvCxnSpPr>
        <xdr:cNvPr id="780" name="直線コネクタ 779">
          <a:extLst>
            <a:ext uri="{FF2B5EF4-FFF2-40B4-BE49-F238E27FC236}">
              <a16:creationId xmlns:a16="http://schemas.microsoft.com/office/drawing/2014/main" id="{F72F3D73-958A-4360-8C37-AD65651A170C}"/>
            </a:ext>
          </a:extLst>
        </xdr:cNvPr>
        <xdr:cNvCxnSpPr/>
      </xdr:nvCxnSpPr>
      <xdr:spPr>
        <a:xfrm>
          <a:off x="20434300" y="14733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110286</xdr:rowOff>
    </xdr:from>
    <xdr:to>
      <xdr:col>102</xdr:col>
      <xdr:colOff>165100</xdr:colOff>
      <xdr:row>86</xdr:row>
      <xdr:rowOff>40436</xdr:rowOff>
    </xdr:to>
    <xdr:sp macro="" textlink="">
      <xdr:nvSpPr>
        <xdr:cNvPr id="781" name="楕円 780">
          <a:extLst>
            <a:ext uri="{FF2B5EF4-FFF2-40B4-BE49-F238E27FC236}">
              <a16:creationId xmlns:a16="http://schemas.microsoft.com/office/drawing/2014/main" id="{EADA4993-8A40-45F0-8FF9-35D6DA3F47F3}"/>
            </a:ext>
          </a:extLst>
        </xdr:cNvPr>
        <xdr:cNvSpPr/>
      </xdr:nvSpPr>
      <xdr:spPr>
        <a:xfrm>
          <a:off x="19494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160173</xdr:rowOff>
    </xdr:from>
    <xdr:to>
      <xdr:col>107</xdr:col>
      <xdr:colOff>50800</xdr:colOff>
      <xdr:row>85</xdr:row>
      <xdr:rowOff>161086</xdr:rowOff>
    </xdr:to>
    <xdr:cxnSp macro="">
      <xdr:nvCxnSpPr>
        <xdr:cNvPr id="782" name="直線コネクタ 781">
          <a:extLst>
            <a:ext uri="{FF2B5EF4-FFF2-40B4-BE49-F238E27FC236}">
              <a16:creationId xmlns:a16="http://schemas.microsoft.com/office/drawing/2014/main" id="{9F45530C-687D-461E-9B7D-BA200E995EED}"/>
            </a:ext>
          </a:extLst>
        </xdr:cNvPr>
        <xdr:cNvCxnSpPr/>
      </xdr:nvCxnSpPr>
      <xdr:spPr>
        <a:xfrm flipV="1">
          <a:off x="19545300" y="1473342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83" name="n_1aveValue【消防施設】&#10;一人当たり面積">
          <a:extLst>
            <a:ext uri="{FF2B5EF4-FFF2-40B4-BE49-F238E27FC236}">
              <a16:creationId xmlns:a16="http://schemas.microsoft.com/office/drawing/2014/main" id="{16D35ADD-1DA3-41C9-BFD4-84BC1A969047}"/>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84" name="n_2aveValue【消防施設】&#10;一人当たり面積">
          <a:extLst>
            <a:ext uri="{FF2B5EF4-FFF2-40B4-BE49-F238E27FC236}">
              <a16:creationId xmlns:a16="http://schemas.microsoft.com/office/drawing/2014/main" id="{155B0C3F-F32F-477C-A997-FE2B3EE30DBE}"/>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85" name="n_3aveValue【消防施設】&#10;一人当たり面積">
          <a:extLst>
            <a:ext uri="{FF2B5EF4-FFF2-40B4-BE49-F238E27FC236}">
              <a16:creationId xmlns:a16="http://schemas.microsoft.com/office/drawing/2014/main" id="{42FADD28-89F9-490B-9AFE-F0F8DFC9183A}"/>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86" name="n_4aveValue【消防施設】&#10;一人当たり面積">
          <a:extLst>
            <a:ext uri="{FF2B5EF4-FFF2-40B4-BE49-F238E27FC236}">
              <a16:creationId xmlns:a16="http://schemas.microsoft.com/office/drawing/2014/main" id="{E4F376DD-C16C-4C16-A9CD-D9558FB9DA7D}"/>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30650</xdr:rowOff>
    </xdr:from>
    <xdr:ext cx="469744" cy="259045"/>
    <xdr:sp macro="" textlink="">
      <xdr:nvSpPr>
        <xdr:cNvPr id="787" name="n_1mainValue【消防施設】&#10;一人当たり面積">
          <a:extLst>
            <a:ext uri="{FF2B5EF4-FFF2-40B4-BE49-F238E27FC236}">
              <a16:creationId xmlns:a16="http://schemas.microsoft.com/office/drawing/2014/main" id="{8781007D-E0BF-45A3-B085-53526A7D6DC8}"/>
            </a:ext>
          </a:extLst>
        </xdr:cNvPr>
        <xdr:cNvSpPr txBox="1"/>
      </xdr:nvSpPr>
      <xdr:spPr>
        <a:xfrm>
          <a:off x="21075727" y="14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30650</xdr:rowOff>
    </xdr:from>
    <xdr:ext cx="469744" cy="259045"/>
    <xdr:sp macro="" textlink="">
      <xdr:nvSpPr>
        <xdr:cNvPr id="788" name="n_2mainValue【消防施設】&#10;一人当たり面積">
          <a:extLst>
            <a:ext uri="{FF2B5EF4-FFF2-40B4-BE49-F238E27FC236}">
              <a16:creationId xmlns:a16="http://schemas.microsoft.com/office/drawing/2014/main" id="{DD04C915-979D-4DF7-8FF4-0A5B8422F67A}"/>
            </a:ext>
          </a:extLst>
        </xdr:cNvPr>
        <xdr:cNvSpPr txBox="1"/>
      </xdr:nvSpPr>
      <xdr:spPr>
        <a:xfrm>
          <a:off x="20199427" y="14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31563</xdr:rowOff>
    </xdr:from>
    <xdr:ext cx="469744" cy="259045"/>
    <xdr:sp macro="" textlink="">
      <xdr:nvSpPr>
        <xdr:cNvPr id="789" name="n_3mainValue【消防施設】&#10;一人当たり面積">
          <a:extLst>
            <a:ext uri="{FF2B5EF4-FFF2-40B4-BE49-F238E27FC236}">
              <a16:creationId xmlns:a16="http://schemas.microsoft.com/office/drawing/2014/main" id="{D37C9EDE-6418-4A00-AA04-4DCFDC21E1D9}"/>
            </a:ext>
          </a:extLst>
        </xdr:cNvPr>
        <xdr:cNvSpPr txBox="1"/>
      </xdr:nvSpPr>
      <xdr:spPr>
        <a:xfrm>
          <a:off x="193104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a:extLst>
            <a:ext uri="{FF2B5EF4-FFF2-40B4-BE49-F238E27FC236}">
              <a16:creationId xmlns:a16="http://schemas.microsoft.com/office/drawing/2014/main" id="{F48704E0-3252-4B95-9D38-DCE13E793D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a:extLst>
            <a:ext uri="{FF2B5EF4-FFF2-40B4-BE49-F238E27FC236}">
              <a16:creationId xmlns:a16="http://schemas.microsoft.com/office/drawing/2014/main" id="{6F20EC4F-9696-4569-BFF2-759B6EA6E49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a:extLst>
            <a:ext uri="{FF2B5EF4-FFF2-40B4-BE49-F238E27FC236}">
              <a16:creationId xmlns:a16="http://schemas.microsoft.com/office/drawing/2014/main" id="{626B2DA9-EB8C-4F5C-B228-F551863D333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a:extLst>
            <a:ext uri="{FF2B5EF4-FFF2-40B4-BE49-F238E27FC236}">
              <a16:creationId xmlns:a16="http://schemas.microsoft.com/office/drawing/2014/main" id="{91BE218B-A870-4636-AD4D-2EA41CC2781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a:extLst>
            <a:ext uri="{FF2B5EF4-FFF2-40B4-BE49-F238E27FC236}">
              <a16:creationId xmlns:a16="http://schemas.microsoft.com/office/drawing/2014/main" id="{6A565D44-FF6C-4AF5-8DD0-B0EC92EA28F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a:extLst>
            <a:ext uri="{FF2B5EF4-FFF2-40B4-BE49-F238E27FC236}">
              <a16:creationId xmlns:a16="http://schemas.microsoft.com/office/drawing/2014/main" id="{81369573-2700-45BF-BC93-4BADF490D52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a:extLst>
            <a:ext uri="{FF2B5EF4-FFF2-40B4-BE49-F238E27FC236}">
              <a16:creationId xmlns:a16="http://schemas.microsoft.com/office/drawing/2014/main" id="{FD41AE52-6351-4E1B-87EA-F55214F4DBD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a:extLst>
            <a:ext uri="{FF2B5EF4-FFF2-40B4-BE49-F238E27FC236}">
              <a16:creationId xmlns:a16="http://schemas.microsoft.com/office/drawing/2014/main" id="{5630A006-0538-4E3E-B597-43166525A3B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a:extLst>
            <a:ext uri="{FF2B5EF4-FFF2-40B4-BE49-F238E27FC236}">
              <a16:creationId xmlns:a16="http://schemas.microsoft.com/office/drawing/2014/main" id="{D973FED4-3B70-47B9-842C-33E0E4DAFFC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a:extLst>
            <a:ext uri="{FF2B5EF4-FFF2-40B4-BE49-F238E27FC236}">
              <a16:creationId xmlns:a16="http://schemas.microsoft.com/office/drawing/2014/main" id="{9CBA31DF-FABD-49BE-BCC6-DE3499BD5DB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a:extLst>
            <a:ext uri="{FF2B5EF4-FFF2-40B4-BE49-F238E27FC236}">
              <a16:creationId xmlns:a16="http://schemas.microsoft.com/office/drawing/2014/main" id="{F6260D8D-1151-4524-9299-B41FB7C24BC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a:extLst>
            <a:ext uri="{FF2B5EF4-FFF2-40B4-BE49-F238E27FC236}">
              <a16:creationId xmlns:a16="http://schemas.microsoft.com/office/drawing/2014/main" id="{BEBEB388-3830-4A94-BC03-A4A1B6A4ABD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9DA3C926-32D2-434A-BDF4-28FF5FED08D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a:extLst>
            <a:ext uri="{FF2B5EF4-FFF2-40B4-BE49-F238E27FC236}">
              <a16:creationId xmlns:a16="http://schemas.microsoft.com/office/drawing/2014/main" id="{10FE82FA-07AD-49A1-9AF5-60C4A8AB6DD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a:extLst>
            <a:ext uri="{FF2B5EF4-FFF2-40B4-BE49-F238E27FC236}">
              <a16:creationId xmlns:a16="http://schemas.microsoft.com/office/drawing/2014/main" id="{5C20BEC0-8FC7-4D98-A65E-36CEF42DD9B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a:extLst>
            <a:ext uri="{FF2B5EF4-FFF2-40B4-BE49-F238E27FC236}">
              <a16:creationId xmlns:a16="http://schemas.microsoft.com/office/drawing/2014/main" id="{2C00210B-5DEF-4485-8D61-372AC943E46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a:extLst>
            <a:ext uri="{FF2B5EF4-FFF2-40B4-BE49-F238E27FC236}">
              <a16:creationId xmlns:a16="http://schemas.microsoft.com/office/drawing/2014/main" id="{2FC23C9E-4838-40A8-8BF9-90AC50FB843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a:extLst>
            <a:ext uri="{FF2B5EF4-FFF2-40B4-BE49-F238E27FC236}">
              <a16:creationId xmlns:a16="http://schemas.microsoft.com/office/drawing/2014/main" id="{941E157F-29F3-4F9C-BAF6-CBD3F8F5F01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a:extLst>
            <a:ext uri="{FF2B5EF4-FFF2-40B4-BE49-F238E27FC236}">
              <a16:creationId xmlns:a16="http://schemas.microsoft.com/office/drawing/2014/main" id="{25F421E6-E391-46A3-85D9-5B189D09A6D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a:extLst>
            <a:ext uri="{FF2B5EF4-FFF2-40B4-BE49-F238E27FC236}">
              <a16:creationId xmlns:a16="http://schemas.microsoft.com/office/drawing/2014/main" id="{BC7B81FF-2856-470B-8785-0E48E561A48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a:extLst>
            <a:ext uri="{FF2B5EF4-FFF2-40B4-BE49-F238E27FC236}">
              <a16:creationId xmlns:a16="http://schemas.microsoft.com/office/drawing/2014/main" id="{A91A3F17-256E-4D1A-8826-FFDD2385A8D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a:extLst>
            <a:ext uri="{FF2B5EF4-FFF2-40B4-BE49-F238E27FC236}">
              <a16:creationId xmlns:a16="http://schemas.microsoft.com/office/drawing/2014/main" id="{F9EC2913-0A81-4448-A5A8-44E940E6738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a:extLst>
            <a:ext uri="{FF2B5EF4-FFF2-40B4-BE49-F238E27FC236}">
              <a16:creationId xmlns:a16="http://schemas.microsoft.com/office/drawing/2014/main" id="{CD012C55-3611-47B0-AF54-4447B1A1643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a:extLst>
            <a:ext uri="{FF2B5EF4-FFF2-40B4-BE49-F238E27FC236}">
              <a16:creationId xmlns:a16="http://schemas.microsoft.com/office/drawing/2014/main" id="{87652D32-74C3-4562-8BB1-0F395DD28A7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a:extLst>
            <a:ext uri="{FF2B5EF4-FFF2-40B4-BE49-F238E27FC236}">
              <a16:creationId xmlns:a16="http://schemas.microsoft.com/office/drawing/2014/main" id="{E0C1E981-E4E8-4E31-8064-05EFC8AC51B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5" name="直線コネクタ 814">
          <a:extLst>
            <a:ext uri="{FF2B5EF4-FFF2-40B4-BE49-F238E27FC236}">
              <a16:creationId xmlns:a16="http://schemas.microsoft.com/office/drawing/2014/main" id="{818787A3-578B-465B-B61A-A0EBFE7B822A}"/>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6" name="【庁舎】&#10;有形固定資産減価償却率最小値テキスト">
          <a:extLst>
            <a:ext uri="{FF2B5EF4-FFF2-40B4-BE49-F238E27FC236}">
              <a16:creationId xmlns:a16="http://schemas.microsoft.com/office/drawing/2014/main" id="{3EF584F2-A235-4AFE-980F-E353FB9DED9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7" name="直線コネクタ 816">
          <a:extLst>
            <a:ext uri="{FF2B5EF4-FFF2-40B4-BE49-F238E27FC236}">
              <a16:creationId xmlns:a16="http://schemas.microsoft.com/office/drawing/2014/main" id="{5A6A035D-127F-45DC-A95F-08A27F918D6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18" name="【庁舎】&#10;有形固定資産減価償却率最大値テキスト">
          <a:extLst>
            <a:ext uri="{FF2B5EF4-FFF2-40B4-BE49-F238E27FC236}">
              <a16:creationId xmlns:a16="http://schemas.microsoft.com/office/drawing/2014/main" id="{763B9989-E79A-452B-BEA7-59DD10082B4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19" name="直線コネクタ 818">
          <a:extLst>
            <a:ext uri="{FF2B5EF4-FFF2-40B4-BE49-F238E27FC236}">
              <a16:creationId xmlns:a16="http://schemas.microsoft.com/office/drawing/2014/main" id="{8188981B-63AD-47A5-A169-1E4F21FAC6E9}"/>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20" name="【庁舎】&#10;有形固定資産減価償却率平均値テキスト">
          <a:extLst>
            <a:ext uri="{FF2B5EF4-FFF2-40B4-BE49-F238E27FC236}">
              <a16:creationId xmlns:a16="http://schemas.microsoft.com/office/drawing/2014/main" id="{B49A4840-F3A6-4934-B15F-481C7B04E806}"/>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1" name="フローチャート: 判断 820">
          <a:extLst>
            <a:ext uri="{FF2B5EF4-FFF2-40B4-BE49-F238E27FC236}">
              <a16:creationId xmlns:a16="http://schemas.microsoft.com/office/drawing/2014/main" id="{F16A7FEC-F840-4B62-B429-AA58CB5F91FA}"/>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a:extLst>
            <a:ext uri="{FF2B5EF4-FFF2-40B4-BE49-F238E27FC236}">
              <a16:creationId xmlns:a16="http://schemas.microsoft.com/office/drawing/2014/main" id="{90859577-AA78-48B9-BEB6-56D83BFEBCC7}"/>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3" name="フローチャート: 判断 822">
          <a:extLst>
            <a:ext uri="{FF2B5EF4-FFF2-40B4-BE49-F238E27FC236}">
              <a16:creationId xmlns:a16="http://schemas.microsoft.com/office/drawing/2014/main" id="{17A92A1B-B5E0-4F0B-8735-2C613F21A999}"/>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4" name="フローチャート: 判断 823">
          <a:extLst>
            <a:ext uri="{FF2B5EF4-FFF2-40B4-BE49-F238E27FC236}">
              <a16:creationId xmlns:a16="http://schemas.microsoft.com/office/drawing/2014/main" id="{E8351A00-5F06-4109-B40F-B678CB9C05AE}"/>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25" name="フローチャート: 判断 824">
          <a:extLst>
            <a:ext uri="{FF2B5EF4-FFF2-40B4-BE49-F238E27FC236}">
              <a16:creationId xmlns:a16="http://schemas.microsoft.com/office/drawing/2014/main" id="{3EB0052B-2E76-4EBA-9797-C87C2E8FF865}"/>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A67DF083-1985-4238-90A6-4195B975EF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2772B5F3-0F47-4DC0-9044-C787B5E17FB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D9B6813A-216A-4254-AA7F-43D54AFB5E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ECCEDC2C-54C6-42E3-B0A7-4616CE8C8C9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36DB56C7-4B57-41C6-98F2-AD52027AF3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831" name="楕円 830">
          <a:extLst>
            <a:ext uri="{FF2B5EF4-FFF2-40B4-BE49-F238E27FC236}">
              <a16:creationId xmlns:a16="http://schemas.microsoft.com/office/drawing/2014/main" id="{8180877D-68F0-4C2B-BFEC-0704FE2D8DCA}"/>
            </a:ext>
          </a:extLst>
        </xdr:cNvPr>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832" name="【庁舎】&#10;有形固定資産減価償却率該当値テキスト">
          <a:extLst>
            <a:ext uri="{FF2B5EF4-FFF2-40B4-BE49-F238E27FC236}">
              <a16:creationId xmlns:a16="http://schemas.microsoft.com/office/drawing/2014/main" id="{39A93B01-E4B8-4481-8088-B4E7113A5F3E}"/>
            </a:ext>
          </a:extLst>
        </xdr:cNvPr>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131536</xdr:rowOff>
    </xdr:from>
    <xdr:to>
      <xdr:col>81</xdr:col>
      <xdr:colOff>101600</xdr:colOff>
      <xdr:row>106</xdr:row>
      <xdr:rowOff>61686</xdr:rowOff>
    </xdr:to>
    <xdr:sp macro="" textlink="">
      <xdr:nvSpPr>
        <xdr:cNvPr id="833" name="楕円 832">
          <a:extLst>
            <a:ext uri="{FF2B5EF4-FFF2-40B4-BE49-F238E27FC236}">
              <a16:creationId xmlns:a16="http://schemas.microsoft.com/office/drawing/2014/main" id="{691B54A7-684D-4C8C-A553-6CBC21D31EB5}"/>
            </a:ext>
          </a:extLst>
        </xdr:cNvPr>
        <xdr:cNvSpPr/>
      </xdr:nvSpPr>
      <xdr:spPr>
        <a:xfrm>
          <a:off x="15430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10886</xdr:rowOff>
    </xdr:from>
    <xdr:to>
      <xdr:col>85</xdr:col>
      <xdr:colOff>127000</xdr:colOff>
      <xdr:row>106</xdr:row>
      <xdr:rowOff>51707</xdr:rowOff>
    </xdr:to>
    <xdr:cxnSp macro="">
      <xdr:nvCxnSpPr>
        <xdr:cNvPr id="834" name="直線コネクタ 833">
          <a:extLst>
            <a:ext uri="{FF2B5EF4-FFF2-40B4-BE49-F238E27FC236}">
              <a16:creationId xmlns:a16="http://schemas.microsoft.com/office/drawing/2014/main" id="{B974BA43-8129-4615-B5F4-35BF21466278}"/>
            </a:ext>
          </a:extLst>
        </xdr:cNvPr>
        <xdr:cNvCxnSpPr/>
      </xdr:nvCxnSpPr>
      <xdr:spPr>
        <a:xfrm>
          <a:off x="15481300" y="1818458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92348</xdr:rowOff>
    </xdr:from>
    <xdr:to>
      <xdr:col>76</xdr:col>
      <xdr:colOff>165100</xdr:colOff>
      <xdr:row>106</xdr:row>
      <xdr:rowOff>22498</xdr:rowOff>
    </xdr:to>
    <xdr:sp macro="" textlink="">
      <xdr:nvSpPr>
        <xdr:cNvPr id="835" name="楕円 834">
          <a:extLst>
            <a:ext uri="{FF2B5EF4-FFF2-40B4-BE49-F238E27FC236}">
              <a16:creationId xmlns:a16="http://schemas.microsoft.com/office/drawing/2014/main" id="{9ECEDB6F-A734-46BD-861C-52D8273A2BF2}"/>
            </a:ext>
          </a:extLst>
        </xdr:cNvPr>
        <xdr:cNvSpPr/>
      </xdr:nvSpPr>
      <xdr:spPr>
        <a:xfrm>
          <a:off x="14541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143148</xdr:rowOff>
    </xdr:from>
    <xdr:to>
      <xdr:col>81</xdr:col>
      <xdr:colOff>50800</xdr:colOff>
      <xdr:row>106</xdr:row>
      <xdr:rowOff>10886</xdr:rowOff>
    </xdr:to>
    <xdr:cxnSp macro="">
      <xdr:nvCxnSpPr>
        <xdr:cNvPr id="836" name="直線コネクタ 835">
          <a:extLst>
            <a:ext uri="{FF2B5EF4-FFF2-40B4-BE49-F238E27FC236}">
              <a16:creationId xmlns:a16="http://schemas.microsoft.com/office/drawing/2014/main" id="{E50ED8BE-54EC-4E00-BC19-0E853CDF077C}"/>
            </a:ext>
          </a:extLst>
        </xdr:cNvPr>
        <xdr:cNvCxnSpPr/>
      </xdr:nvCxnSpPr>
      <xdr:spPr>
        <a:xfrm>
          <a:off x="14592300" y="181453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144599</xdr:rowOff>
    </xdr:from>
    <xdr:to>
      <xdr:col>72</xdr:col>
      <xdr:colOff>38100</xdr:colOff>
      <xdr:row>108</xdr:row>
      <xdr:rowOff>74749</xdr:rowOff>
    </xdr:to>
    <xdr:sp macro="" textlink="">
      <xdr:nvSpPr>
        <xdr:cNvPr id="837" name="楕円 836">
          <a:extLst>
            <a:ext uri="{FF2B5EF4-FFF2-40B4-BE49-F238E27FC236}">
              <a16:creationId xmlns:a16="http://schemas.microsoft.com/office/drawing/2014/main" id="{ABD68453-FA65-4F69-A48A-B38249E45E80}"/>
            </a:ext>
          </a:extLst>
        </xdr:cNvPr>
        <xdr:cNvSpPr/>
      </xdr:nvSpPr>
      <xdr:spPr>
        <a:xfrm>
          <a:off x="1365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143148</xdr:rowOff>
    </xdr:from>
    <xdr:to>
      <xdr:col>76</xdr:col>
      <xdr:colOff>114300</xdr:colOff>
      <xdr:row>108</xdr:row>
      <xdr:rowOff>23949</xdr:rowOff>
    </xdr:to>
    <xdr:cxnSp macro="">
      <xdr:nvCxnSpPr>
        <xdr:cNvPr id="838" name="直線コネクタ 837">
          <a:extLst>
            <a:ext uri="{FF2B5EF4-FFF2-40B4-BE49-F238E27FC236}">
              <a16:creationId xmlns:a16="http://schemas.microsoft.com/office/drawing/2014/main" id="{AF95F723-E241-414B-87BD-FF21B43AD3B6}"/>
            </a:ext>
          </a:extLst>
        </xdr:cNvPr>
        <xdr:cNvCxnSpPr/>
      </xdr:nvCxnSpPr>
      <xdr:spPr>
        <a:xfrm flipV="1">
          <a:off x="13703300" y="18145398"/>
          <a:ext cx="8890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39" name="n_1aveValue【庁舎】&#10;有形固定資産減価償却率">
          <a:extLst>
            <a:ext uri="{FF2B5EF4-FFF2-40B4-BE49-F238E27FC236}">
              <a16:creationId xmlns:a16="http://schemas.microsoft.com/office/drawing/2014/main" id="{A4E70163-763E-47E0-A74C-8F1ECF9D808B}"/>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40" name="n_2aveValue【庁舎】&#10;有形固定資産減価償却率">
          <a:extLst>
            <a:ext uri="{FF2B5EF4-FFF2-40B4-BE49-F238E27FC236}">
              <a16:creationId xmlns:a16="http://schemas.microsoft.com/office/drawing/2014/main" id="{A3D3EBF5-3B38-4B2E-838F-DD89442DFBA6}"/>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41" name="n_3aveValue【庁舎】&#10;有形固定資産減価償却率">
          <a:extLst>
            <a:ext uri="{FF2B5EF4-FFF2-40B4-BE49-F238E27FC236}">
              <a16:creationId xmlns:a16="http://schemas.microsoft.com/office/drawing/2014/main" id="{DB95CD11-A2AC-44D4-BD86-285FD7980C4D}"/>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42" name="n_4aveValue【庁舎】&#10;有形固定資産減価償却率">
          <a:extLst>
            <a:ext uri="{FF2B5EF4-FFF2-40B4-BE49-F238E27FC236}">
              <a16:creationId xmlns:a16="http://schemas.microsoft.com/office/drawing/2014/main" id="{6C3355A1-B82F-4216-86EE-1AE13AC0582C}"/>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52813</xdr:rowOff>
    </xdr:from>
    <xdr:ext cx="405111" cy="259045"/>
    <xdr:sp macro="" textlink="">
      <xdr:nvSpPr>
        <xdr:cNvPr id="843" name="n_1mainValue【庁舎】&#10;有形固定資産減価償却率">
          <a:extLst>
            <a:ext uri="{FF2B5EF4-FFF2-40B4-BE49-F238E27FC236}">
              <a16:creationId xmlns:a16="http://schemas.microsoft.com/office/drawing/2014/main" id="{C8683A62-90D9-4CC9-B45E-56ACFEA0E676}"/>
            </a:ext>
          </a:extLst>
        </xdr:cNvPr>
        <xdr:cNvSpPr txBox="1"/>
      </xdr:nvSpPr>
      <xdr:spPr>
        <a:xfrm>
          <a:off x="152660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13625</xdr:rowOff>
    </xdr:from>
    <xdr:ext cx="405111" cy="259045"/>
    <xdr:sp macro="" textlink="">
      <xdr:nvSpPr>
        <xdr:cNvPr id="844" name="n_2mainValue【庁舎】&#10;有形固定資産減価償却率">
          <a:extLst>
            <a:ext uri="{FF2B5EF4-FFF2-40B4-BE49-F238E27FC236}">
              <a16:creationId xmlns:a16="http://schemas.microsoft.com/office/drawing/2014/main" id="{C0FD6CD8-D40B-43FD-A774-0290A71A55EE}"/>
            </a:ext>
          </a:extLst>
        </xdr:cNvPr>
        <xdr:cNvSpPr txBox="1"/>
      </xdr:nvSpPr>
      <xdr:spPr>
        <a:xfrm>
          <a:off x="14389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65876</xdr:rowOff>
    </xdr:from>
    <xdr:ext cx="405111" cy="259045"/>
    <xdr:sp macro="" textlink="">
      <xdr:nvSpPr>
        <xdr:cNvPr id="845" name="n_3mainValue【庁舎】&#10;有形固定資産減価償却率">
          <a:extLst>
            <a:ext uri="{FF2B5EF4-FFF2-40B4-BE49-F238E27FC236}">
              <a16:creationId xmlns:a16="http://schemas.microsoft.com/office/drawing/2014/main" id="{DD7AFFCA-564A-442E-B0BF-27ADE3AF8848}"/>
            </a:ext>
          </a:extLst>
        </xdr:cNvPr>
        <xdr:cNvSpPr txBox="1"/>
      </xdr:nvSpPr>
      <xdr:spPr>
        <a:xfrm>
          <a:off x="13500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a:extLst>
            <a:ext uri="{FF2B5EF4-FFF2-40B4-BE49-F238E27FC236}">
              <a16:creationId xmlns:a16="http://schemas.microsoft.com/office/drawing/2014/main" id="{E0FC703C-1C08-4B9A-978E-CFD9F748BB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a:extLst>
            <a:ext uri="{FF2B5EF4-FFF2-40B4-BE49-F238E27FC236}">
              <a16:creationId xmlns:a16="http://schemas.microsoft.com/office/drawing/2014/main" id="{8CA33027-29DC-42F9-820C-8DFDB84174E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a:extLst>
            <a:ext uri="{FF2B5EF4-FFF2-40B4-BE49-F238E27FC236}">
              <a16:creationId xmlns:a16="http://schemas.microsoft.com/office/drawing/2014/main" id="{FFFADA1B-44E5-4E41-9882-D8B3D45BCF9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a:extLst>
            <a:ext uri="{FF2B5EF4-FFF2-40B4-BE49-F238E27FC236}">
              <a16:creationId xmlns:a16="http://schemas.microsoft.com/office/drawing/2014/main" id="{32B400B6-172F-4532-864E-B090786834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a:extLst>
            <a:ext uri="{FF2B5EF4-FFF2-40B4-BE49-F238E27FC236}">
              <a16:creationId xmlns:a16="http://schemas.microsoft.com/office/drawing/2014/main" id="{633DBD84-5F24-4FC3-BAD3-C1976B978CF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a:extLst>
            <a:ext uri="{FF2B5EF4-FFF2-40B4-BE49-F238E27FC236}">
              <a16:creationId xmlns:a16="http://schemas.microsoft.com/office/drawing/2014/main" id="{7B1EFCD0-D8D8-4AB1-B2B4-BC1982B6EAE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a:extLst>
            <a:ext uri="{FF2B5EF4-FFF2-40B4-BE49-F238E27FC236}">
              <a16:creationId xmlns:a16="http://schemas.microsoft.com/office/drawing/2014/main" id="{93FE45DE-2C3E-463E-8C51-E3944CA11AB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a:extLst>
            <a:ext uri="{FF2B5EF4-FFF2-40B4-BE49-F238E27FC236}">
              <a16:creationId xmlns:a16="http://schemas.microsoft.com/office/drawing/2014/main" id="{1B801AEE-2A4A-419C-9BF5-CD019BBA413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a:extLst>
            <a:ext uri="{FF2B5EF4-FFF2-40B4-BE49-F238E27FC236}">
              <a16:creationId xmlns:a16="http://schemas.microsoft.com/office/drawing/2014/main" id="{1001BC67-E952-4CB5-A0FC-D92E3E6FDC0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a:extLst>
            <a:ext uri="{FF2B5EF4-FFF2-40B4-BE49-F238E27FC236}">
              <a16:creationId xmlns:a16="http://schemas.microsoft.com/office/drawing/2014/main" id="{6D9778F5-9F11-4118-AB9B-569B1EAA4BE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a:extLst>
            <a:ext uri="{FF2B5EF4-FFF2-40B4-BE49-F238E27FC236}">
              <a16:creationId xmlns:a16="http://schemas.microsoft.com/office/drawing/2014/main" id="{E7B8CBA0-53E1-4947-AD29-E7F408D18B1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437BA9E9-1C0E-4130-A902-E373F696FC4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a:extLst>
            <a:ext uri="{FF2B5EF4-FFF2-40B4-BE49-F238E27FC236}">
              <a16:creationId xmlns:a16="http://schemas.microsoft.com/office/drawing/2014/main" id="{868C0AD3-5F7D-4860-BDFA-E2037848799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a:extLst>
            <a:ext uri="{FF2B5EF4-FFF2-40B4-BE49-F238E27FC236}">
              <a16:creationId xmlns:a16="http://schemas.microsoft.com/office/drawing/2014/main" id="{0C80EB9E-D7B4-48D8-9988-9C6D99A4ED9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a:extLst>
            <a:ext uri="{FF2B5EF4-FFF2-40B4-BE49-F238E27FC236}">
              <a16:creationId xmlns:a16="http://schemas.microsoft.com/office/drawing/2014/main" id="{1F764601-4551-485F-BD16-EBB4EC2AD3C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a:extLst>
            <a:ext uri="{FF2B5EF4-FFF2-40B4-BE49-F238E27FC236}">
              <a16:creationId xmlns:a16="http://schemas.microsoft.com/office/drawing/2014/main" id="{BB770619-ABA9-4330-80A4-57F3CBDBDC3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a:extLst>
            <a:ext uri="{FF2B5EF4-FFF2-40B4-BE49-F238E27FC236}">
              <a16:creationId xmlns:a16="http://schemas.microsoft.com/office/drawing/2014/main" id="{A0EA20C7-6A04-47D4-A770-F3647768B1F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a:extLst>
            <a:ext uri="{FF2B5EF4-FFF2-40B4-BE49-F238E27FC236}">
              <a16:creationId xmlns:a16="http://schemas.microsoft.com/office/drawing/2014/main" id="{F8A3563C-B9C4-4489-8920-9125293BC28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a:extLst>
            <a:ext uri="{FF2B5EF4-FFF2-40B4-BE49-F238E27FC236}">
              <a16:creationId xmlns:a16="http://schemas.microsoft.com/office/drawing/2014/main" id="{42F6A319-C387-42E3-B6A2-7546DD8937B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a:extLst>
            <a:ext uri="{FF2B5EF4-FFF2-40B4-BE49-F238E27FC236}">
              <a16:creationId xmlns:a16="http://schemas.microsoft.com/office/drawing/2014/main" id="{9D932E12-5184-494F-9F00-AE751A8FBCD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a:extLst>
            <a:ext uri="{FF2B5EF4-FFF2-40B4-BE49-F238E27FC236}">
              <a16:creationId xmlns:a16="http://schemas.microsoft.com/office/drawing/2014/main" id="{BD362D58-8639-47C1-BCC3-0D83B4AD01F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a:extLst>
            <a:ext uri="{FF2B5EF4-FFF2-40B4-BE49-F238E27FC236}">
              <a16:creationId xmlns:a16="http://schemas.microsoft.com/office/drawing/2014/main" id="{39AD2EA5-4DAB-4C4A-A695-C72F1EDFBBE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C39B8015-076D-4D0B-98F5-602944639E3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121ACAF7-4BF2-4080-9BD4-FF6677FEC70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a:extLst>
            <a:ext uri="{FF2B5EF4-FFF2-40B4-BE49-F238E27FC236}">
              <a16:creationId xmlns:a16="http://schemas.microsoft.com/office/drawing/2014/main" id="{FC51D014-EEF3-44B7-BDE2-7AD0B2C3F0D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1" name="直線コネクタ 870">
          <a:extLst>
            <a:ext uri="{FF2B5EF4-FFF2-40B4-BE49-F238E27FC236}">
              <a16:creationId xmlns:a16="http://schemas.microsoft.com/office/drawing/2014/main" id="{63A4759C-36FC-41C8-BF73-9595CEDD9ED8}"/>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2" name="【庁舎】&#10;一人当たり面積最小値テキスト">
          <a:extLst>
            <a:ext uri="{FF2B5EF4-FFF2-40B4-BE49-F238E27FC236}">
              <a16:creationId xmlns:a16="http://schemas.microsoft.com/office/drawing/2014/main" id="{07171049-D29B-4E2F-9D5C-D5C25772EEEC}"/>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73" name="直線コネクタ 872">
          <a:extLst>
            <a:ext uri="{FF2B5EF4-FFF2-40B4-BE49-F238E27FC236}">
              <a16:creationId xmlns:a16="http://schemas.microsoft.com/office/drawing/2014/main" id="{F002052F-8AD4-4B9D-80D2-C6DB4F3A3858}"/>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74" name="【庁舎】&#10;一人当たり面積最大値テキスト">
          <a:extLst>
            <a:ext uri="{FF2B5EF4-FFF2-40B4-BE49-F238E27FC236}">
              <a16:creationId xmlns:a16="http://schemas.microsoft.com/office/drawing/2014/main" id="{0A8F34B6-CC2A-4F4B-B8CE-B14D6F46B446}"/>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75" name="直線コネクタ 874">
          <a:extLst>
            <a:ext uri="{FF2B5EF4-FFF2-40B4-BE49-F238E27FC236}">
              <a16:creationId xmlns:a16="http://schemas.microsoft.com/office/drawing/2014/main" id="{E8305337-0F7F-41B1-A8C2-3C6F8101119F}"/>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76" name="【庁舎】&#10;一人当たり面積平均値テキスト">
          <a:extLst>
            <a:ext uri="{FF2B5EF4-FFF2-40B4-BE49-F238E27FC236}">
              <a16:creationId xmlns:a16="http://schemas.microsoft.com/office/drawing/2014/main" id="{BDA1A1CA-78A1-43B2-8FF0-D41807CBFB81}"/>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77" name="フローチャート: 判断 876">
          <a:extLst>
            <a:ext uri="{FF2B5EF4-FFF2-40B4-BE49-F238E27FC236}">
              <a16:creationId xmlns:a16="http://schemas.microsoft.com/office/drawing/2014/main" id="{31F182D8-74C6-4C0E-B8C3-D3F302385988}"/>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78" name="フローチャート: 判断 877">
          <a:extLst>
            <a:ext uri="{FF2B5EF4-FFF2-40B4-BE49-F238E27FC236}">
              <a16:creationId xmlns:a16="http://schemas.microsoft.com/office/drawing/2014/main" id="{5079CB53-855A-4C6B-BAAE-716184A5759B}"/>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79" name="フローチャート: 判断 878">
          <a:extLst>
            <a:ext uri="{FF2B5EF4-FFF2-40B4-BE49-F238E27FC236}">
              <a16:creationId xmlns:a16="http://schemas.microsoft.com/office/drawing/2014/main" id="{06316BE1-D1BC-4C90-82D3-2767BF601001}"/>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0" name="フローチャート: 判断 879">
          <a:extLst>
            <a:ext uri="{FF2B5EF4-FFF2-40B4-BE49-F238E27FC236}">
              <a16:creationId xmlns:a16="http://schemas.microsoft.com/office/drawing/2014/main" id="{018E29EB-70C1-483F-AB6C-F8D64627F4D1}"/>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81" name="フローチャート: 判断 880">
          <a:extLst>
            <a:ext uri="{FF2B5EF4-FFF2-40B4-BE49-F238E27FC236}">
              <a16:creationId xmlns:a16="http://schemas.microsoft.com/office/drawing/2014/main" id="{079152A9-4523-4095-9479-C646B0E3E0B0}"/>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8CA95DB-2FEF-4F66-9BF2-A34FB766312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75FD584E-205F-4726-B4B3-0D226FF452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66053654-9F14-4E90-A19D-A1C6C051528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BB7D106F-B69C-4BEA-A58C-9C5A2A025B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B99BA4DB-2FEF-4B3F-B216-DEEB8E088EB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141332</xdr:rowOff>
    </xdr:from>
    <xdr:to>
      <xdr:col>116</xdr:col>
      <xdr:colOff>114300</xdr:colOff>
      <xdr:row>107</xdr:row>
      <xdr:rowOff>71482</xdr:rowOff>
    </xdr:to>
    <xdr:sp macro="" textlink="">
      <xdr:nvSpPr>
        <xdr:cNvPr id="887" name="楕円 886">
          <a:extLst>
            <a:ext uri="{FF2B5EF4-FFF2-40B4-BE49-F238E27FC236}">
              <a16:creationId xmlns:a16="http://schemas.microsoft.com/office/drawing/2014/main" id="{49691578-B7F8-4469-B049-03C2ABE352D6}"/>
            </a:ext>
          </a:extLst>
        </xdr:cNvPr>
        <xdr:cNvSpPr/>
      </xdr:nvSpPr>
      <xdr:spPr>
        <a:xfrm>
          <a:off x="221107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119759</xdr:rowOff>
    </xdr:from>
    <xdr:ext cx="469744" cy="259045"/>
    <xdr:sp macro="" textlink="">
      <xdr:nvSpPr>
        <xdr:cNvPr id="888" name="【庁舎】&#10;一人当たり面積該当値テキスト">
          <a:extLst>
            <a:ext uri="{FF2B5EF4-FFF2-40B4-BE49-F238E27FC236}">
              <a16:creationId xmlns:a16="http://schemas.microsoft.com/office/drawing/2014/main" id="{AD11CDD3-8A26-4DD3-9AAD-FCA1C37286A8}"/>
            </a:ext>
          </a:extLst>
        </xdr:cNvPr>
        <xdr:cNvSpPr txBox="1"/>
      </xdr:nvSpPr>
      <xdr:spPr>
        <a:xfrm>
          <a:off x="22199600" y="182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889" name="楕円 888">
          <a:extLst>
            <a:ext uri="{FF2B5EF4-FFF2-40B4-BE49-F238E27FC236}">
              <a16:creationId xmlns:a16="http://schemas.microsoft.com/office/drawing/2014/main" id="{4C9CC416-7CA0-4644-B581-D7399CE7AA41}"/>
            </a:ext>
          </a:extLst>
        </xdr:cNvPr>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20682</xdr:rowOff>
    </xdr:from>
    <xdr:to>
      <xdr:col>116</xdr:col>
      <xdr:colOff>63500</xdr:colOff>
      <xdr:row>107</xdr:row>
      <xdr:rowOff>25581</xdr:rowOff>
    </xdr:to>
    <xdr:cxnSp macro="">
      <xdr:nvCxnSpPr>
        <xdr:cNvPr id="890" name="直線コネクタ 889">
          <a:extLst>
            <a:ext uri="{FF2B5EF4-FFF2-40B4-BE49-F238E27FC236}">
              <a16:creationId xmlns:a16="http://schemas.microsoft.com/office/drawing/2014/main" id="{5A05A66A-4526-450F-A82B-2ADF1EA56645}"/>
            </a:ext>
          </a:extLst>
        </xdr:cNvPr>
        <xdr:cNvCxnSpPr/>
      </xdr:nvCxnSpPr>
      <xdr:spPr>
        <a:xfrm flipV="1">
          <a:off x="21323300" y="1836583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91" name="楕円 890">
          <a:extLst>
            <a:ext uri="{FF2B5EF4-FFF2-40B4-BE49-F238E27FC236}">
              <a16:creationId xmlns:a16="http://schemas.microsoft.com/office/drawing/2014/main" id="{4B8C0476-9074-4975-82DF-BFE6AED0CECF}"/>
            </a:ext>
          </a:extLst>
        </xdr:cNvPr>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25581</xdr:rowOff>
    </xdr:from>
    <xdr:to>
      <xdr:col>111</xdr:col>
      <xdr:colOff>177800</xdr:colOff>
      <xdr:row>107</xdr:row>
      <xdr:rowOff>30480</xdr:rowOff>
    </xdr:to>
    <xdr:cxnSp macro="">
      <xdr:nvCxnSpPr>
        <xdr:cNvPr id="892" name="直線コネクタ 891">
          <a:extLst>
            <a:ext uri="{FF2B5EF4-FFF2-40B4-BE49-F238E27FC236}">
              <a16:creationId xmlns:a16="http://schemas.microsoft.com/office/drawing/2014/main" id="{4A4A7C57-19BE-40B1-92BA-77AFD57B8EA0}"/>
            </a:ext>
          </a:extLst>
        </xdr:cNvPr>
        <xdr:cNvCxnSpPr/>
      </xdr:nvCxnSpPr>
      <xdr:spPr>
        <a:xfrm flipV="1">
          <a:off x="20434300" y="183707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156029</xdr:rowOff>
    </xdr:from>
    <xdr:to>
      <xdr:col>102</xdr:col>
      <xdr:colOff>165100</xdr:colOff>
      <xdr:row>107</xdr:row>
      <xdr:rowOff>86179</xdr:rowOff>
    </xdr:to>
    <xdr:sp macro="" textlink="">
      <xdr:nvSpPr>
        <xdr:cNvPr id="893" name="楕円 892">
          <a:extLst>
            <a:ext uri="{FF2B5EF4-FFF2-40B4-BE49-F238E27FC236}">
              <a16:creationId xmlns:a16="http://schemas.microsoft.com/office/drawing/2014/main" id="{2B492ADF-4C0E-4334-95F4-C1C945584CE7}"/>
            </a:ext>
          </a:extLst>
        </xdr:cNvPr>
        <xdr:cNvSpPr/>
      </xdr:nvSpPr>
      <xdr:spPr>
        <a:xfrm>
          <a:off x="19494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35379</xdr:rowOff>
    </xdr:to>
    <xdr:cxnSp macro="">
      <xdr:nvCxnSpPr>
        <xdr:cNvPr id="894" name="直線コネクタ 893">
          <a:extLst>
            <a:ext uri="{FF2B5EF4-FFF2-40B4-BE49-F238E27FC236}">
              <a16:creationId xmlns:a16="http://schemas.microsoft.com/office/drawing/2014/main" id="{8E99F8C4-5AAF-4CDB-A27A-B967F2F54914}"/>
            </a:ext>
          </a:extLst>
        </xdr:cNvPr>
        <xdr:cNvCxnSpPr/>
      </xdr:nvCxnSpPr>
      <xdr:spPr>
        <a:xfrm flipV="1">
          <a:off x="19545300" y="183756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95" name="n_1aveValue【庁舎】&#10;一人当たり面積">
          <a:extLst>
            <a:ext uri="{FF2B5EF4-FFF2-40B4-BE49-F238E27FC236}">
              <a16:creationId xmlns:a16="http://schemas.microsoft.com/office/drawing/2014/main" id="{269C767E-D94B-47C9-A3D7-07087D0DE50B}"/>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96" name="n_2aveValue【庁舎】&#10;一人当たり面積">
          <a:extLst>
            <a:ext uri="{FF2B5EF4-FFF2-40B4-BE49-F238E27FC236}">
              <a16:creationId xmlns:a16="http://schemas.microsoft.com/office/drawing/2014/main" id="{0A7F9EA9-4C3C-435D-93D2-2BCF092F19C1}"/>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97" name="n_3aveValue【庁舎】&#10;一人当たり面積">
          <a:extLst>
            <a:ext uri="{FF2B5EF4-FFF2-40B4-BE49-F238E27FC236}">
              <a16:creationId xmlns:a16="http://schemas.microsoft.com/office/drawing/2014/main" id="{9AA432F9-3256-444A-96A0-B1DB7EAF38CF}"/>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98" name="n_4aveValue【庁舎】&#10;一人当たり面積">
          <a:extLst>
            <a:ext uri="{FF2B5EF4-FFF2-40B4-BE49-F238E27FC236}">
              <a16:creationId xmlns:a16="http://schemas.microsoft.com/office/drawing/2014/main" id="{4445FF91-614A-405A-84E4-5AEDD1BB9A88}"/>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67508</xdr:rowOff>
    </xdr:from>
    <xdr:ext cx="469744" cy="259045"/>
    <xdr:sp macro="" textlink="">
      <xdr:nvSpPr>
        <xdr:cNvPr id="899" name="n_1mainValue【庁舎】&#10;一人当たり面積">
          <a:extLst>
            <a:ext uri="{FF2B5EF4-FFF2-40B4-BE49-F238E27FC236}">
              <a16:creationId xmlns:a16="http://schemas.microsoft.com/office/drawing/2014/main" id="{3B5FD588-B81B-4C7D-B70B-CD3C7D43FEEF}"/>
            </a:ext>
          </a:extLst>
        </xdr:cNvPr>
        <xdr:cNvSpPr txBox="1"/>
      </xdr:nvSpPr>
      <xdr:spPr>
        <a:xfrm>
          <a:off x="21075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900" name="n_2mainValue【庁舎】&#10;一人当たり面積">
          <a:extLst>
            <a:ext uri="{FF2B5EF4-FFF2-40B4-BE49-F238E27FC236}">
              <a16:creationId xmlns:a16="http://schemas.microsoft.com/office/drawing/2014/main" id="{138F84C9-EF4D-42FD-854F-DF77249F80C8}"/>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77306</xdr:rowOff>
    </xdr:from>
    <xdr:ext cx="469744" cy="259045"/>
    <xdr:sp macro="" textlink="">
      <xdr:nvSpPr>
        <xdr:cNvPr id="901" name="n_3mainValue【庁舎】&#10;一人当たり面積">
          <a:extLst>
            <a:ext uri="{FF2B5EF4-FFF2-40B4-BE49-F238E27FC236}">
              <a16:creationId xmlns:a16="http://schemas.microsoft.com/office/drawing/2014/main" id="{E5B4BC6D-288E-4C2B-B8A1-E0D54FE1DE7E}"/>
            </a:ext>
          </a:extLst>
        </xdr:cNvPr>
        <xdr:cNvSpPr txBox="1"/>
      </xdr:nvSpPr>
      <xdr:spPr>
        <a:xfrm>
          <a:off x="19310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6ED85D74-058B-42D7-902E-4E8D95DE944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8D113EA2-7CC6-4FA4-A392-C97A3496AA8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0D727D02-E2EC-49EC-BC74-A54A233FBF9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庁舎である。その中でも福祉施設が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91.1%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市民会館が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％と高くなっている。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福祉施設及び保健センター・保健所は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今のところ大規模改修計画が予定されていないため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今後も有形固定資産減価償却率は上昇するものと見込まれる。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福祉施設は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有形固定資産減価償却率が急激に上昇しているが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福祉施設の中で比較的新しい施設を取り壊したことが影響している。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市民会館は建替えの計画があるため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今後は有形固定資産減価償却率は下がるものと見込まれる。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本庁舎の大規模改修は終了したが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支所の建替事業が予定されていることから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将来的には類似団体平均を下回ることが見込まれる。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40,345
39,933
148.84
26,244,375
25,198,943
851,057
12,585,265
27,804,484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少子高齢化による生産年齢人口の減少等により，個人・法人税の大幅な増収は見込めない中，税収は対前年度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ポイント増となった。扶助費等の義務的経費は，対前年度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ポイント増となり，高い水準である。財政力指数は，</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と類似団体と同程度となっている。今後は，各事業における緊急度，優先度，市民ニーズ等を勘案するとともに，物件費などの内部管理経費の削減に努め，持続可能な財政構造の構築を図る。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これまで類似団体平均を下回っていたが，令和元年度は，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る結果となった。主な要因は，施設整備の償還が始まったことによる一部事務組合への負担金の増や臨時財政対策債の減が考えられる。今後も社会保障の充実に伴う扶助費や公共施設の整備・改修に伴う公債費が増加することが見込まれるため，事務事業の見直しを更に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21953</xdr:rowOff>
    </xdr:from>
    <xdr:to>
      <xdr:col>23</xdr:col>
      <xdr:colOff>133350</xdr:colOff>
      <xdr:row>60</xdr:row>
      <xdr:rowOff>121920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08953"/>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21953</xdr:rowOff>
    </xdr:from>
    <xdr:to>
      <xdr:col>19</xdr:col>
      <xdr:colOff>133350</xdr:colOff>
      <xdr:row>60</xdr:row>
      <xdr:rowOff>39188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0895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152037</xdr:rowOff>
    </xdr:from>
    <xdr:to>
      <xdr:col>15</xdr:col>
      <xdr:colOff>82550</xdr:colOff>
      <xdr:row>60</xdr:row>
      <xdr:rowOff>39188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67587"/>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31387</xdr:rowOff>
    </xdr:from>
    <xdr:to>
      <xdr:col>11</xdr:col>
      <xdr:colOff>31750</xdr:colOff>
      <xdr:row>59</xdr:row>
      <xdr:rowOff>152037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469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43197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142603</xdr:rowOff>
    </xdr:from>
    <xdr:to>
      <xdr:col>19</xdr:col>
      <xdr:colOff>184150</xdr:colOff>
      <xdr:row>60</xdr:row>
      <xdr:rowOff>72753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82930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159838</xdr:rowOff>
    </xdr:from>
    <xdr:to>
      <xdr:col>15</xdr:col>
      <xdr:colOff>133350</xdr:colOff>
      <xdr:row>60</xdr:row>
      <xdr:rowOff>89988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100165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101237</xdr:rowOff>
    </xdr:from>
    <xdr:to>
      <xdr:col>11</xdr:col>
      <xdr:colOff>82550</xdr:colOff>
      <xdr:row>60</xdr:row>
      <xdr:rowOff>31387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41564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152037</xdr:rowOff>
    </xdr:from>
    <xdr:to>
      <xdr:col>7</xdr:col>
      <xdr:colOff>31750</xdr:colOff>
      <xdr:row>59</xdr:row>
      <xdr:rowOff>82187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92364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が類似団体平均水準より低い要因として，ごみ処理業務や消防業務を一部事務組合で行っていることが挙げられる。一部事務組合の人件費・物件費等に充てる負担金を合計した場合，人口１人当たりの金額は増加することになる。今後はこれらも含めた経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123582</xdr:rowOff>
    </xdr:from>
    <xdr:to>
      <xdr:col>23</xdr:col>
      <xdr:colOff>133350</xdr:colOff>
      <xdr:row>82</xdr:row>
      <xdr:rowOff>3854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11032"/>
          <a:ext cx="838200" cy="5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86888</xdr:rowOff>
    </xdr:from>
    <xdr:to>
      <xdr:col>19</xdr:col>
      <xdr:colOff>133350</xdr:colOff>
      <xdr:row>81</xdr:row>
      <xdr:rowOff>123582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74338"/>
          <a:ext cx="889000" cy="3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80856</xdr:rowOff>
    </xdr:from>
    <xdr:to>
      <xdr:col>15</xdr:col>
      <xdr:colOff>82550</xdr:colOff>
      <xdr:row>81</xdr:row>
      <xdr:rowOff>86888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683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80856</xdr:rowOff>
    </xdr:from>
    <xdr:to>
      <xdr:col>11</xdr:col>
      <xdr:colOff>31750</xdr:colOff>
      <xdr:row>81</xdr:row>
      <xdr:rowOff>85404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68306"/>
          <a:ext cx="889000" cy="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124504</xdr:rowOff>
    </xdr:from>
    <xdr:to>
      <xdr:col>23</xdr:col>
      <xdr:colOff>184150</xdr:colOff>
      <xdr:row>82</xdr:row>
      <xdr:rowOff>54654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1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141031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5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72782</xdr:rowOff>
    </xdr:from>
    <xdr:to>
      <xdr:col>19</xdr:col>
      <xdr:colOff>184150</xdr:colOff>
      <xdr:row>82</xdr:row>
      <xdr:rowOff>2932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13109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2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36088</xdr:rowOff>
    </xdr:from>
    <xdr:to>
      <xdr:col>15</xdr:col>
      <xdr:colOff>133350</xdr:colOff>
      <xdr:row>81</xdr:row>
      <xdr:rowOff>137688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147865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9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30056</xdr:rowOff>
    </xdr:from>
    <xdr:to>
      <xdr:col>11</xdr:col>
      <xdr:colOff>82550</xdr:colOff>
      <xdr:row>81</xdr:row>
      <xdr:rowOff>131656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1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141833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8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34604</xdr:rowOff>
    </xdr:from>
    <xdr:to>
      <xdr:col>7</xdr:col>
      <xdr:colOff>31750</xdr:colOff>
      <xdr:row>81</xdr:row>
      <xdr:rowOff>136204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146381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9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職員の給与については，高い初任給の職員を採用したこと及び階層の変動により，前年度から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ポイント増加した。類似団体の平均を上回っていることから，今後も定員管理及び各種手当の見直しにより，更なる給与体系の適正化に努める。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104422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5354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91016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535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91016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9267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定員適正化計画等により，人口千人当たりの数値は，類似団体平均水準より低い。今後も，事務事業や組織機構の見直しを進めながら，より適切な定員管理に努める。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68580</xdr:rowOff>
    </xdr:from>
    <xdr:to>
      <xdr:col>81</xdr:col>
      <xdr:colOff>44450</xdr:colOff>
      <xdr:row>62</xdr:row>
      <xdr:rowOff>89263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9848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41003</xdr:rowOff>
    </xdr:from>
    <xdr:to>
      <xdr:col>77</xdr:col>
      <xdr:colOff>44450</xdr:colOff>
      <xdr:row>62</xdr:row>
      <xdr:rowOff>68580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7090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16873</xdr:rowOff>
    </xdr:from>
    <xdr:to>
      <xdr:col>72</xdr:col>
      <xdr:colOff>203200</xdr:colOff>
      <xdr:row>62</xdr:row>
      <xdr:rowOff>41003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467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9978</xdr:rowOff>
    </xdr:from>
    <xdr:to>
      <xdr:col>68</xdr:col>
      <xdr:colOff>152400</xdr:colOff>
      <xdr:row>62</xdr:row>
      <xdr:rowOff>16873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3987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38463</xdr:rowOff>
    </xdr:from>
    <xdr:to>
      <xdr:col>81</xdr:col>
      <xdr:colOff>95250</xdr:colOff>
      <xdr:row>62</xdr:row>
      <xdr:rowOff>140063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54990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17780</xdr:rowOff>
    </xdr:from>
    <xdr:to>
      <xdr:col>77</xdr:col>
      <xdr:colOff>95250</xdr:colOff>
      <xdr:row>62</xdr:row>
      <xdr:rowOff>119380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129557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161653</xdr:rowOff>
    </xdr:from>
    <xdr:to>
      <xdr:col>73</xdr:col>
      <xdr:colOff>44450</xdr:colOff>
      <xdr:row>62</xdr:row>
      <xdr:rowOff>91803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101980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137523</xdr:rowOff>
    </xdr:from>
    <xdr:to>
      <xdr:col>68</xdr:col>
      <xdr:colOff>203200</xdr:colOff>
      <xdr:row>62</xdr:row>
      <xdr:rowOff>67673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130628</xdr:rowOff>
    </xdr:from>
    <xdr:to>
      <xdr:col>64</xdr:col>
      <xdr:colOff>152400</xdr:colOff>
      <xdr:row>62</xdr:row>
      <xdr:rowOff>60778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70955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令和元年度においても，類似団体平均を下回っているが，その差は縮まりつつある。これは平成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年度以降，公共施設の整備事業の実施が要因である。今後も，大型事業の実施が控えてるが，事業計画の整理・縮小を図るなど起債依存型の事業実施を見直し，引き続き水準の抑制に努める。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20003</xdr:rowOff>
    </xdr:from>
    <xdr:to>
      <xdr:col>81</xdr:col>
      <xdr:colOff>44450</xdr:colOff>
      <xdr:row>37</xdr:row>
      <xdr:rowOff>24024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36365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13970</xdr:rowOff>
    </xdr:from>
    <xdr:to>
      <xdr:col>77</xdr:col>
      <xdr:colOff>44450</xdr:colOff>
      <xdr:row>37</xdr:row>
      <xdr:rowOff>20003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3576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3916</xdr:rowOff>
    </xdr:from>
    <xdr:to>
      <xdr:col>72</xdr:col>
      <xdr:colOff>203200</xdr:colOff>
      <xdr:row>37</xdr:row>
      <xdr:rowOff>13970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34756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3916</xdr:rowOff>
    </xdr:from>
    <xdr:to>
      <xdr:col>68</xdr:col>
      <xdr:colOff>152400</xdr:colOff>
      <xdr:row>37</xdr:row>
      <xdr:rowOff>3916</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347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144674</xdr:rowOff>
    </xdr:from>
    <xdr:to>
      <xdr:col>81</xdr:col>
      <xdr:colOff>95250</xdr:colOff>
      <xdr:row>37</xdr:row>
      <xdr:rowOff>74824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161201</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16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140653</xdr:rowOff>
    </xdr:from>
    <xdr:to>
      <xdr:col>77</xdr:col>
      <xdr:colOff>95250</xdr:colOff>
      <xdr:row>37</xdr:row>
      <xdr:rowOff>70803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80980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8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134620</xdr:rowOff>
    </xdr:from>
    <xdr:to>
      <xdr:col>73</xdr:col>
      <xdr:colOff>44450</xdr:colOff>
      <xdr:row>37</xdr:row>
      <xdr:rowOff>64770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74947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124566</xdr:rowOff>
    </xdr:from>
    <xdr:to>
      <xdr:col>68</xdr:col>
      <xdr:colOff>203200</xdr:colOff>
      <xdr:row>37</xdr:row>
      <xdr:rowOff>54716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64893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124566</xdr:rowOff>
    </xdr:from>
    <xdr:to>
      <xdr:col>64</xdr:col>
      <xdr:colOff>152400</xdr:colOff>
      <xdr:row>37</xdr:row>
      <xdr:rowOff>54716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64893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地方債の現在高は，増加しているものの，有利な地方債を積極的に活用したことにより，基準財政需要額算入見込額が増加し，将来負担比率が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対前年から減少した。しかし，今後，大型施設の整備事業や公共施設の更新等が予定されているため，再度，将来負担比率が増加へ転じること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100669</xdr:rowOff>
    </xdr:from>
    <xdr:to>
      <xdr:col>81</xdr:col>
      <xdr:colOff>44450</xdr:colOff>
      <xdr:row>14</xdr:row>
      <xdr:rowOff>119973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500969"/>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111125</xdr:rowOff>
    </xdr:from>
    <xdr:to>
      <xdr:col>77</xdr:col>
      <xdr:colOff>44450</xdr:colOff>
      <xdr:row>14</xdr:row>
      <xdr:rowOff>119973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511425"/>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111125</xdr:rowOff>
    </xdr:from>
    <xdr:to>
      <xdr:col>72</xdr:col>
      <xdr:colOff>203200</xdr:colOff>
      <xdr:row>14</xdr:row>
      <xdr:rowOff>115549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511425"/>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115549</xdr:rowOff>
    </xdr:from>
    <xdr:to>
      <xdr:col>68</xdr:col>
      <xdr:colOff>152400</xdr:colOff>
      <xdr:row>14</xdr:row>
      <xdr:rowOff>119570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1584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49869</xdr:rowOff>
    </xdr:from>
    <xdr:to>
      <xdr:col>81</xdr:col>
      <xdr:colOff>95250</xdr:colOff>
      <xdr:row>14</xdr:row>
      <xdr:rowOff>151469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66396</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29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69173</xdr:rowOff>
    </xdr:from>
    <xdr:to>
      <xdr:col>77</xdr:col>
      <xdr:colOff>95250</xdr:colOff>
      <xdr:row>14</xdr:row>
      <xdr:rowOff>170773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4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9500</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238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60325</xdr:rowOff>
    </xdr:from>
    <xdr:to>
      <xdr:col>73</xdr:col>
      <xdr:colOff>44450</xdr:colOff>
      <xdr:row>14</xdr:row>
      <xdr:rowOff>161925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652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22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64749</xdr:rowOff>
    </xdr:from>
    <xdr:to>
      <xdr:col>68</xdr:col>
      <xdr:colOff>203200</xdr:colOff>
      <xdr:row>14</xdr:row>
      <xdr:rowOff>166349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5076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2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68770</xdr:rowOff>
    </xdr:from>
    <xdr:to>
      <xdr:col>64</xdr:col>
      <xdr:colOff>152400</xdr:colOff>
      <xdr:row>14</xdr:row>
      <xdr:rowOff>170370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46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9097</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23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40,345
39,933
148.84
26,244,375
25,198,943
851,057
12,585,265
27,804,484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経常収支比率の人件費分が県平均と比較しても低い水準であるが，高い初任給の職員を採用したこと及び階層の変動により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ポイント増加した。今後も定員管理及び各種手当の見直しにより，更なる給与体系の適正化に努める。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8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物件費に係る経常収支比率が類似団体平均水準より低い要因として，ごみ処理業務や消防業務を一部事務組合で行っていることが挙げられる。平成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一つの要因は，令和元年度の消費税増税である。今後は新規に建設した施設の管理費用が発生するため，経常収支比率の増加が見込まれるが，施設の適正な管理体制や内部管理経費の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817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75293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81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75293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47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15</xdr:row>
      <xdr:rowOff>86179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47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136270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り，かつ上昇傾向にある要因として，平成２７年１０月から医療費助成を中学生まで拡充したことや認定こども園への移行が進み保育所運営補助が増えたこと，障害者施設利用サービス費が増えたことが挙げられる。今後も，各種施策により増加することが予想されることから，事務事業の見直しを進めていくことで，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58965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771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57</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56</xdr:row>
      <xdr:rowOff>154215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11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110672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832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103415</xdr:rowOff>
    </xdr:from>
    <xdr:to>
      <xdr:col>15</xdr:col>
      <xdr:colOff>149225</xdr:colOff>
      <xdr:row>57</xdr:row>
      <xdr:rowOff>33565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18342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要因は，公共下水道会計への繰出金の減少が挙げられる。しかし，全国，県平均と比較しても高い水準にあるのは，国民健康保険特別会計の赤字補填的な繰出金が多額になっていることが要因として挙げられる。国民健康保険税率の適正化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58</xdr:row>
      <xdr:rowOff>35560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577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35560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4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5080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161290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補助費等の経常的経費は一部事務組合への負担金が約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を占めている。ごみ処理業務については，広域組合新ごみ処理施設管理費の増，また，消防業務については，デジタル無線・指令システム保守や人件費が増えたことにより増加傾向である。今後は，一部事務組合や構成市と協議しながら，事務事業の見直しを進め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145288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8947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36</xdr:row>
      <xdr:rowOff>30988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254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124714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843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に占める割合が類似団体平均水準や全国・県平均と比較して高いのは，近年大型の整備事業が集中したことが要因となっている。今後も，公共施設の統合・除却や既存施設の耐震化・大規模改修等が予定されている。このような地方債発行を伴う普通建設事業の計画的な実施により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66040</xdr:rowOff>
    </xdr:from>
    <xdr:to>
      <xdr:col>24</xdr:col>
      <xdr:colOff>25400</xdr:colOff>
      <xdr:row>75</xdr:row>
      <xdr:rowOff>71755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9247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66040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9171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48895</xdr:rowOff>
    </xdr:from>
    <xdr:to>
      <xdr:col>15</xdr:col>
      <xdr:colOff>98425</xdr:colOff>
      <xdr:row>75</xdr:row>
      <xdr:rowOff>58420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907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48895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8905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20955</xdr:rowOff>
    </xdr:from>
    <xdr:to>
      <xdr:col>24</xdr:col>
      <xdr:colOff>76200</xdr:colOff>
      <xdr:row>75</xdr:row>
      <xdr:rowOff>122555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164482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5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xdr:rowOff>
    </xdr:from>
    <xdr:to>
      <xdr:col>20</xdr:col>
      <xdr:colOff>38100</xdr:colOff>
      <xdr:row>75</xdr:row>
      <xdr:rowOff>116840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101616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6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93997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169545</xdr:rowOff>
    </xdr:from>
    <xdr:to>
      <xdr:col>11</xdr:col>
      <xdr:colOff>60325</xdr:colOff>
      <xdr:row>75</xdr:row>
      <xdr:rowOff>99695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84472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67327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た要因の一つは，臨時財政対策債の減少が挙げられる。今後，公共施設の統合・除却や既存施設の耐震化・大規模改修等，大型事業の実施が今後見込まれることから，人件費や扶助費，物件費等の支出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76</xdr:row>
      <xdr:rowOff>90424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0017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001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76</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88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xdr:rowOff>
    </xdr:from>
    <xdr:to>
      <xdr:col>69</xdr:col>
      <xdr:colOff>92075</xdr:colOff>
      <xdr:row>75</xdr:row>
      <xdr:rowOff>129286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8691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131064</xdr:rowOff>
    </xdr:from>
    <xdr:to>
      <xdr:col>65</xdr:col>
      <xdr:colOff>53975</xdr:colOff>
      <xdr:row>75</xdr:row>
      <xdr:rowOff>61214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71391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107594</xdr:rowOff>
    </xdr:from>
    <xdr:to>
      <xdr:col>29</xdr:col>
      <xdr:colOff>127000</xdr:colOff>
      <xdr:row>16</xdr:row>
      <xdr:rowOff>165811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98419"/>
          <a:ext cx="647700" cy="5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92372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165811</xdr:rowOff>
    </xdr:from>
    <xdr:to>
      <xdr:col>26</xdr:col>
      <xdr:colOff>50800</xdr:colOff>
      <xdr:row>17</xdr:row>
      <xdr:rowOff>21869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56636"/>
          <a:ext cx="698500" cy="27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21869</xdr:rowOff>
    </xdr:from>
    <xdr:to>
      <xdr:col>22</xdr:col>
      <xdr:colOff>114300</xdr:colOff>
      <xdr:row>17</xdr:row>
      <xdr:rowOff>29312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4144"/>
          <a:ext cx="698500" cy="7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26683</xdr:rowOff>
    </xdr:from>
    <xdr:to>
      <xdr:col>18</xdr:col>
      <xdr:colOff>177800</xdr:colOff>
      <xdr:row>17</xdr:row>
      <xdr:rowOff>29312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88958"/>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56794</xdr:rowOff>
    </xdr:from>
    <xdr:to>
      <xdr:col>29</xdr:col>
      <xdr:colOff>177800</xdr:colOff>
      <xdr:row>16</xdr:row>
      <xdr:rowOff>158394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7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73321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9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115011</xdr:rowOff>
    </xdr:from>
    <xdr:to>
      <xdr:col>26</xdr:col>
      <xdr:colOff>101600</xdr:colOff>
      <xdr:row>17</xdr:row>
      <xdr:rowOff>45161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0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55338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7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142519</xdr:rowOff>
    </xdr:from>
    <xdr:to>
      <xdr:col>22</xdr:col>
      <xdr:colOff>165100</xdr:colOff>
      <xdr:row>17</xdr:row>
      <xdr:rowOff>72669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3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82846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0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149962</xdr:rowOff>
    </xdr:from>
    <xdr:to>
      <xdr:col>19</xdr:col>
      <xdr:colOff>38100</xdr:colOff>
      <xdr:row>17</xdr:row>
      <xdr:rowOff>80112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4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90289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0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147333</xdr:rowOff>
    </xdr:from>
    <xdr:to>
      <xdr:col>15</xdr:col>
      <xdr:colOff>101600</xdr:colOff>
      <xdr:row>17</xdr:row>
      <xdr:rowOff>77483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38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87660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0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341221</xdr:rowOff>
    </xdr:from>
    <xdr:to>
      <xdr:col>29</xdr:col>
      <xdr:colOff>127000</xdr:colOff>
      <xdr:row>38</xdr:row>
      <xdr:rowOff>1628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65921"/>
          <a:ext cx="647700" cy="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342733</xdr:rowOff>
    </xdr:from>
    <xdr:to>
      <xdr:col>26</xdr:col>
      <xdr:colOff>50800</xdr:colOff>
      <xdr:row>38</xdr:row>
      <xdr:rowOff>1628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67433"/>
          <a:ext cx="698500" cy="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342733</xdr:rowOff>
    </xdr:from>
    <xdr:to>
      <xdr:col>22</xdr:col>
      <xdr:colOff>114300</xdr:colOff>
      <xdr:row>38</xdr:row>
      <xdr:rowOff>3777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67433"/>
          <a:ext cx="698500" cy="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3777</xdr:rowOff>
    </xdr:from>
    <xdr:to>
      <xdr:col>18</xdr:col>
      <xdr:colOff>177800</xdr:colOff>
      <xdr:row>38</xdr:row>
      <xdr:rowOff>11747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71377"/>
          <a:ext cx="698500" cy="7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290421</xdr:rowOff>
    </xdr:from>
    <xdr:to>
      <xdr:col>29</xdr:col>
      <xdr:colOff>177800</xdr:colOff>
      <xdr:row>38</xdr:row>
      <xdr:rowOff>49121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262498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293728</xdr:rowOff>
    </xdr:from>
    <xdr:to>
      <xdr:col>26</xdr:col>
      <xdr:colOff>101600</xdr:colOff>
      <xdr:row>38</xdr:row>
      <xdr:rowOff>52428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37205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291933</xdr:rowOff>
    </xdr:from>
    <xdr:to>
      <xdr:col>22</xdr:col>
      <xdr:colOff>165100</xdr:colOff>
      <xdr:row>38</xdr:row>
      <xdr:rowOff>50633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35410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295877</xdr:rowOff>
    </xdr:from>
    <xdr:to>
      <xdr:col>19</xdr:col>
      <xdr:colOff>38100</xdr:colOff>
      <xdr:row>38</xdr:row>
      <xdr:rowOff>54577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39354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303847</xdr:rowOff>
    </xdr:from>
    <xdr:to>
      <xdr:col>15</xdr:col>
      <xdr:colOff>101600</xdr:colOff>
      <xdr:row>38</xdr:row>
      <xdr:rowOff>62547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8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47324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1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40,345
39,933
148.84
26,244,375
25,198,943
851,057
12,585,265
27,804,484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48554</xdr:rowOff>
    </xdr:from>
    <xdr:to>
      <xdr:col>24</xdr:col>
      <xdr:colOff>63500</xdr:colOff>
      <xdr:row>36</xdr:row>
      <xdr:rowOff>90453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20754"/>
          <a:ext cx="8382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90453</xdr:rowOff>
    </xdr:from>
    <xdr:to>
      <xdr:col>19</xdr:col>
      <xdr:colOff>177800</xdr:colOff>
      <xdr:row>36</xdr:row>
      <xdr:rowOff>107838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62653"/>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81679</xdr:rowOff>
    </xdr:from>
    <xdr:to>
      <xdr:col>15</xdr:col>
      <xdr:colOff>50800</xdr:colOff>
      <xdr:row>36</xdr:row>
      <xdr:rowOff>107838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53879"/>
          <a:ext cx="8890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40803</xdr:rowOff>
    </xdr:from>
    <xdr:to>
      <xdr:col>10</xdr:col>
      <xdr:colOff>114300</xdr:colOff>
      <xdr:row>36</xdr:row>
      <xdr:rowOff>81679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13003"/>
          <a:ext cx="889000" cy="4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169204</xdr:rowOff>
    </xdr:from>
    <xdr:to>
      <xdr:col>24</xdr:col>
      <xdr:colOff>114300</xdr:colOff>
      <xdr:row>36</xdr:row>
      <xdr:rowOff>99354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6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147631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4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39653</xdr:rowOff>
    </xdr:from>
    <xdr:to>
      <xdr:col>20</xdr:col>
      <xdr:colOff>38100</xdr:colOff>
      <xdr:row>36</xdr:row>
      <xdr:rowOff>141253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1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132380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57038</xdr:rowOff>
    </xdr:from>
    <xdr:to>
      <xdr:col>15</xdr:col>
      <xdr:colOff>101600</xdr:colOff>
      <xdr:row>36</xdr:row>
      <xdr:rowOff>158638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2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149765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30879</xdr:rowOff>
    </xdr:from>
    <xdr:to>
      <xdr:col>10</xdr:col>
      <xdr:colOff>165100</xdr:colOff>
      <xdr:row>36</xdr:row>
      <xdr:rowOff>132479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123606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9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161453</xdr:rowOff>
    </xdr:from>
    <xdr:to>
      <xdr:col>6</xdr:col>
      <xdr:colOff>38100</xdr:colOff>
      <xdr:row>36</xdr:row>
      <xdr:rowOff>91603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82730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121065</xdr:rowOff>
    </xdr:from>
    <xdr:to>
      <xdr:col>24</xdr:col>
      <xdr:colOff>63500</xdr:colOff>
      <xdr:row>56</xdr:row>
      <xdr:rowOff>164480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22265"/>
          <a:ext cx="838200" cy="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164480</xdr:rowOff>
    </xdr:from>
    <xdr:to>
      <xdr:col>19</xdr:col>
      <xdr:colOff>177800</xdr:colOff>
      <xdr:row>57</xdr:row>
      <xdr:rowOff>28555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65680"/>
          <a:ext cx="8890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26150</xdr:rowOff>
    </xdr:from>
    <xdr:to>
      <xdr:col>15</xdr:col>
      <xdr:colOff>50800</xdr:colOff>
      <xdr:row>57</xdr:row>
      <xdr:rowOff>28555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98800"/>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26150</xdr:rowOff>
    </xdr:from>
    <xdr:to>
      <xdr:col>10</xdr:col>
      <xdr:colOff>114300</xdr:colOff>
      <xdr:row>57</xdr:row>
      <xdr:rowOff>32642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98800"/>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70265</xdr:rowOff>
    </xdr:from>
    <xdr:to>
      <xdr:col>24</xdr:col>
      <xdr:colOff>114300</xdr:colOff>
      <xdr:row>57</xdr:row>
      <xdr:rowOff>415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48692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4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113680</xdr:rowOff>
    </xdr:from>
    <xdr:to>
      <xdr:col>20</xdr:col>
      <xdr:colOff>38100</xdr:colOff>
      <xdr:row>57</xdr:row>
      <xdr:rowOff>43830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1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34957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0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149205</xdr:rowOff>
    </xdr:from>
    <xdr:to>
      <xdr:col>15</xdr:col>
      <xdr:colOff>101600</xdr:colOff>
      <xdr:row>57</xdr:row>
      <xdr:rowOff>79355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70482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4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146800</xdr:rowOff>
    </xdr:from>
    <xdr:to>
      <xdr:col>10</xdr:col>
      <xdr:colOff>165100</xdr:colOff>
      <xdr:row>57</xdr:row>
      <xdr:rowOff>76950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68077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153292</xdr:rowOff>
    </xdr:from>
    <xdr:to>
      <xdr:col>6</xdr:col>
      <xdr:colOff>38100</xdr:colOff>
      <xdr:row>57</xdr:row>
      <xdr:rowOff>83442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5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74569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4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85637</xdr:rowOff>
    </xdr:from>
    <xdr:to>
      <xdr:col>24</xdr:col>
      <xdr:colOff>63500</xdr:colOff>
      <xdr:row>78</xdr:row>
      <xdr:rowOff>85820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5873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85820</xdr:rowOff>
    </xdr:from>
    <xdr:to>
      <xdr:col>19</xdr:col>
      <xdr:colOff>177800</xdr:colOff>
      <xdr:row>78</xdr:row>
      <xdr:rowOff>91557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58920"/>
          <a:ext cx="889000" cy="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91557</xdr:rowOff>
    </xdr:from>
    <xdr:to>
      <xdr:col>15</xdr:col>
      <xdr:colOff>50800</xdr:colOff>
      <xdr:row>78</xdr:row>
      <xdr:rowOff>94529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6465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90253</xdr:rowOff>
    </xdr:from>
    <xdr:to>
      <xdr:col>10</xdr:col>
      <xdr:colOff>114300</xdr:colOff>
      <xdr:row>78</xdr:row>
      <xdr:rowOff>94529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63353"/>
          <a:ext cx="8890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34837</xdr:rowOff>
    </xdr:from>
    <xdr:to>
      <xdr:col>24</xdr:col>
      <xdr:colOff>114300</xdr:colOff>
      <xdr:row>78</xdr:row>
      <xdr:rowOff>136437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121214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2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35020</xdr:rowOff>
    </xdr:from>
    <xdr:to>
      <xdr:col>20</xdr:col>
      <xdr:colOff>38100</xdr:colOff>
      <xdr:row>78</xdr:row>
      <xdr:rowOff>136620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127747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40757</xdr:rowOff>
    </xdr:from>
    <xdr:to>
      <xdr:col>15</xdr:col>
      <xdr:colOff>101600</xdr:colOff>
      <xdr:row>78</xdr:row>
      <xdr:rowOff>142357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133484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43729</xdr:rowOff>
    </xdr:from>
    <xdr:to>
      <xdr:col>10</xdr:col>
      <xdr:colOff>165100</xdr:colOff>
      <xdr:row>78</xdr:row>
      <xdr:rowOff>145329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136456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0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39453</xdr:rowOff>
    </xdr:from>
    <xdr:to>
      <xdr:col>6</xdr:col>
      <xdr:colOff>38100</xdr:colOff>
      <xdr:row>78</xdr:row>
      <xdr:rowOff>141053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132180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0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158535</xdr:rowOff>
    </xdr:from>
    <xdr:to>
      <xdr:col>24</xdr:col>
      <xdr:colOff>63500</xdr:colOff>
      <xdr:row>95</xdr:row>
      <xdr:rowOff>45275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74835"/>
          <a:ext cx="838200" cy="5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32055</xdr:rowOff>
    </xdr:from>
    <xdr:to>
      <xdr:col>19</xdr:col>
      <xdr:colOff>177800</xdr:colOff>
      <xdr:row>95</xdr:row>
      <xdr:rowOff>45275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319805"/>
          <a:ext cx="8890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32055</xdr:rowOff>
    </xdr:from>
    <xdr:to>
      <xdr:col>15</xdr:col>
      <xdr:colOff>50800</xdr:colOff>
      <xdr:row>95</xdr:row>
      <xdr:rowOff>80226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19805"/>
          <a:ext cx="889000" cy="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80226</xdr:rowOff>
    </xdr:from>
    <xdr:to>
      <xdr:col>10</xdr:col>
      <xdr:colOff>114300</xdr:colOff>
      <xdr:row>96</xdr:row>
      <xdr:rowOff>24549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67976"/>
          <a:ext cx="889000" cy="1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107735</xdr:rowOff>
    </xdr:from>
    <xdr:to>
      <xdr:col>24</xdr:col>
      <xdr:colOff>114300</xdr:colOff>
      <xdr:row>95</xdr:row>
      <xdr:rowOff>37885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130612</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7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165925</xdr:rowOff>
    </xdr:from>
    <xdr:to>
      <xdr:col>20</xdr:col>
      <xdr:colOff>38100</xdr:colOff>
      <xdr:row>95</xdr:row>
      <xdr:rowOff>96075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112602</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0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152705</xdr:rowOff>
    </xdr:from>
    <xdr:to>
      <xdr:col>15</xdr:col>
      <xdr:colOff>101600</xdr:colOff>
      <xdr:row>95</xdr:row>
      <xdr:rowOff>82855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99382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04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29426</xdr:rowOff>
    </xdr:from>
    <xdr:to>
      <xdr:col>10</xdr:col>
      <xdr:colOff>165100</xdr:colOff>
      <xdr:row>95</xdr:row>
      <xdr:rowOff>131026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1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147553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09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145199</xdr:rowOff>
    </xdr:from>
    <xdr:to>
      <xdr:col>6</xdr:col>
      <xdr:colOff>38100</xdr:colOff>
      <xdr:row>96</xdr:row>
      <xdr:rowOff>75349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91876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20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169521</xdr:rowOff>
    </xdr:from>
    <xdr:to>
      <xdr:col>55</xdr:col>
      <xdr:colOff>0</xdr:colOff>
      <xdr:row>36</xdr:row>
      <xdr:rowOff>77207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70271"/>
          <a:ext cx="838200" cy="7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51009</xdr:rowOff>
    </xdr:from>
    <xdr:to>
      <xdr:col>50</xdr:col>
      <xdr:colOff>114300</xdr:colOff>
      <xdr:row>36</xdr:row>
      <xdr:rowOff>77207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223209"/>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51009</xdr:rowOff>
    </xdr:from>
    <xdr:to>
      <xdr:col>45</xdr:col>
      <xdr:colOff>177800</xdr:colOff>
      <xdr:row>36</xdr:row>
      <xdr:rowOff>54289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23209"/>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54289</xdr:rowOff>
    </xdr:from>
    <xdr:to>
      <xdr:col>41</xdr:col>
      <xdr:colOff>50800</xdr:colOff>
      <xdr:row>36</xdr:row>
      <xdr:rowOff>100272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226489"/>
          <a:ext cx="889000" cy="4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118721</xdr:rowOff>
    </xdr:from>
    <xdr:to>
      <xdr:col>55</xdr:col>
      <xdr:colOff>50800</xdr:colOff>
      <xdr:row>36</xdr:row>
      <xdr:rowOff>48871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97148</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9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26407</xdr:rowOff>
    </xdr:from>
    <xdr:to>
      <xdr:col>50</xdr:col>
      <xdr:colOff>165100</xdr:colOff>
      <xdr:row>36</xdr:row>
      <xdr:rowOff>128007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1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119134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29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209</xdr:rowOff>
    </xdr:from>
    <xdr:to>
      <xdr:col>46</xdr:col>
      <xdr:colOff>38100</xdr:colOff>
      <xdr:row>36</xdr:row>
      <xdr:rowOff>101809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7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92936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6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3489</xdr:rowOff>
    </xdr:from>
    <xdr:to>
      <xdr:col>41</xdr:col>
      <xdr:colOff>101600</xdr:colOff>
      <xdr:row>36</xdr:row>
      <xdr:rowOff>105089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96216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6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49472</xdr:rowOff>
    </xdr:from>
    <xdr:to>
      <xdr:col>36</xdr:col>
      <xdr:colOff>165100</xdr:colOff>
      <xdr:row>36</xdr:row>
      <xdr:rowOff>151072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142199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67567</xdr:rowOff>
    </xdr:from>
    <xdr:to>
      <xdr:col>55</xdr:col>
      <xdr:colOff>0</xdr:colOff>
      <xdr:row>55</xdr:row>
      <xdr:rowOff>106759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497317"/>
          <a:ext cx="838200" cy="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67567</xdr:rowOff>
    </xdr:from>
    <xdr:to>
      <xdr:col>50</xdr:col>
      <xdr:colOff>114300</xdr:colOff>
      <xdr:row>55</xdr:row>
      <xdr:rowOff>76538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497317"/>
          <a:ext cx="8890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76538</xdr:rowOff>
    </xdr:from>
    <xdr:to>
      <xdr:col>45</xdr:col>
      <xdr:colOff>177800</xdr:colOff>
      <xdr:row>56</xdr:row>
      <xdr:rowOff>46578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506288"/>
          <a:ext cx="889000" cy="1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46578</xdr:rowOff>
    </xdr:from>
    <xdr:to>
      <xdr:col>41</xdr:col>
      <xdr:colOff>50800</xdr:colOff>
      <xdr:row>56</xdr:row>
      <xdr:rowOff>108496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647778"/>
          <a:ext cx="889000" cy="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55959</xdr:rowOff>
    </xdr:from>
    <xdr:to>
      <xdr:col>55</xdr:col>
      <xdr:colOff>50800</xdr:colOff>
      <xdr:row>55</xdr:row>
      <xdr:rowOff>157559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48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78836</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33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16767</xdr:rowOff>
    </xdr:from>
    <xdr:to>
      <xdr:col>50</xdr:col>
      <xdr:colOff>165100</xdr:colOff>
      <xdr:row>55</xdr:row>
      <xdr:rowOff>118367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4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134894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22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25738</xdr:rowOff>
    </xdr:from>
    <xdr:to>
      <xdr:col>46</xdr:col>
      <xdr:colOff>38100</xdr:colOff>
      <xdr:row>55</xdr:row>
      <xdr:rowOff>127338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4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143865</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23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167228</xdr:rowOff>
    </xdr:from>
    <xdr:to>
      <xdr:col>41</xdr:col>
      <xdr:colOff>101600</xdr:colOff>
      <xdr:row>56</xdr:row>
      <xdr:rowOff>97378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5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113905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7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57696</xdr:rowOff>
    </xdr:from>
    <xdr:to>
      <xdr:col>36</xdr:col>
      <xdr:colOff>165100</xdr:colOff>
      <xdr:row>56</xdr:row>
      <xdr:rowOff>159296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150423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30338</xdr:rowOff>
    </xdr:from>
    <xdr:to>
      <xdr:col>55</xdr:col>
      <xdr:colOff>0</xdr:colOff>
      <xdr:row>77</xdr:row>
      <xdr:rowOff>168382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231988"/>
          <a:ext cx="838200" cy="13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168382</xdr:rowOff>
    </xdr:from>
    <xdr:to>
      <xdr:col>50</xdr:col>
      <xdr:colOff>114300</xdr:colOff>
      <xdr:row>78</xdr:row>
      <xdr:rowOff>13384</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370032"/>
          <a:ext cx="889000" cy="1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13384</xdr:rowOff>
    </xdr:from>
    <xdr:to>
      <xdr:col>45</xdr:col>
      <xdr:colOff>177800</xdr:colOff>
      <xdr:row>78</xdr:row>
      <xdr:rowOff>104663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386484"/>
          <a:ext cx="889000" cy="9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54639</xdr:rowOff>
    </xdr:from>
    <xdr:to>
      <xdr:col>41</xdr:col>
      <xdr:colOff>50800</xdr:colOff>
      <xdr:row>78</xdr:row>
      <xdr:rowOff>104663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256289"/>
          <a:ext cx="889000" cy="22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150988</xdr:rowOff>
    </xdr:from>
    <xdr:to>
      <xdr:col>55</xdr:col>
      <xdr:colOff>50800</xdr:colOff>
      <xdr:row>77</xdr:row>
      <xdr:rowOff>81138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1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2415</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0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117582</xdr:rowOff>
    </xdr:from>
    <xdr:to>
      <xdr:col>50</xdr:col>
      <xdr:colOff>165100</xdr:colOff>
      <xdr:row>78</xdr:row>
      <xdr:rowOff>47732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64259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0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134034</xdr:rowOff>
    </xdr:from>
    <xdr:to>
      <xdr:col>46</xdr:col>
      <xdr:colOff>38100</xdr:colOff>
      <xdr:row>78</xdr:row>
      <xdr:rowOff>64184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33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55311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2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53863</xdr:rowOff>
    </xdr:from>
    <xdr:to>
      <xdr:col>41</xdr:col>
      <xdr:colOff>101600</xdr:colOff>
      <xdr:row>78</xdr:row>
      <xdr:rowOff>155463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146590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1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3839</xdr:rowOff>
    </xdr:from>
    <xdr:to>
      <xdr:col>36</xdr:col>
      <xdr:colOff>165100</xdr:colOff>
      <xdr:row>77</xdr:row>
      <xdr:rowOff>105439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2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121966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9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4849</xdr:rowOff>
    </xdr:from>
    <xdr:to>
      <xdr:col>55</xdr:col>
      <xdr:colOff>0</xdr:colOff>
      <xdr:row>97</xdr:row>
      <xdr:rowOff>3713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464049"/>
          <a:ext cx="838200" cy="1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37874</xdr:rowOff>
    </xdr:from>
    <xdr:to>
      <xdr:col>50</xdr:col>
      <xdr:colOff>114300</xdr:colOff>
      <xdr:row>96</xdr:row>
      <xdr:rowOff>4849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325624"/>
          <a:ext cx="889000" cy="13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37874</xdr:rowOff>
    </xdr:from>
    <xdr:to>
      <xdr:col>45</xdr:col>
      <xdr:colOff>177800</xdr:colOff>
      <xdr:row>96</xdr:row>
      <xdr:rowOff>53831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325624"/>
          <a:ext cx="889000" cy="18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53831</xdr:rowOff>
    </xdr:from>
    <xdr:to>
      <xdr:col>41</xdr:col>
      <xdr:colOff>50800</xdr:colOff>
      <xdr:row>98</xdr:row>
      <xdr:rowOff>27511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513031"/>
          <a:ext cx="889000" cy="31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124363</xdr:rowOff>
    </xdr:from>
    <xdr:to>
      <xdr:col>55</xdr:col>
      <xdr:colOff>50800</xdr:colOff>
      <xdr:row>97</xdr:row>
      <xdr:rowOff>54513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5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102790</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56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125499</xdr:rowOff>
    </xdr:from>
    <xdr:to>
      <xdr:col>50</xdr:col>
      <xdr:colOff>165100</xdr:colOff>
      <xdr:row>96</xdr:row>
      <xdr:rowOff>55649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1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72176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158524</xdr:rowOff>
    </xdr:from>
    <xdr:to>
      <xdr:col>46</xdr:col>
      <xdr:colOff>38100</xdr:colOff>
      <xdr:row>95</xdr:row>
      <xdr:rowOff>88674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2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105201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05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3031</xdr:rowOff>
    </xdr:from>
    <xdr:to>
      <xdr:col>41</xdr:col>
      <xdr:colOff>101600</xdr:colOff>
      <xdr:row>96</xdr:row>
      <xdr:rowOff>104631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46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121158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3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148161</xdr:rowOff>
    </xdr:from>
    <xdr:to>
      <xdr:col>36</xdr:col>
      <xdr:colOff>165100</xdr:colOff>
      <xdr:row>98</xdr:row>
      <xdr:rowOff>78311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69438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7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50709</xdr:rowOff>
    </xdr:from>
    <xdr:to>
      <xdr:col>85</xdr:col>
      <xdr:colOff>127000</xdr:colOff>
      <xdr:row>39</xdr:row>
      <xdr:rowOff>63658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737259"/>
          <a:ext cx="8382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14362</xdr:rowOff>
    </xdr:from>
    <xdr:to>
      <xdr:col>81</xdr:col>
      <xdr:colOff>50800</xdr:colOff>
      <xdr:row>39</xdr:row>
      <xdr:rowOff>50709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700912"/>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129364</xdr:rowOff>
    </xdr:from>
    <xdr:to>
      <xdr:col>76</xdr:col>
      <xdr:colOff>114300</xdr:colOff>
      <xdr:row>39</xdr:row>
      <xdr:rowOff>14362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44464"/>
          <a:ext cx="889000" cy="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129364</xdr:rowOff>
    </xdr:from>
    <xdr:to>
      <xdr:col>71</xdr:col>
      <xdr:colOff>177800</xdr:colOff>
      <xdr:row>38</xdr:row>
      <xdr:rowOff>168830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44464"/>
          <a:ext cx="889000" cy="3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12858</xdr:rowOff>
    </xdr:from>
    <xdr:to>
      <xdr:col>85</xdr:col>
      <xdr:colOff>177800</xdr:colOff>
      <xdr:row>39</xdr:row>
      <xdr:rowOff>114458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99235</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1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171359</xdr:rowOff>
    </xdr:from>
    <xdr:to>
      <xdr:col>81</xdr:col>
      <xdr:colOff>101600</xdr:colOff>
      <xdr:row>39</xdr:row>
      <xdr:rowOff>101509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92636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135012</xdr:rowOff>
    </xdr:from>
    <xdr:to>
      <xdr:col>76</xdr:col>
      <xdr:colOff>165100</xdr:colOff>
      <xdr:row>39</xdr:row>
      <xdr:rowOff>65162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56289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74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78564</xdr:rowOff>
    </xdr:from>
    <xdr:to>
      <xdr:col>72</xdr:col>
      <xdr:colOff>38100</xdr:colOff>
      <xdr:row>39</xdr:row>
      <xdr:rowOff>8714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25241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6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118030</xdr:rowOff>
    </xdr:from>
    <xdr:to>
      <xdr:col>67</xdr:col>
      <xdr:colOff>101600</xdr:colOff>
      <xdr:row>39</xdr:row>
      <xdr:rowOff>48180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3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64707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40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32865</xdr:rowOff>
    </xdr:from>
    <xdr:to>
      <xdr:col>85</xdr:col>
      <xdr:colOff>127000</xdr:colOff>
      <xdr:row>78</xdr:row>
      <xdr:rowOff>39390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05965"/>
          <a:ext cx="8382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39390</xdr:rowOff>
    </xdr:from>
    <xdr:to>
      <xdr:col>81</xdr:col>
      <xdr:colOff>50800</xdr:colOff>
      <xdr:row>78</xdr:row>
      <xdr:rowOff>47117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12490"/>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47117</xdr:rowOff>
    </xdr:from>
    <xdr:to>
      <xdr:col>76</xdr:col>
      <xdr:colOff>114300</xdr:colOff>
      <xdr:row>78</xdr:row>
      <xdr:rowOff>53609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20217"/>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53609</xdr:rowOff>
    </xdr:from>
    <xdr:to>
      <xdr:col>71</xdr:col>
      <xdr:colOff>177800</xdr:colOff>
      <xdr:row>78</xdr:row>
      <xdr:rowOff>63488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26709"/>
          <a:ext cx="889000" cy="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153515</xdr:rowOff>
    </xdr:from>
    <xdr:to>
      <xdr:col>85</xdr:col>
      <xdr:colOff>177800</xdr:colOff>
      <xdr:row>78</xdr:row>
      <xdr:rowOff>83665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4942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0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160040</xdr:rowOff>
    </xdr:from>
    <xdr:to>
      <xdr:col>81</xdr:col>
      <xdr:colOff>101600</xdr:colOff>
      <xdr:row>78</xdr:row>
      <xdr:rowOff>90190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106717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1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167767</xdr:rowOff>
    </xdr:from>
    <xdr:to>
      <xdr:col>76</xdr:col>
      <xdr:colOff>165100</xdr:colOff>
      <xdr:row>78</xdr:row>
      <xdr:rowOff>97917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89044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2809</xdr:rowOff>
    </xdr:from>
    <xdr:to>
      <xdr:col>72</xdr:col>
      <xdr:colOff>38100</xdr:colOff>
      <xdr:row>78</xdr:row>
      <xdr:rowOff>104409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95536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12688</xdr:rowOff>
    </xdr:from>
    <xdr:to>
      <xdr:col>67</xdr:col>
      <xdr:colOff>101600</xdr:colOff>
      <xdr:row>78</xdr:row>
      <xdr:rowOff>114288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8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105415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7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59717</xdr:rowOff>
    </xdr:from>
    <xdr:to>
      <xdr:col>85</xdr:col>
      <xdr:colOff>127000</xdr:colOff>
      <xdr:row>98</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61817"/>
          <a:ext cx="838200" cy="4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72158</xdr:rowOff>
    </xdr:from>
    <xdr:to>
      <xdr:col>81</xdr:col>
      <xdr:colOff>50800</xdr:colOff>
      <xdr:row>98</xdr:row>
      <xdr:rowOff>107111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74258"/>
          <a:ext cx="8890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58675</xdr:rowOff>
    </xdr:from>
    <xdr:to>
      <xdr:col>76</xdr:col>
      <xdr:colOff>114300</xdr:colOff>
      <xdr:row>98</xdr:row>
      <xdr:rowOff>72158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60775"/>
          <a:ext cx="889000" cy="1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58675</xdr:rowOff>
    </xdr:from>
    <xdr:to>
      <xdr:col>71</xdr:col>
      <xdr:colOff>177800</xdr:colOff>
      <xdr:row>98</xdr:row>
      <xdr:rowOff>89193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60775"/>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8917</xdr:rowOff>
    </xdr:from>
    <xdr:to>
      <xdr:col>85</xdr:col>
      <xdr:colOff>177800</xdr:colOff>
      <xdr:row>98</xdr:row>
      <xdr:rowOff>110517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1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56311</xdr:rowOff>
    </xdr:from>
    <xdr:to>
      <xdr:col>81</xdr:col>
      <xdr:colOff>101600</xdr:colOff>
      <xdr:row>98</xdr:row>
      <xdr:rowOff>157911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149038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5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21358</xdr:rowOff>
    </xdr:from>
    <xdr:to>
      <xdr:col>76</xdr:col>
      <xdr:colOff>165100</xdr:colOff>
      <xdr:row>98</xdr:row>
      <xdr:rowOff>122958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114085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7875</xdr:rowOff>
    </xdr:from>
    <xdr:to>
      <xdr:col>72</xdr:col>
      <xdr:colOff>38100</xdr:colOff>
      <xdr:row>98</xdr:row>
      <xdr:rowOff>109475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100602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38393</xdr:rowOff>
    </xdr:from>
    <xdr:to>
      <xdr:col>67</xdr:col>
      <xdr:colOff>101600</xdr:colOff>
      <xdr:row>98</xdr:row>
      <xdr:rowOff>139993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131120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10724</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525824"/>
          <a:ext cx="838200" cy="1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139151</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139060</xdr:rowOff>
    </xdr:from>
    <xdr:to>
      <xdr:col>107</xdr:col>
      <xdr:colOff>50800</xdr:colOff>
      <xdr:row>38</xdr:row>
      <xdr:rowOff>139151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16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139060</xdr:rowOff>
    </xdr:from>
    <xdr:to>
      <xdr:col>102</xdr:col>
      <xdr:colOff>114300</xdr:colOff>
      <xdr:row>38</xdr:row>
      <xdr:rowOff>139060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131374</xdr:rowOff>
    </xdr:from>
    <xdr:to>
      <xdr:col>116</xdr:col>
      <xdr:colOff>114300</xdr:colOff>
      <xdr:row>38</xdr:row>
      <xdr:rowOff>61523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750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154251</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32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88351</xdr:rowOff>
    </xdr:from>
    <xdr:to>
      <xdr:col>107</xdr:col>
      <xdr:colOff>101600</xdr:colOff>
      <xdr:row>39</xdr:row>
      <xdr:rowOff>18501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9628</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77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88260</xdr:rowOff>
    </xdr:from>
    <xdr:to>
      <xdr:col>102</xdr:col>
      <xdr:colOff>165100</xdr:colOff>
      <xdr:row>39</xdr:row>
      <xdr:rowOff>18410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9537</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88260</xdr:rowOff>
    </xdr:from>
    <xdr:to>
      <xdr:col>98</xdr:col>
      <xdr:colOff>38100</xdr:colOff>
      <xdr:row>39</xdr:row>
      <xdr:rowOff>18410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9537</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99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89636</xdr:rowOff>
    </xdr:from>
    <xdr:to>
      <xdr:col>116</xdr:col>
      <xdr:colOff>63500</xdr:colOff>
      <xdr:row>59</xdr:row>
      <xdr:rowOff>90159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205186"/>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85391</xdr:rowOff>
    </xdr:from>
    <xdr:to>
      <xdr:col>111</xdr:col>
      <xdr:colOff>177800</xdr:colOff>
      <xdr:row>59</xdr:row>
      <xdr:rowOff>90159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00941"/>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85391</xdr:rowOff>
    </xdr:from>
    <xdr:to>
      <xdr:col>107</xdr:col>
      <xdr:colOff>50800</xdr:colOff>
      <xdr:row>59</xdr:row>
      <xdr:rowOff>86109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200941"/>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83007</xdr:rowOff>
    </xdr:from>
    <xdr:to>
      <xdr:col>102</xdr:col>
      <xdr:colOff>114300</xdr:colOff>
      <xdr:row>59</xdr:row>
      <xdr:rowOff>86109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98557"/>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38836</xdr:rowOff>
    </xdr:from>
    <xdr:to>
      <xdr:col>116</xdr:col>
      <xdr:colOff>114300</xdr:colOff>
      <xdr:row>59</xdr:row>
      <xdr:rowOff>140436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125213</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6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39359</xdr:rowOff>
    </xdr:from>
    <xdr:to>
      <xdr:col>112</xdr:col>
      <xdr:colOff>38100</xdr:colOff>
      <xdr:row>59</xdr:row>
      <xdr:rowOff>140959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132086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24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34591</xdr:rowOff>
    </xdr:from>
    <xdr:to>
      <xdr:col>107</xdr:col>
      <xdr:colOff>101600</xdr:colOff>
      <xdr:row>59</xdr:row>
      <xdr:rowOff>136191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5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127318</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242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35309</xdr:rowOff>
    </xdr:from>
    <xdr:to>
      <xdr:col>102</xdr:col>
      <xdr:colOff>165100</xdr:colOff>
      <xdr:row>59</xdr:row>
      <xdr:rowOff>136909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128036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243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32207</xdr:rowOff>
    </xdr:from>
    <xdr:to>
      <xdr:col>98</xdr:col>
      <xdr:colOff>38100</xdr:colOff>
      <xdr:row>59</xdr:row>
      <xdr:rowOff>133807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124934</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24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139096</xdr:rowOff>
    </xdr:from>
    <xdr:to>
      <xdr:col>116</xdr:col>
      <xdr:colOff>63500</xdr:colOff>
      <xdr:row>75</xdr:row>
      <xdr:rowOff>85832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826396"/>
          <a:ext cx="8382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139096</xdr:rowOff>
    </xdr:from>
    <xdr:to>
      <xdr:col>111</xdr:col>
      <xdr:colOff>177800</xdr:colOff>
      <xdr:row>75</xdr:row>
      <xdr:rowOff>18787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826396"/>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122506</xdr:rowOff>
    </xdr:from>
    <xdr:to>
      <xdr:col>107</xdr:col>
      <xdr:colOff>50800</xdr:colOff>
      <xdr:row>75</xdr:row>
      <xdr:rowOff>18787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809806"/>
          <a:ext cx="889000" cy="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122506</xdr:rowOff>
    </xdr:from>
    <xdr:to>
      <xdr:col>102</xdr:col>
      <xdr:colOff>114300</xdr:colOff>
      <xdr:row>75</xdr:row>
      <xdr:rowOff>15701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809806"/>
          <a:ext cx="889000" cy="6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35032</xdr:rowOff>
    </xdr:from>
    <xdr:to>
      <xdr:col>116</xdr:col>
      <xdr:colOff>114300</xdr:colOff>
      <xdr:row>75</xdr:row>
      <xdr:rowOff>136632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57909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4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88296</xdr:rowOff>
    </xdr:from>
    <xdr:to>
      <xdr:col>112</xdr:col>
      <xdr:colOff>38100</xdr:colOff>
      <xdr:row>75</xdr:row>
      <xdr:rowOff>18446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34973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5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139437</xdr:rowOff>
    </xdr:from>
    <xdr:to>
      <xdr:col>107</xdr:col>
      <xdr:colOff>101600</xdr:colOff>
      <xdr:row>75</xdr:row>
      <xdr:rowOff>69587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86114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60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71706</xdr:rowOff>
    </xdr:from>
    <xdr:to>
      <xdr:col>102</xdr:col>
      <xdr:colOff>165100</xdr:colOff>
      <xdr:row>75</xdr:row>
      <xdr:rowOff>1856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18383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53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136351</xdr:rowOff>
    </xdr:from>
    <xdr:to>
      <xdr:col>98</xdr:col>
      <xdr:colOff>38100</xdr:colOff>
      <xdr:row>75</xdr:row>
      <xdr:rowOff>66501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2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83028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9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624,587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119,705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円となっており，類似団体と比較して一人当たりのコストが高い状況となっている。これは，サッカー・多目的グラウンド整備事業によるものであり，普通建設事業（うち新規整備）において，前年度から約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倍の</a:t>
          </a:r>
          <a:r>
            <a:rPr kumimoji="1" lang="en-US" altLang="ja-JP" sz="1300">
              <a:latin typeface="ＭＳ Ｐゴシック" panose="020B0600070205080204" pitchFamily="50" charset="-128"/>
              <a:ea typeface="ＭＳ Ｐゴシック" panose="020B0600070205080204" pitchFamily="50" charset="-128"/>
            </a:rPr>
            <a:t>46,852</a:t>
          </a:r>
          <a:r>
            <a:rPr kumimoji="1" lang="ja-JP" altLang="en-US" sz="1300">
              <a:latin typeface="ＭＳ Ｐゴシック" panose="020B0600070205080204" pitchFamily="50" charset="-128"/>
              <a:ea typeface="ＭＳ Ｐゴシック" panose="020B0600070205080204" pitchFamily="50" charset="-128"/>
            </a:rPr>
            <a:t>円となっている。今後も，老朽化した市民会館の更新事業や，公共施設の統合，長寿命化などの事業実施が見込まれるため，高い水準で推移することが予想される。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・積立金は，前年度から約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倍の</a:t>
          </a:r>
          <a:r>
            <a:rPr kumimoji="1" lang="en-US" altLang="ja-JP" sz="1300">
              <a:latin typeface="ＭＳ Ｐゴシック" panose="020B0600070205080204" pitchFamily="50" charset="-128"/>
              <a:ea typeface="ＭＳ Ｐゴシック" panose="020B0600070205080204" pitchFamily="50" charset="-128"/>
            </a:rPr>
            <a:t>17,494</a:t>
          </a:r>
          <a:r>
            <a:rPr kumimoji="1" lang="ja-JP" altLang="en-US" sz="1300">
              <a:latin typeface="ＭＳ Ｐゴシック" panose="020B0600070205080204" pitchFamily="50" charset="-128"/>
              <a:ea typeface="ＭＳ Ｐゴシック" panose="020B0600070205080204" pitchFamily="50" charset="-128"/>
            </a:rPr>
            <a:t>円となっている。これは，ふるさと納税の増による，基金積立金が増えたことが要因である。今後も，ふるさと納税の推進を図り，歳入確保に努める。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40,345
39,933
148.84
26,244,375
25,198,943
851,057
12,585,265
27,804,484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77788</xdr:rowOff>
    </xdr:from>
    <xdr:to>
      <xdr:col>24</xdr:col>
      <xdr:colOff>63500</xdr:colOff>
      <xdr:row>36</xdr:row>
      <xdr:rowOff>108648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49988"/>
          <a:ext cx="8382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108648</xdr:rowOff>
    </xdr:from>
    <xdr:to>
      <xdr:col>19</xdr:col>
      <xdr:colOff>177800</xdr:colOff>
      <xdr:row>36</xdr:row>
      <xdr:rowOff>155702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0848"/>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153035</xdr:rowOff>
    </xdr:from>
    <xdr:to>
      <xdr:col>15</xdr:col>
      <xdr:colOff>50800</xdr:colOff>
      <xdr:row>36</xdr:row>
      <xdr:rowOff>155702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523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88265</xdr:rowOff>
    </xdr:from>
    <xdr:to>
      <xdr:col>10</xdr:col>
      <xdr:colOff>114300</xdr:colOff>
      <xdr:row>36</xdr:row>
      <xdr:rowOff>153035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604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26988</xdr:rowOff>
    </xdr:from>
    <xdr:to>
      <xdr:col>24</xdr:col>
      <xdr:colOff>114300</xdr:colOff>
      <xdr:row>36</xdr:row>
      <xdr:rowOff>128588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57848</xdr:rowOff>
    </xdr:from>
    <xdr:to>
      <xdr:col>20</xdr:col>
      <xdr:colOff>38100</xdr:colOff>
      <xdr:row>36</xdr:row>
      <xdr:rowOff>159448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150575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104902</xdr:rowOff>
    </xdr:from>
    <xdr:to>
      <xdr:col>15</xdr:col>
      <xdr:colOff>101600</xdr:colOff>
      <xdr:row>37</xdr:row>
      <xdr:rowOff>35052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26179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102235</xdr:rowOff>
    </xdr:from>
    <xdr:to>
      <xdr:col>10</xdr:col>
      <xdr:colOff>165100</xdr:colOff>
      <xdr:row>37</xdr:row>
      <xdr:rowOff>32385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23512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37465</xdr:rowOff>
    </xdr:from>
    <xdr:to>
      <xdr:col>6</xdr:col>
      <xdr:colOff>38100</xdr:colOff>
      <xdr:row>36</xdr:row>
      <xdr:rowOff>139065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130192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162240</xdr:rowOff>
    </xdr:from>
    <xdr:to>
      <xdr:col>24</xdr:col>
      <xdr:colOff>63500</xdr:colOff>
      <xdr:row>58</xdr:row>
      <xdr:rowOff>23320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34890"/>
          <a:ext cx="8382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162240</xdr:rowOff>
    </xdr:from>
    <xdr:to>
      <xdr:col>19</xdr:col>
      <xdr:colOff>177800</xdr:colOff>
      <xdr:row>58</xdr:row>
      <xdr:rowOff>2952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34890"/>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164657</xdr:rowOff>
    </xdr:from>
    <xdr:to>
      <xdr:col>15</xdr:col>
      <xdr:colOff>50800</xdr:colOff>
      <xdr:row>58</xdr:row>
      <xdr:rowOff>2952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37307"/>
          <a:ext cx="8890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164657</xdr:rowOff>
    </xdr:from>
    <xdr:to>
      <xdr:col>10</xdr:col>
      <xdr:colOff>114300</xdr:colOff>
      <xdr:row>58</xdr:row>
      <xdr:rowOff>69762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37307"/>
          <a:ext cx="889000" cy="7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143970</xdr:rowOff>
    </xdr:from>
    <xdr:to>
      <xdr:col>24</xdr:col>
      <xdr:colOff>114300</xdr:colOff>
      <xdr:row>58</xdr:row>
      <xdr:rowOff>74120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122397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9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111440</xdr:rowOff>
    </xdr:from>
    <xdr:to>
      <xdr:col>20</xdr:col>
      <xdr:colOff>38100</xdr:colOff>
      <xdr:row>58</xdr:row>
      <xdr:rowOff>41590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32717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7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123602</xdr:rowOff>
    </xdr:from>
    <xdr:to>
      <xdr:col>15</xdr:col>
      <xdr:colOff>101600</xdr:colOff>
      <xdr:row>58</xdr:row>
      <xdr:rowOff>53752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44879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113857</xdr:rowOff>
    </xdr:from>
    <xdr:to>
      <xdr:col>10</xdr:col>
      <xdr:colOff>165100</xdr:colOff>
      <xdr:row>58</xdr:row>
      <xdr:rowOff>44007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35134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7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18962</xdr:rowOff>
    </xdr:from>
    <xdr:to>
      <xdr:col>6</xdr:col>
      <xdr:colOff>38100</xdr:colOff>
      <xdr:row>58</xdr:row>
      <xdr:rowOff>120562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111689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152951</xdr:rowOff>
    </xdr:from>
    <xdr:to>
      <xdr:col>24</xdr:col>
      <xdr:colOff>63500</xdr:colOff>
      <xdr:row>75</xdr:row>
      <xdr:rowOff>75784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40251"/>
          <a:ext cx="838200" cy="9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63150</xdr:rowOff>
    </xdr:from>
    <xdr:to>
      <xdr:col>19</xdr:col>
      <xdr:colOff>177800</xdr:colOff>
      <xdr:row>75</xdr:row>
      <xdr:rowOff>75784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921900"/>
          <a:ext cx="889000" cy="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165570</xdr:rowOff>
    </xdr:from>
    <xdr:to>
      <xdr:col>15</xdr:col>
      <xdr:colOff>50800</xdr:colOff>
      <xdr:row>75</xdr:row>
      <xdr:rowOff>63150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852870"/>
          <a:ext cx="889000" cy="6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165570</xdr:rowOff>
    </xdr:from>
    <xdr:to>
      <xdr:col>10</xdr:col>
      <xdr:colOff>114300</xdr:colOff>
      <xdr:row>75</xdr:row>
      <xdr:rowOff>156998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5287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102151</xdr:rowOff>
    </xdr:from>
    <xdr:to>
      <xdr:col>24</xdr:col>
      <xdr:colOff>114300</xdr:colOff>
      <xdr:row>75</xdr:row>
      <xdr:rowOff>32301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125028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4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24984</xdr:rowOff>
    </xdr:from>
    <xdr:to>
      <xdr:col>20</xdr:col>
      <xdr:colOff>38100</xdr:colOff>
      <xdr:row>75</xdr:row>
      <xdr:rowOff>126584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8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143111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5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12350</xdr:rowOff>
    </xdr:from>
    <xdr:to>
      <xdr:col>15</xdr:col>
      <xdr:colOff>101600</xdr:colOff>
      <xdr:row>75</xdr:row>
      <xdr:rowOff>113950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130477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4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114770</xdr:rowOff>
    </xdr:from>
    <xdr:to>
      <xdr:col>10</xdr:col>
      <xdr:colOff>165100</xdr:colOff>
      <xdr:row>75</xdr:row>
      <xdr:rowOff>44920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61447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7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106197</xdr:rowOff>
    </xdr:from>
    <xdr:to>
      <xdr:col>6</xdr:col>
      <xdr:colOff>38100</xdr:colOff>
      <xdr:row>76</xdr:row>
      <xdr:rowOff>36348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64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52874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4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140539</xdr:rowOff>
    </xdr:from>
    <xdr:to>
      <xdr:col>24</xdr:col>
      <xdr:colOff>63500</xdr:colOff>
      <xdr:row>97</xdr:row>
      <xdr:rowOff>162816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71189"/>
          <a:ext cx="838200" cy="2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137719</xdr:rowOff>
    </xdr:from>
    <xdr:to>
      <xdr:col>19</xdr:col>
      <xdr:colOff>177800</xdr:colOff>
      <xdr:row>97</xdr:row>
      <xdr:rowOff>162816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768369"/>
          <a:ext cx="889000" cy="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124450</xdr:rowOff>
    </xdr:from>
    <xdr:to>
      <xdr:col>15</xdr:col>
      <xdr:colOff>50800</xdr:colOff>
      <xdr:row>97</xdr:row>
      <xdr:rowOff>137719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55100"/>
          <a:ext cx="889000" cy="1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124450</xdr:rowOff>
    </xdr:from>
    <xdr:to>
      <xdr:col>10</xdr:col>
      <xdr:colOff>114300</xdr:colOff>
      <xdr:row>98</xdr:row>
      <xdr:rowOff>15932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55100"/>
          <a:ext cx="889000" cy="6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89739</xdr:rowOff>
    </xdr:from>
    <xdr:to>
      <xdr:col>24</xdr:col>
      <xdr:colOff>114300</xdr:colOff>
      <xdr:row>98</xdr:row>
      <xdr:rowOff>19889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2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68166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112016</xdr:rowOff>
    </xdr:from>
    <xdr:to>
      <xdr:col>20</xdr:col>
      <xdr:colOff>38100</xdr:colOff>
      <xdr:row>98</xdr:row>
      <xdr:rowOff>42166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33293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3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86919</xdr:rowOff>
    </xdr:from>
    <xdr:to>
      <xdr:col>15</xdr:col>
      <xdr:colOff>101600</xdr:colOff>
      <xdr:row>98</xdr:row>
      <xdr:rowOff>17069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1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73650</xdr:rowOff>
    </xdr:from>
    <xdr:to>
      <xdr:col>10</xdr:col>
      <xdr:colOff>165100</xdr:colOff>
      <xdr:row>98</xdr:row>
      <xdr:rowOff>3800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166377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9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136582</xdr:rowOff>
    </xdr:from>
    <xdr:to>
      <xdr:col>6</xdr:col>
      <xdr:colOff>38100</xdr:colOff>
      <xdr:row>98</xdr:row>
      <xdr:rowOff>66732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57859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5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33238</xdr:rowOff>
    </xdr:from>
    <xdr:to>
      <xdr:col>55</xdr:col>
      <xdr:colOff>0</xdr:colOff>
      <xdr:row>39</xdr:row>
      <xdr:rowOff>34217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719788"/>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34217</xdr:rowOff>
    </xdr:from>
    <xdr:to>
      <xdr:col>50</xdr:col>
      <xdr:colOff>114300</xdr:colOff>
      <xdr:row>39</xdr:row>
      <xdr:rowOff>35197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72076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35197</xdr:rowOff>
    </xdr:from>
    <xdr:to>
      <xdr:col>45</xdr:col>
      <xdr:colOff>177800</xdr:colOff>
      <xdr:row>39</xdr:row>
      <xdr:rowOff>36177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72174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156682</xdr:rowOff>
    </xdr:from>
    <xdr:to>
      <xdr:col>41</xdr:col>
      <xdr:colOff>50800</xdr:colOff>
      <xdr:row>39</xdr:row>
      <xdr:rowOff>36177</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671782"/>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153888</xdr:rowOff>
    </xdr:from>
    <xdr:to>
      <xdr:col>55</xdr:col>
      <xdr:colOff>50800</xdr:colOff>
      <xdr:row>39</xdr:row>
      <xdr:rowOff>84038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68815</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8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154867</xdr:rowOff>
    </xdr:from>
    <xdr:to>
      <xdr:col>50</xdr:col>
      <xdr:colOff>165100</xdr:colOff>
      <xdr:row>39</xdr:row>
      <xdr:rowOff>85017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76144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6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155847</xdr:rowOff>
    </xdr:from>
    <xdr:to>
      <xdr:col>46</xdr:col>
      <xdr:colOff>38100</xdr:colOff>
      <xdr:row>39</xdr:row>
      <xdr:rowOff>85997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77124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156827</xdr:rowOff>
    </xdr:from>
    <xdr:to>
      <xdr:col>41</xdr:col>
      <xdr:colOff>101600</xdr:colOff>
      <xdr:row>39</xdr:row>
      <xdr:rowOff>86977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7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78104</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764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105882</xdr:rowOff>
    </xdr:from>
    <xdr:to>
      <xdr:col>36</xdr:col>
      <xdr:colOff>165100</xdr:colOff>
      <xdr:row>39</xdr:row>
      <xdr:rowOff>36032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27159</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1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11544</xdr:rowOff>
    </xdr:from>
    <xdr:to>
      <xdr:col>55</xdr:col>
      <xdr:colOff>0</xdr:colOff>
      <xdr:row>57</xdr:row>
      <xdr:rowOff>67348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784194"/>
          <a:ext cx="838200" cy="5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55296</xdr:rowOff>
    </xdr:from>
    <xdr:to>
      <xdr:col>50</xdr:col>
      <xdr:colOff>114300</xdr:colOff>
      <xdr:row>57</xdr:row>
      <xdr:rowOff>67348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827946"/>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55296</xdr:rowOff>
    </xdr:from>
    <xdr:to>
      <xdr:col>45</xdr:col>
      <xdr:colOff>177800</xdr:colOff>
      <xdr:row>57</xdr:row>
      <xdr:rowOff>74384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827946"/>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25679</xdr:rowOff>
    </xdr:from>
    <xdr:to>
      <xdr:col>41</xdr:col>
      <xdr:colOff>50800</xdr:colOff>
      <xdr:row>57</xdr:row>
      <xdr:rowOff>74384</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798329"/>
          <a:ext cx="889000" cy="4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132194</xdr:rowOff>
    </xdr:from>
    <xdr:to>
      <xdr:col>55</xdr:col>
      <xdr:colOff>50800</xdr:colOff>
      <xdr:row>57</xdr:row>
      <xdr:rowOff>62344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110621</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7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16548</xdr:rowOff>
    </xdr:from>
    <xdr:to>
      <xdr:col>50</xdr:col>
      <xdr:colOff>165100</xdr:colOff>
      <xdr:row>57</xdr:row>
      <xdr:rowOff>118148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7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109275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8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4496</xdr:rowOff>
    </xdr:from>
    <xdr:to>
      <xdr:col>46</xdr:col>
      <xdr:colOff>38100</xdr:colOff>
      <xdr:row>57</xdr:row>
      <xdr:rowOff>106096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7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97223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8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23584</xdr:rowOff>
    </xdr:from>
    <xdr:to>
      <xdr:col>41</xdr:col>
      <xdr:colOff>101600</xdr:colOff>
      <xdr:row>57</xdr:row>
      <xdr:rowOff>125184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9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116311</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88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146329</xdr:rowOff>
    </xdr:from>
    <xdr:to>
      <xdr:col>36</xdr:col>
      <xdr:colOff>165100</xdr:colOff>
      <xdr:row>57</xdr:row>
      <xdr:rowOff>76479</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67606</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8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75495</xdr:rowOff>
    </xdr:from>
    <xdr:to>
      <xdr:col>55</xdr:col>
      <xdr:colOff>0</xdr:colOff>
      <xdr:row>78</xdr:row>
      <xdr:rowOff>24242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105695"/>
          <a:ext cx="838200" cy="29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24242</xdr:rowOff>
    </xdr:from>
    <xdr:to>
      <xdr:col>50</xdr:col>
      <xdr:colOff>114300</xdr:colOff>
      <xdr:row>78</xdr:row>
      <xdr:rowOff>43148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397342"/>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43148</xdr:rowOff>
    </xdr:from>
    <xdr:to>
      <xdr:col>45</xdr:col>
      <xdr:colOff>177800</xdr:colOff>
      <xdr:row>78</xdr:row>
      <xdr:rowOff>58448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16248"/>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49251</xdr:rowOff>
    </xdr:from>
    <xdr:to>
      <xdr:col>41</xdr:col>
      <xdr:colOff>50800</xdr:colOff>
      <xdr:row>78</xdr:row>
      <xdr:rowOff>58448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22351"/>
          <a:ext cx="8890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24695</xdr:rowOff>
    </xdr:from>
    <xdr:to>
      <xdr:col>55</xdr:col>
      <xdr:colOff>50800</xdr:colOff>
      <xdr:row>76</xdr:row>
      <xdr:rowOff>126295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0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47571</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90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144892</xdr:rowOff>
    </xdr:from>
    <xdr:to>
      <xdr:col>50</xdr:col>
      <xdr:colOff>165100</xdr:colOff>
      <xdr:row>78</xdr:row>
      <xdr:rowOff>75042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91569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2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163798</xdr:rowOff>
    </xdr:from>
    <xdr:to>
      <xdr:col>46</xdr:col>
      <xdr:colOff>38100</xdr:colOff>
      <xdr:row>78</xdr:row>
      <xdr:rowOff>93948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110475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1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7648</xdr:rowOff>
    </xdr:from>
    <xdr:to>
      <xdr:col>41</xdr:col>
      <xdr:colOff>101600</xdr:colOff>
      <xdr:row>78</xdr:row>
      <xdr:rowOff>109248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3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125775</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15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169901</xdr:rowOff>
    </xdr:from>
    <xdr:to>
      <xdr:col>36</xdr:col>
      <xdr:colOff>165100</xdr:colOff>
      <xdr:row>78</xdr:row>
      <xdr:rowOff>100051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116578</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1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65509</xdr:rowOff>
    </xdr:from>
    <xdr:to>
      <xdr:col>55</xdr:col>
      <xdr:colOff>0</xdr:colOff>
      <xdr:row>97</xdr:row>
      <xdr:rowOff>8446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524709"/>
          <a:ext cx="838200" cy="1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55118</xdr:rowOff>
    </xdr:from>
    <xdr:to>
      <xdr:col>50</xdr:col>
      <xdr:colOff>114300</xdr:colOff>
      <xdr:row>96</xdr:row>
      <xdr:rowOff>65509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514318"/>
          <a:ext cx="889000" cy="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55118</xdr:rowOff>
    </xdr:from>
    <xdr:to>
      <xdr:col>45</xdr:col>
      <xdr:colOff>177800</xdr:colOff>
      <xdr:row>97</xdr:row>
      <xdr:rowOff>11464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514318"/>
          <a:ext cx="889000" cy="12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140691</xdr:rowOff>
    </xdr:from>
    <xdr:to>
      <xdr:col>41</xdr:col>
      <xdr:colOff>50800</xdr:colOff>
      <xdr:row>97</xdr:row>
      <xdr:rowOff>11464</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599891"/>
          <a:ext cx="889000" cy="4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129096</xdr:rowOff>
    </xdr:from>
    <xdr:to>
      <xdr:col>55</xdr:col>
      <xdr:colOff>50800</xdr:colOff>
      <xdr:row>97</xdr:row>
      <xdr:rowOff>59246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5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107523</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14709</xdr:rowOff>
    </xdr:from>
    <xdr:to>
      <xdr:col>50</xdr:col>
      <xdr:colOff>165100</xdr:colOff>
      <xdr:row>96</xdr:row>
      <xdr:rowOff>116309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4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132836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24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4318</xdr:rowOff>
    </xdr:from>
    <xdr:to>
      <xdr:col>46</xdr:col>
      <xdr:colOff>38100</xdr:colOff>
      <xdr:row>96</xdr:row>
      <xdr:rowOff>105918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4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122445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2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132114</xdr:rowOff>
    </xdr:from>
    <xdr:to>
      <xdr:col>41</xdr:col>
      <xdr:colOff>101600</xdr:colOff>
      <xdr:row>97</xdr:row>
      <xdr:rowOff>62264</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59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53391</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6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89891</xdr:rowOff>
    </xdr:from>
    <xdr:to>
      <xdr:col>36</xdr:col>
      <xdr:colOff>165100</xdr:colOff>
      <xdr:row>97</xdr:row>
      <xdr:rowOff>20041</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5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36568</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3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75806</xdr:rowOff>
    </xdr:from>
    <xdr:to>
      <xdr:col>85</xdr:col>
      <xdr:colOff>127000</xdr:colOff>
      <xdr:row>36</xdr:row>
      <xdr:rowOff>104153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248006"/>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75806</xdr:rowOff>
    </xdr:from>
    <xdr:to>
      <xdr:col>81</xdr:col>
      <xdr:colOff>50800</xdr:colOff>
      <xdr:row>36</xdr:row>
      <xdr:rowOff>129680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248006"/>
          <a:ext cx="889000" cy="5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104496</xdr:rowOff>
    </xdr:from>
    <xdr:to>
      <xdr:col>76</xdr:col>
      <xdr:colOff>114300</xdr:colOff>
      <xdr:row>36</xdr:row>
      <xdr:rowOff>129680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6276696"/>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87674</xdr:rowOff>
    </xdr:from>
    <xdr:to>
      <xdr:col>71</xdr:col>
      <xdr:colOff>177800</xdr:colOff>
      <xdr:row>36</xdr:row>
      <xdr:rowOff>104496</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259874"/>
          <a:ext cx="889000" cy="1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53353</xdr:rowOff>
    </xdr:from>
    <xdr:to>
      <xdr:col>85</xdr:col>
      <xdr:colOff>177800</xdr:colOff>
      <xdr:row>36</xdr:row>
      <xdr:rowOff>154953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22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31780</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2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25006</xdr:rowOff>
    </xdr:from>
    <xdr:to>
      <xdr:col>81</xdr:col>
      <xdr:colOff>101600</xdr:colOff>
      <xdr:row>36</xdr:row>
      <xdr:rowOff>126606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1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143133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9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78880</xdr:rowOff>
    </xdr:from>
    <xdr:to>
      <xdr:col>76</xdr:col>
      <xdr:colOff>165100</xdr:colOff>
      <xdr:row>37</xdr:row>
      <xdr:rowOff>9030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2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34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53696</xdr:rowOff>
    </xdr:from>
    <xdr:to>
      <xdr:col>72</xdr:col>
      <xdr:colOff>38100</xdr:colOff>
      <xdr:row>36</xdr:row>
      <xdr:rowOff>155296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146423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3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36874</xdr:rowOff>
    </xdr:from>
    <xdr:to>
      <xdr:col>67</xdr:col>
      <xdr:colOff>101600</xdr:colOff>
      <xdr:row>36</xdr:row>
      <xdr:rowOff>138474</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155001</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9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170714</xdr:rowOff>
    </xdr:from>
    <xdr:to>
      <xdr:col>85</xdr:col>
      <xdr:colOff>127000</xdr:colOff>
      <xdr:row>56</xdr:row>
      <xdr:rowOff>36708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600464"/>
          <a:ext cx="83820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158011</xdr:rowOff>
    </xdr:from>
    <xdr:to>
      <xdr:col>81</xdr:col>
      <xdr:colOff>50800</xdr:colOff>
      <xdr:row>55</xdr:row>
      <xdr:rowOff>170714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587761"/>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158011</xdr:rowOff>
    </xdr:from>
    <xdr:to>
      <xdr:col>76</xdr:col>
      <xdr:colOff>114300</xdr:colOff>
      <xdr:row>56</xdr:row>
      <xdr:rowOff>163978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587761"/>
          <a:ext cx="889000" cy="17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149873</xdr:rowOff>
    </xdr:from>
    <xdr:to>
      <xdr:col>71</xdr:col>
      <xdr:colOff>177800</xdr:colOff>
      <xdr:row>56</xdr:row>
      <xdr:rowOff>163978</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751073"/>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157358</xdr:rowOff>
    </xdr:from>
    <xdr:to>
      <xdr:col>85</xdr:col>
      <xdr:colOff>177800</xdr:colOff>
      <xdr:row>56</xdr:row>
      <xdr:rowOff>87508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5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8785</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43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119914</xdr:rowOff>
    </xdr:from>
    <xdr:to>
      <xdr:col>81</xdr:col>
      <xdr:colOff>101600</xdr:colOff>
      <xdr:row>56</xdr:row>
      <xdr:rowOff>50064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5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66591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32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107211</xdr:rowOff>
    </xdr:from>
    <xdr:to>
      <xdr:col>76</xdr:col>
      <xdr:colOff>165100</xdr:colOff>
      <xdr:row>56</xdr:row>
      <xdr:rowOff>37361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5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53888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31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113178</xdr:rowOff>
    </xdr:from>
    <xdr:to>
      <xdr:col>72</xdr:col>
      <xdr:colOff>38100</xdr:colOff>
      <xdr:row>57</xdr:row>
      <xdr:rowOff>43328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8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99073</xdr:rowOff>
    </xdr:from>
    <xdr:to>
      <xdr:col>67</xdr:col>
      <xdr:colOff>101600</xdr:colOff>
      <xdr:row>57</xdr:row>
      <xdr:rowOff>29223</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20350</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50709</xdr:rowOff>
    </xdr:from>
    <xdr:to>
      <xdr:col>85</xdr:col>
      <xdr:colOff>127000</xdr:colOff>
      <xdr:row>79</xdr:row>
      <xdr:rowOff>63658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595259"/>
          <a:ext cx="8382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14362</xdr:rowOff>
    </xdr:from>
    <xdr:to>
      <xdr:col>81</xdr:col>
      <xdr:colOff>50800</xdr:colOff>
      <xdr:row>79</xdr:row>
      <xdr:rowOff>50709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558912"/>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129364</xdr:rowOff>
    </xdr:from>
    <xdr:to>
      <xdr:col>76</xdr:col>
      <xdr:colOff>114300</xdr:colOff>
      <xdr:row>79</xdr:row>
      <xdr:rowOff>14362</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502464"/>
          <a:ext cx="889000" cy="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129364</xdr:rowOff>
    </xdr:from>
    <xdr:to>
      <xdr:col>71</xdr:col>
      <xdr:colOff>177800</xdr:colOff>
      <xdr:row>78</xdr:row>
      <xdr:rowOff>168830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502464"/>
          <a:ext cx="889000" cy="3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12858</xdr:rowOff>
    </xdr:from>
    <xdr:to>
      <xdr:col>85</xdr:col>
      <xdr:colOff>177800</xdr:colOff>
      <xdr:row>79</xdr:row>
      <xdr:rowOff>114458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99235</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171359</xdr:rowOff>
    </xdr:from>
    <xdr:to>
      <xdr:col>81</xdr:col>
      <xdr:colOff>101600</xdr:colOff>
      <xdr:row>79</xdr:row>
      <xdr:rowOff>101509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4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92636</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63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135012</xdr:rowOff>
    </xdr:from>
    <xdr:to>
      <xdr:col>76</xdr:col>
      <xdr:colOff>165100</xdr:colOff>
      <xdr:row>79</xdr:row>
      <xdr:rowOff>65162</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0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56289</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60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78564</xdr:rowOff>
    </xdr:from>
    <xdr:to>
      <xdr:col>72</xdr:col>
      <xdr:colOff>38100</xdr:colOff>
      <xdr:row>79</xdr:row>
      <xdr:rowOff>8714</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4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25241</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22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118030</xdr:rowOff>
    </xdr:from>
    <xdr:to>
      <xdr:col>67</xdr:col>
      <xdr:colOff>101600</xdr:colOff>
      <xdr:row>79</xdr:row>
      <xdr:rowOff>48180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64707</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26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32865</xdr:rowOff>
    </xdr:from>
    <xdr:to>
      <xdr:col>85</xdr:col>
      <xdr:colOff>127000</xdr:colOff>
      <xdr:row>98</xdr:row>
      <xdr:rowOff>39390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834965"/>
          <a:ext cx="8382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39390</xdr:rowOff>
    </xdr:from>
    <xdr:to>
      <xdr:col>81</xdr:col>
      <xdr:colOff>50800</xdr:colOff>
      <xdr:row>98</xdr:row>
      <xdr:rowOff>47117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841490"/>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47117</xdr:rowOff>
    </xdr:from>
    <xdr:to>
      <xdr:col>76</xdr:col>
      <xdr:colOff>114300</xdr:colOff>
      <xdr:row>98</xdr:row>
      <xdr:rowOff>53609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849217"/>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53609</xdr:rowOff>
    </xdr:from>
    <xdr:to>
      <xdr:col>71</xdr:col>
      <xdr:colOff>177800</xdr:colOff>
      <xdr:row>98</xdr:row>
      <xdr:rowOff>63488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855709"/>
          <a:ext cx="889000" cy="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153515</xdr:rowOff>
    </xdr:from>
    <xdr:to>
      <xdr:col>85</xdr:col>
      <xdr:colOff>177800</xdr:colOff>
      <xdr:row>98</xdr:row>
      <xdr:rowOff>83665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7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4942</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3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160040</xdr:rowOff>
    </xdr:from>
    <xdr:to>
      <xdr:col>81</xdr:col>
      <xdr:colOff>101600</xdr:colOff>
      <xdr:row>98</xdr:row>
      <xdr:rowOff>90190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7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106717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5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167767</xdr:rowOff>
    </xdr:from>
    <xdr:to>
      <xdr:col>76</xdr:col>
      <xdr:colOff>165100</xdr:colOff>
      <xdr:row>98</xdr:row>
      <xdr:rowOff>97917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89044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8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2809</xdr:rowOff>
    </xdr:from>
    <xdr:to>
      <xdr:col>72</xdr:col>
      <xdr:colOff>38100</xdr:colOff>
      <xdr:row>98</xdr:row>
      <xdr:rowOff>104409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95536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89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12688</xdr:rowOff>
    </xdr:from>
    <xdr:to>
      <xdr:col>67</xdr:col>
      <xdr:colOff>101600</xdr:colOff>
      <xdr:row>98</xdr:row>
      <xdr:rowOff>114288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105415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63,426</a:t>
          </a:r>
          <a:r>
            <a:rPr kumimoji="1" lang="ja-JP" altLang="en-US" sz="1300">
              <a:latin typeface="ＭＳ Ｐゴシック" panose="020B0600070205080204" pitchFamily="50" charset="-128"/>
              <a:ea typeface="ＭＳ Ｐゴシック" panose="020B0600070205080204" pitchFamily="50" charset="-128"/>
            </a:rPr>
            <a:t>円で前年度から約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倍となっている。この要因は，ふるさと納税推進事業費が総務費から商工費へシフトしたことが要因である。また，国民体育大会のリハーサル大会に要する費用により，商工費のコストが増加したものである。今後は，さらにふるさと納税の推進を図ることから，商工費のコストは，増加傾向になると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年度に標準財政規模の５％しかなかった財政調整基金は，平成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年度までに</a:t>
          </a:r>
          <a:r>
            <a:rPr kumimoji="1" lang="en-US" altLang="ja-JP" sz="1200">
              <a:latin typeface="ＭＳ ゴシック" pitchFamily="49" charset="-128"/>
              <a:ea typeface="ＭＳ ゴシック" pitchFamily="49" charset="-128"/>
            </a:rPr>
            <a:t>24.5</a:t>
          </a:r>
          <a:r>
            <a:rPr kumimoji="1" lang="ja-JP" altLang="en-US" sz="1200">
              <a:latin typeface="ＭＳ ゴシック" pitchFamily="49" charset="-128"/>
              <a:ea typeface="ＭＳ ゴシック" pitchFamily="49" charset="-128"/>
            </a:rPr>
            <a:t>％まで増額させ，平成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年度以降の公共施設老朽化対策等では，計画的な事業執行により財源確保に努めたが，減少傾向である。</a:t>
          </a:r>
        </a:p>
        <a:p>
          <a:r>
            <a:rPr kumimoji="1" lang="ja-JP" altLang="en-US" sz="1200">
              <a:latin typeface="ＭＳ ゴシック" pitchFamily="49" charset="-128"/>
              <a:ea typeface="ＭＳ ゴシック" pitchFamily="49" charset="-128"/>
            </a:rPr>
            <a:t>今後は，社会保障の充実や普通交付税の合併算定替の期間終了など，厳しい状況が見込まれるが，事務事業の見直しや計画的な事業執行により，財政調整基金の残高を標準財政規模に対する割合の</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％前後で推移できるよう努める。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国民健康保険特別会計については，歳出の７割を占める保険給付費は平成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年度と比較して，減少した。被保険者の減少が保険給付費の減少の主な要因であるが，一人当たりの保険給付費，医療費は，過去最高額となった。</a:t>
          </a:r>
        </a:p>
        <a:p>
          <a:r>
            <a:rPr kumimoji="1" lang="ja-JP" altLang="en-US" sz="1400">
              <a:latin typeface="ＭＳ ゴシック" pitchFamily="49" charset="-128"/>
              <a:ea typeface="ＭＳ ゴシック" pitchFamily="49" charset="-128"/>
            </a:rPr>
            <a:t>これは，高齢層の割合が増加していること，医療技術の高度化によるもので，今後も増加の一途をたどることが予想される。</a:t>
          </a:r>
        </a:p>
        <a:p>
          <a:r>
            <a:rPr kumimoji="1" lang="ja-JP" altLang="en-US" sz="1400">
              <a:latin typeface="ＭＳ ゴシック" pitchFamily="49" charset="-128"/>
              <a:ea typeface="ＭＳ ゴシック" pitchFamily="49" charset="-128"/>
            </a:rPr>
            <a:t>国民健康保険特別会計への赤字補填的な繰出金が普通会計の負担となっていることから，各種施策を通して市民の健康増進を図るとともに，国民健康保険税率の改正，徴収率の向上を図るなど，財運営の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26244375</v>
      </c>
      <c r="BO4" s="462"/>
      <c r="BP4" s="462"/>
      <c r="BQ4" s="462"/>
      <c r="BR4" s="462"/>
      <c r="BS4" s="462"/>
      <c r="BT4" s="462"/>
      <c r="BU4" s="463"/>
      <c r="BV4" s="461">
        <v>25349277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6.8</v>
      </c>
      <c r="CU4" s="646"/>
      <c r="CV4" s="646"/>
      <c r="CW4" s="646"/>
      <c r="CX4" s="646"/>
      <c r="CY4" s="646"/>
      <c r="CZ4" s="646"/>
      <c r="DA4" s="647"/>
      <c r="DB4" s="645">
        <v>6.8</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25198943</v>
      </c>
      <c r="BO5" s="467"/>
      <c r="BP5" s="467"/>
      <c r="BQ5" s="467"/>
      <c r="BR5" s="467"/>
      <c r="BS5" s="467"/>
      <c r="BT5" s="467"/>
      <c r="BU5" s="468"/>
      <c r="BV5" s="466">
        <v>24364214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93.8</v>
      </c>
      <c r="CU5" s="437"/>
      <c r="CV5" s="437"/>
      <c r="CW5" s="437"/>
      <c r="CX5" s="437"/>
      <c r="CY5" s="437"/>
      <c r="CZ5" s="437"/>
      <c r="DA5" s="438"/>
      <c r="DB5" s="436">
        <v>90.9</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1045432</v>
      </c>
      <c r="BO6" s="467"/>
      <c r="BP6" s="467"/>
      <c r="BQ6" s="467"/>
      <c r="BR6" s="467"/>
      <c r="BS6" s="467"/>
      <c r="BT6" s="467"/>
      <c r="BU6" s="468"/>
      <c r="BV6" s="466">
        <v>985063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97.3</v>
      </c>
      <c r="CU6" s="620"/>
      <c r="CV6" s="620"/>
      <c r="CW6" s="620"/>
      <c r="CX6" s="620"/>
      <c r="CY6" s="620"/>
      <c r="CZ6" s="620"/>
      <c r="DA6" s="621"/>
      <c r="DB6" s="619">
        <v>95.4</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194375</v>
      </c>
      <c r="BO7" s="467"/>
      <c r="BP7" s="467"/>
      <c r="BQ7" s="467"/>
      <c r="BR7" s="467"/>
      <c r="BS7" s="467"/>
      <c r="BT7" s="467"/>
      <c r="BU7" s="468"/>
      <c r="BV7" s="466">
        <v>122052</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12585265</v>
      </c>
      <c r="CU7" s="467"/>
      <c r="CV7" s="467"/>
      <c r="CW7" s="467"/>
      <c r="CX7" s="467"/>
      <c r="CY7" s="467"/>
      <c r="CZ7" s="467"/>
      <c r="DA7" s="468"/>
      <c r="DB7" s="466">
        <v>12643164</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851057</v>
      </c>
      <c r="BO8" s="467"/>
      <c r="BP8" s="467"/>
      <c r="BQ8" s="467"/>
      <c r="BR8" s="467"/>
      <c r="BS8" s="467"/>
      <c r="BT8" s="467"/>
      <c r="BU8" s="468"/>
      <c r="BV8" s="466">
        <v>863011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0.38</v>
      </c>
      <c r="CU8" s="580"/>
      <c r="CV8" s="580"/>
      <c r="CW8" s="580"/>
      <c r="CX8" s="580"/>
      <c r="CY8" s="580"/>
      <c r="CZ8" s="580"/>
      <c r="DA8" s="581"/>
      <c r="DB8" s="579">
        <v>0.38</v>
      </c>
      <c r="DC8" s="580"/>
      <c r="DD8" s="580"/>
      <c r="DE8" s="580"/>
      <c r="DF8" s="580"/>
      <c r="DG8" s="580"/>
      <c r="DH8" s="580"/>
      <c r="DI8" s="581"/>
      <c r="DJ8" s="186"/>
      <c r="DK8" s="186"/>
      <c r="DL8" s="186"/>
      <c r="DM8" s="186"/>
      <c r="DN8" s="186"/>
      <c r="DO8" s="186"/>
    </row>
    <row r="9" spans="1:119" ht="18.75" customHeight="1" thickBot="1">
      <c r="A9" s="187"/>
      <c r="B9" s="608" t="s">
        <v>111</v>
      </c>
      <c r="C9" s="609"/>
      <c r="D9" s="609"/>
      <c r="E9" s="609"/>
      <c r="F9" s="609"/>
      <c r="G9" s="609"/>
      <c r="H9" s="609"/>
      <c r="I9" s="609"/>
      <c r="J9" s="609"/>
      <c r="K9" s="529"/>
      <c r="L9" s="610" t="s">
        <v>112</v>
      </c>
      <c r="M9" s="611"/>
      <c r="N9" s="611"/>
      <c r="O9" s="611"/>
      <c r="P9" s="611"/>
      <c r="Q9" s="612"/>
      <c r="R9" s="613">
        <v>41831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-11954</v>
      </c>
      <c r="BO9" s="467"/>
      <c r="BP9" s="467"/>
      <c r="BQ9" s="467"/>
      <c r="BR9" s="467"/>
      <c r="BS9" s="467"/>
      <c r="BT9" s="467"/>
      <c r="BU9" s="468"/>
      <c r="BV9" s="466">
        <v>31336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18.899999999999999</v>
      </c>
      <c r="CU9" s="437"/>
      <c r="CV9" s="437"/>
      <c r="CW9" s="437"/>
      <c r="CX9" s="437"/>
      <c r="CY9" s="437"/>
      <c r="CZ9" s="437"/>
      <c r="DA9" s="438"/>
      <c r="DB9" s="436">
        <v>19.3</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44396</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3868</v>
      </c>
      <c r="BO10" s="467"/>
      <c r="BP10" s="467"/>
      <c r="BQ10" s="467"/>
      <c r="BR10" s="467"/>
      <c r="BS10" s="467"/>
      <c r="BT10" s="467"/>
      <c r="BU10" s="468"/>
      <c r="BV10" s="466">
        <v>3053</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108</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40345</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377633</v>
      </c>
      <c r="BO12" s="467"/>
      <c r="BP12" s="467"/>
      <c r="BQ12" s="467"/>
      <c r="BR12" s="467"/>
      <c r="BS12" s="467"/>
      <c r="BT12" s="467"/>
      <c r="BU12" s="468"/>
      <c r="BV12" s="466">
        <v>163042</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137</v>
      </c>
      <c r="N13" s="567"/>
      <c r="O13" s="567"/>
      <c r="P13" s="567"/>
      <c r="Q13" s="568"/>
      <c r="R13" s="569">
        <v>39933</v>
      </c>
      <c r="S13" s="570"/>
      <c r="T13" s="570"/>
      <c r="U13" s="570"/>
      <c r="V13" s="571"/>
      <c r="W13" s="557" t="s">
        <v>138</v>
      </c>
      <c r="X13" s="479"/>
      <c r="Y13" s="479"/>
      <c r="Z13" s="479"/>
      <c r="AA13" s="479"/>
      <c r="AB13" s="480"/>
      <c r="AC13" s="442">
        <v>4608</v>
      </c>
      <c r="AD13" s="443"/>
      <c r="AE13" s="443"/>
      <c r="AF13" s="443"/>
      <c r="AG13" s="444"/>
      <c r="AH13" s="442">
        <v>4751</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-385719</v>
      </c>
      <c r="BO13" s="467"/>
      <c r="BP13" s="467"/>
      <c r="BQ13" s="467"/>
      <c r="BR13" s="467"/>
      <c r="BS13" s="467"/>
      <c r="BT13" s="467"/>
      <c r="BU13" s="468"/>
      <c r="BV13" s="466">
        <v>-128653</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9.3000000000000007</v>
      </c>
      <c r="CU13" s="437"/>
      <c r="CV13" s="437"/>
      <c r="CW13" s="437"/>
      <c r="CX13" s="437"/>
      <c r="CY13" s="437"/>
      <c r="CZ13" s="437"/>
      <c r="DA13" s="438"/>
      <c r="DB13" s="436">
        <v>9.1</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143</v>
      </c>
      <c r="M14" s="603"/>
      <c r="N14" s="603"/>
      <c r="O14" s="603"/>
      <c r="P14" s="603"/>
      <c r="Q14" s="604"/>
      <c r="R14" s="569">
        <v>41003</v>
      </c>
      <c r="S14" s="570"/>
      <c r="T14" s="570"/>
      <c r="U14" s="570"/>
      <c r="V14" s="571"/>
      <c r="W14" s="572"/>
      <c r="X14" s="482"/>
      <c r="Y14" s="482"/>
      <c r="Z14" s="482"/>
      <c r="AA14" s="482"/>
      <c r="AB14" s="483"/>
      <c r="AC14" s="562">
        <v>22.8</v>
      </c>
      <c r="AD14" s="563"/>
      <c r="AE14" s="563"/>
      <c r="AF14" s="563"/>
      <c r="AG14" s="564"/>
      <c r="AH14" s="562">
        <v>22.5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32.4</v>
      </c>
      <c r="CU14" s="574"/>
      <c r="CV14" s="574"/>
      <c r="CW14" s="574"/>
      <c r="CX14" s="574"/>
      <c r="CY14" s="574"/>
      <c r="CZ14" s="574"/>
      <c r="DA14" s="575"/>
      <c r="DB14" s="573">
        <v>37.200000000000003</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145</v>
      </c>
      <c r="N15" s="567"/>
      <c r="O15" s="567"/>
      <c r="P15" s="567"/>
      <c r="Q15" s="568"/>
      <c r="R15" s="569">
        <v>40613</v>
      </c>
      <c r="S15" s="570"/>
      <c r="T15" s="570"/>
      <c r="U15" s="570"/>
      <c r="V15" s="571"/>
      <c r="W15" s="557" t="s">
        <v>146</v>
      </c>
      <c r="X15" s="479"/>
      <c r="Y15" s="479"/>
      <c r="Z15" s="479"/>
      <c r="AA15" s="479"/>
      <c r="AB15" s="480"/>
      <c r="AC15" s="442">
        <v>2614</v>
      </c>
      <c r="AD15" s="443"/>
      <c r="AE15" s="443"/>
      <c r="AF15" s="443"/>
      <c r="AG15" s="444"/>
      <c r="AH15" s="442">
        <v>3111</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4036359</v>
      </c>
      <c r="BO15" s="462"/>
      <c r="BP15" s="462"/>
      <c r="BQ15" s="462"/>
      <c r="BR15" s="462"/>
      <c r="BS15" s="462"/>
      <c r="BT15" s="462"/>
      <c r="BU15" s="463"/>
      <c r="BV15" s="461">
        <v>3995055</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13</v>
      </c>
      <c r="AD16" s="563"/>
      <c r="AE16" s="563"/>
      <c r="AF16" s="563"/>
      <c r="AG16" s="564"/>
      <c r="AH16" s="562">
        <v>14.7</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10845922</v>
      </c>
      <c r="BO16" s="467"/>
      <c r="BP16" s="467"/>
      <c r="BQ16" s="467"/>
      <c r="BR16" s="467"/>
      <c r="BS16" s="467"/>
      <c r="BT16" s="467"/>
      <c r="BU16" s="468"/>
      <c r="BV16" s="466">
        <v>10637730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12958</v>
      </c>
      <c r="AD17" s="443"/>
      <c r="AE17" s="443"/>
      <c r="AF17" s="443"/>
      <c r="AG17" s="444"/>
      <c r="AH17" s="442">
        <v>13284</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5126634</v>
      </c>
      <c r="BO17" s="467"/>
      <c r="BP17" s="467"/>
      <c r="BQ17" s="467"/>
      <c r="BR17" s="467"/>
      <c r="BS17" s="467"/>
      <c r="BT17" s="467"/>
      <c r="BU17" s="468"/>
      <c r="BV17" s="466">
        <v>5055349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156</v>
      </c>
      <c r="C18" s="529"/>
      <c r="D18" s="529"/>
      <c r="E18" s="530"/>
      <c r="F18" s="530"/>
      <c r="G18" s="530"/>
      <c r="H18" s="530"/>
      <c r="I18" s="530"/>
      <c r="J18" s="530"/>
      <c r="K18" s="530"/>
      <c r="L18" s="531">
        <v>148.84</v>
      </c>
      <c r="M18" s="531"/>
      <c r="N18" s="531"/>
      <c r="O18" s="531"/>
      <c r="P18" s="531"/>
      <c r="Q18" s="531"/>
      <c r="R18" s="532"/>
      <c r="S18" s="532"/>
      <c r="T18" s="532"/>
      <c r="U18" s="532"/>
      <c r="V18" s="533"/>
      <c r="W18" s="547"/>
      <c r="X18" s="548"/>
      <c r="Y18" s="548"/>
      <c r="Z18" s="548"/>
      <c r="AA18" s="548"/>
      <c r="AB18" s="558"/>
      <c r="AC18" s="430">
        <v>64.2</v>
      </c>
      <c r="AD18" s="431"/>
      <c r="AE18" s="431"/>
      <c r="AF18" s="431"/>
      <c r="AG18" s="534"/>
      <c r="AH18" s="430">
        <v>62.8</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11966683</v>
      </c>
      <c r="BO18" s="467"/>
      <c r="BP18" s="467"/>
      <c r="BQ18" s="467"/>
      <c r="BR18" s="467"/>
      <c r="BS18" s="467"/>
      <c r="BT18" s="467"/>
      <c r="BU18" s="468"/>
      <c r="BV18" s="466">
        <v>11716483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158</v>
      </c>
      <c r="C19" s="529"/>
      <c r="D19" s="529"/>
      <c r="E19" s="530"/>
      <c r="F19" s="530"/>
      <c r="G19" s="530"/>
      <c r="H19" s="530"/>
      <c r="I19" s="530"/>
      <c r="J19" s="530"/>
      <c r="K19" s="530"/>
      <c r="L19" s="536">
        <v>281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14902744</v>
      </c>
      <c r="BO19" s="467"/>
      <c r="BP19" s="467"/>
      <c r="BQ19" s="467"/>
      <c r="BR19" s="467"/>
      <c r="BS19" s="467"/>
      <c r="BT19" s="467"/>
      <c r="BU19" s="468"/>
      <c r="BV19" s="466">
        <v>14579315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160</v>
      </c>
      <c r="C20" s="529"/>
      <c r="D20" s="529"/>
      <c r="E20" s="530"/>
      <c r="F20" s="530"/>
      <c r="G20" s="530"/>
      <c r="H20" s="530"/>
      <c r="I20" s="530"/>
      <c r="J20" s="530"/>
      <c r="K20" s="530"/>
      <c r="L20" s="536">
        <v>18509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27804484</v>
      </c>
      <c r="BO23" s="467"/>
      <c r="BP23" s="467"/>
      <c r="BQ23" s="467"/>
      <c r="BR23" s="467"/>
      <c r="BS23" s="467"/>
      <c r="BT23" s="467"/>
      <c r="BU23" s="468"/>
      <c r="BV23" s="466">
        <v>27280124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169</v>
      </c>
      <c r="F24" s="440"/>
      <c r="G24" s="440"/>
      <c r="H24" s="440"/>
      <c r="I24" s="440"/>
      <c r="J24" s="440"/>
      <c r="K24" s="441"/>
      <c r="L24" s="442">
        <v>1</v>
      </c>
      <c r="M24" s="443"/>
      <c r="N24" s="443"/>
      <c r="O24" s="443"/>
      <c r="P24" s="444"/>
      <c r="Q24" s="442">
        <v>8120</v>
      </c>
      <c r="R24" s="443"/>
      <c r="S24" s="443"/>
      <c r="T24" s="443"/>
      <c r="U24" s="443"/>
      <c r="V24" s="444"/>
      <c r="W24" s="508"/>
      <c r="X24" s="499"/>
      <c r="Y24" s="500"/>
      <c r="Z24" s="439" t="s">
        <v>170</v>
      </c>
      <c r="AA24" s="440"/>
      <c r="AB24" s="440"/>
      <c r="AC24" s="440"/>
      <c r="AD24" s="440"/>
      <c r="AE24" s="440"/>
      <c r="AF24" s="440"/>
      <c r="AG24" s="441"/>
      <c r="AH24" s="442">
        <v>352</v>
      </c>
      <c r="AI24" s="443"/>
      <c r="AJ24" s="443"/>
      <c r="AK24" s="443"/>
      <c r="AL24" s="444"/>
      <c r="AM24" s="442">
        <v>1098240</v>
      </c>
      <c r="AN24" s="443"/>
      <c r="AO24" s="443"/>
      <c r="AP24" s="443"/>
      <c r="AQ24" s="443"/>
      <c r="AR24" s="444"/>
      <c r="AS24" s="442">
        <v>3120</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21526603</v>
      </c>
      <c r="BO24" s="467"/>
      <c r="BP24" s="467"/>
      <c r="BQ24" s="467"/>
      <c r="BR24" s="467"/>
      <c r="BS24" s="467"/>
      <c r="BT24" s="467"/>
      <c r="BU24" s="468"/>
      <c r="BV24" s="466">
        <v>21374956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172</v>
      </c>
      <c r="F25" s="440"/>
      <c r="G25" s="440"/>
      <c r="H25" s="440"/>
      <c r="I25" s="440"/>
      <c r="J25" s="440"/>
      <c r="K25" s="441"/>
      <c r="L25" s="442">
        <v>2</v>
      </c>
      <c r="M25" s="443"/>
      <c r="N25" s="443"/>
      <c r="O25" s="443"/>
      <c r="P25" s="444"/>
      <c r="Q25" s="442">
        <v>6350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129</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5369067</v>
      </c>
      <c r="BO25" s="462"/>
      <c r="BP25" s="462"/>
      <c r="BQ25" s="462"/>
      <c r="BR25" s="462"/>
      <c r="BS25" s="462"/>
      <c r="BT25" s="462"/>
      <c r="BU25" s="463"/>
      <c r="BV25" s="461">
        <v>1677672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176</v>
      </c>
      <c r="F26" s="440"/>
      <c r="G26" s="440"/>
      <c r="H26" s="440"/>
      <c r="I26" s="440"/>
      <c r="J26" s="440"/>
      <c r="K26" s="441"/>
      <c r="L26" s="442">
        <v>1</v>
      </c>
      <c r="M26" s="443"/>
      <c r="N26" s="443"/>
      <c r="O26" s="443"/>
      <c r="P26" s="444"/>
      <c r="Q26" s="442">
        <v>5950</v>
      </c>
      <c r="R26" s="443"/>
      <c r="S26" s="443"/>
      <c r="T26" s="443"/>
      <c r="U26" s="443"/>
      <c r="V26" s="444"/>
      <c r="W26" s="508"/>
      <c r="X26" s="499"/>
      <c r="Y26" s="500"/>
      <c r="Z26" s="439" t="s">
        <v>177</v>
      </c>
      <c r="AA26" s="521"/>
      <c r="AB26" s="521"/>
      <c r="AC26" s="521"/>
      <c r="AD26" s="521"/>
      <c r="AE26" s="521"/>
      <c r="AF26" s="521"/>
      <c r="AG26" s="522"/>
      <c r="AH26" s="442">
        <v>3</v>
      </c>
      <c r="AI26" s="443"/>
      <c r="AJ26" s="443"/>
      <c r="AK26" s="443"/>
      <c r="AL26" s="444"/>
      <c r="AM26" s="442">
        <v>10230</v>
      </c>
      <c r="AN26" s="443"/>
      <c r="AO26" s="443"/>
      <c r="AP26" s="443"/>
      <c r="AQ26" s="443"/>
      <c r="AR26" s="444"/>
      <c r="AS26" s="442">
        <v>3410</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179</v>
      </c>
      <c r="BO26" s="467"/>
      <c r="BP26" s="467"/>
      <c r="BQ26" s="467"/>
      <c r="BR26" s="467"/>
      <c r="BS26" s="467"/>
      <c r="BT26" s="467"/>
      <c r="BU26" s="468"/>
      <c r="BV26" s="466" t="s">
        <v>174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180</v>
      </c>
      <c r="F27" s="440"/>
      <c r="G27" s="440"/>
      <c r="H27" s="440"/>
      <c r="I27" s="440"/>
      <c r="J27" s="440"/>
      <c r="K27" s="441"/>
      <c r="L27" s="442">
        <v>1</v>
      </c>
      <c r="M27" s="443"/>
      <c r="N27" s="443"/>
      <c r="O27" s="443"/>
      <c r="P27" s="444"/>
      <c r="Q27" s="442">
        <v>3880</v>
      </c>
      <c r="R27" s="443"/>
      <c r="S27" s="443"/>
      <c r="T27" s="443"/>
      <c r="U27" s="443"/>
      <c r="V27" s="444"/>
      <c r="W27" s="508"/>
      <c r="X27" s="499"/>
      <c r="Y27" s="500"/>
      <c r="Z27" s="439" t="s">
        <v>181</v>
      </c>
      <c r="AA27" s="440"/>
      <c r="AB27" s="440"/>
      <c r="AC27" s="440"/>
      <c r="AD27" s="440"/>
      <c r="AE27" s="440"/>
      <c r="AF27" s="440"/>
      <c r="AG27" s="441"/>
      <c r="AH27" s="442">
        <v>43</v>
      </c>
      <c r="AI27" s="443"/>
      <c r="AJ27" s="443"/>
      <c r="AK27" s="443"/>
      <c r="AL27" s="444"/>
      <c r="AM27" s="442">
        <v>166473</v>
      </c>
      <c r="AN27" s="443"/>
      <c r="AO27" s="443"/>
      <c r="AP27" s="443"/>
      <c r="AQ27" s="443"/>
      <c r="AR27" s="444"/>
      <c r="AS27" s="442">
        <v>3871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91492</v>
      </c>
      <c r="BO27" s="470"/>
      <c r="BP27" s="470"/>
      <c r="BQ27" s="470"/>
      <c r="BR27" s="470"/>
      <c r="BS27" s="470"/>
      <c r="BT27" s="470"/>
      <c r="BU27" s="471"/>
      <c r="BV27" s="469">
        <v>91472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183</v>
      </c>
      <c r="F28" s="440"/>
      <c r="G28" s="440"/>
      <c r="H28" s="440"/>
      <c r="I28" s="440"/>
      <c r="J28" s="440"/>
      <c r="K28" s="441"/>
      <c r="L28" s="442">
        <v>1</v>
      </c>
      <c r="M28" s="443"/>
      <c r="N28" s="443"/>
      <c r="O28" s="443"/>
      <c r="P28" s="444"/>
      <c r="Q28" s="442">
        <v>3100</v>
      </c>
      <c r="R28" s="443"/>
      <c r="S28" s="443"/>
      <c r="T28" s="443"/>
      <c r="U28" s="443"/>
      <c r="V28" s="444"/>
      <c r="W28" s="508"/>
      <c r="X28" s="499"/>
      <c r="Y28" s="500"/>
      <c r="Z28" s="439" t="s">
        <v>184</v>
      </c>
      <c r="AA28" s="440"/>
      <c r="AB28" s="440"/>
      <c r="AC28" s="440"/>
      <c r="AD28" s="440"/>
      <c r="AE28" s="440"/>
      <c r="AF28" s="440"/>
      <c r="AG28" s="441"/>
      <c r="AH28" s="442">
        <v>2</v>
      </c>
      <c r="AI28" s="443"/>
      <c r="AJ28" s="443"/>
      <c r="AK28" s="443"/>
      <c r="AL28" s="444"/>
      <c r="AM28" s="442" t="s">
        <v>185</v>
      </c>
      <c r="AN28" s="443"/>
      <c r="AO28" s="443"/>
      <c r="AP28" s="443"/>
      <c r="AQ28" s="443"/>
      <c r="AR28" s="444"/>
      <c r="AS28" s="442" t="s">
        <v>185</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2678810</v>
      </c>
      <c r="BO28" s="462"/>
      <c r="BP28" s="462"/>
      <c r="BQ28" s="462"/>
      <c r="BR28" s="462"/>
      <c r="BS28" s="462"/>
      <c r="BT28" s="462"/>
      <c r="BU28" s="463"/>
      <c r="BV28" s="461">
        <v>2612575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187</v>
      </c>
      <c r="F29" s="440"/>
      <c r="G29" s="440"/>
      <c r="H29" s="440"/>
      <c r="I29" s="440"/>
      <c r="J29" s="440"/>
      <c r="K29" s="441"/>
      <c r="L29" s="442">
        <v>18</v>
      </c>
      <c r="M29" s="443"/>
      <c r="N29" s="443"/>
      <c r="O29" s="443"/>
      <c r="P29" s="444"/>
      <c r="Q29" s="442">
        <v>2860</v>
      </c>
      <c r="R29" s="443"/>
      <c r="S29" s="443"/>
      <c r="T29" s="443"/>
      <c r="U29" s="443"/>
      <c r="V29" s="444"/>
      <c r="W29" s="509"/>
      <c r="X29" s="510"/>
      <c r="Y29" s="511"/>
      <c r="Z29" s="439" t="s">
        <v>188</v>
      </c>
      <c r="AA29" s="440"/>
      <c r="AB29" s="440"/>
      <c r="AC29" s="440"/>
      <c r="AD29" s="440"/>
      <c r="AE29" s="440"/>
      <c r="AF29" s="440"/>
      <c r="AG29" s="441"/>
      <c r="AH29" s="442">
        <v>397</v>
      </c>
      <c r="AI29" s="443"/>
      <c r="AJ29" s="443"/>
      <c r="AK29" s="443"/>
      <c r="AL29" s="444"/>
      <c r="AM29" s="442">
        <v>1268259</v>
      </c>
      <c r="AN29" s="443"/>
      <c r="AO29" s="443"/>
      <c r="AP29" s="443"/>
      <c r="AQ29" s="443"/>
      <c r="AR29" s="444"/>
      <c r="AS29" s="442">
        <v>3195</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1604520</v>
      </c>
      <c r="BO29" s="467"/>
      <c r="BP29" s="467"/>
      <c r="BQ29" s="467"/>
      <c r="BR29" s="467"/>
      <c r="BS29" s="467"/>
      <c r="BT29" s="467"/>
      <c r="BU29" s="468"/>
      <c r="BV29" s="466">
        <v>1901688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99.1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3135061</v>
      </c>
      <c r="BO30" s="470"/>
      <c r="BP30" s="470"/>
      <c r="BQ30" s="470"/>
      <c r="BR30" s="470"/>
      <c r="BS30" s="470"/>
      <c r="BT30" s="470"/>
      <c r="BU30" s="471"/>
      <c r="BV30" s="469">
        <v>3304029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198</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指宿市国民健康保険特別会計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指宿市水道事業会計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指宿市温泉配給事業特別会計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指宿土地開発公社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指宿市介護保険特別会計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指宿市公共下水道事業会計</v>
      </c>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指宿市唐船峡そうめん流し事業特別会計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指宿南九州消防組合</v>
      </c>
      <c r="BZ35" s="424"/>
      <c r="CA35" s="424"/>
      <c r="CB35" s="424"/>
      <c r="CC35" s="424"/>
      <c r="CD35" s="424"/>
      <c r="CE35" s="424"/>
      <c r="CF35" s="424"/>
      <c r="CG35" s="424"/>
      <c r="CH35" s="424"/>
      <c r="CI35" s="424"/>
      <c r="CJ35" s="424"/>
      <c r="CK35" s="424"/>
      <c r="CL35" s="424"/>
      <c r="CM35" s="424"/>
      <c r="CN35" s="214"/>
      <c r="CO35" s="425">
        <f t="shared" ref="CO35:CO43" si="3">IF(CQ35="","",CO34+1)</f>
        <v>15</v>
      </c>
      <c r="CP35" s="425"/>
      <c r="CQ35" s="424" t="str">
        <f>IF('各会計、関係団体の財政状況及び健全化判断比率'!BS8="","",'各会計、関係団体の財政状況及び健全化判断比率'!BS8)</f>
        <v>指宿温泉まちづくり公社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指宿市後期高齢者医療特別会計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指宿広域市町村圏組合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鹿児島県後期高齢者医療広域連合　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鹿児島県後期高齢者医療広域連合　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vGydWF9tlbIr3JU3Bs0MIoUyATRZaK7wgp6y6MNRbBr721qlmouinaQHpiZGcJl8OUt/yCHiKMWsJlGYQz6f2Q==" saltValue="Dlb65YTiIKDuCJ3ldldS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48" t="s">
        <v>575</v>
      </c>
      <c r="D34" s="1248"/>
      <c r="E34" s="1249"/>
      <c r="F34" s="32">
        <v>9.35</v>
      </c>
      <c r="G34" s="33">
        <v>8.1199999999999992</v>
      </c>
      <c r="H34" s="33">
        <v>6.59</v>
      </c>
      <c r="I34" s="33">
        <v>6.82</v>
      </c>
      <c r="J34" s="34">
        <v>6.76</v>
      </c>
      <c r="K34" s="22"/>
      <c r="L34" s="22"/>
      <c r="M34" s="22"/>
      <c r="N34" s="22"/>
      <c r="O34" s="22"/>
      <c r="P34" s="22"/>
    </row>
    <row r="35" spans="1:16" ht="39" customHeight="1">
      <c r="A35" s="22"/>
      <c r="B35" s="35"/>
      <c r="C35" s="1242" t="s">
        <v>576</v>
      </c>
      <c r="D35" s="1243"/>
      <c r="E35" s="1244"/>
      <c r="F35" s="36">
        <v>2.39</v>
      </c>
      <c r="G35" s="37">
        <v>3.64</v>
      </c>
      <c r="H35" s="37">
        <v>3.86</v>
      </c>
      <c r="I35" s="37">
        <v>4.75</v>
      </c>
      <c r="J35" s="38">
        <v>3.52</v>
      </c>
      <c r="K35" s="22"/>
      <c r="L35" s="22"/>
      <c r="M35" s="22"/>
      <c r="N35" s="22"/>
      <c r="O35" s="22"/>
      <c r="P35" s="22"/>
    </row>
    <row r="36" spans="1:16" ht="39" customHeight="1">
      <c r="A36" s="22"/>
      <c r="B36" s="35"/>
      <c r="C36" s="1242" t="s">
        <v>577</v>
      </c>
      <c r="D36" s="1243"/>
      <c r="E36" s="1244"/>
      <c r="F36" s="36">
        <v>1.08</v>
      </c>
      <c r="G36" s="37">
        <v>1.84</v>
      </c>
      <c r="H36" s="37">
        <v>0.02</v>
      </c>
      <c r="I36" s="37">
        <v>1.3</v>
      </c>
      <c r="J36" s="38">
        <v>1.68</v>
      </c>
      <c r="K36" s="22"/>
      <c r="L36" s="22"/>
      <c r="M36" s="22"/>
      <c r="N36" s="22"/>
      <c r="O36" s="22"/>
      <c r="P36" s="22"/>
    </row>
    <row r="37" spans="1:16" ht="39" customHeight="1">
      <c r="A37" s="22"/>
      <c r="B37" s="35"/>
      <c r="C37" s="1242" t="s">
        <v>578</v>
      </c>
      <c r="D37" s="1243"/>
      <c r="E37" s="1244"/>
      <c r="F37" s="36" t="s">
        <v>524</v>
      </c>
      <c r="G37" s="37" t="s">
        <v>524</v>
      </c>
      <c r="H37" s="37" t="s">
        <v>524</v>
      </c>
      <c r="I37" s="37" t="s">
        <v>524</v>
      </c>
      <c r="J37" s="38">
        <v>1.05</v>
      </c>
      <c r="K37" s="22"/>
      <c r="L37" s="22"/>
      <c r="M37" s="22"/>
      <c r="N37" s="22"/>
      <c r="O37" s="22"/>
      <c r="P37" s="22"/>
    </row>
    <row r="38" spans="1:16" ht="39" customHeight="1">
      <c r="A38" s="22"/>
      <c r="B38" s="35"/>
      <c r="C38" s="1242" t="s">
        <v>579</v>
      </c>
      <c r="D38" s="1243"/>
      <c r="E38" s="1244"/>
      <c r="F38" s="36" t="s">
        <v>580</v>
      </c>
      <c r="G38" s="37">
        <v>0.93</v>
      </c>
      <c r="H38" s="37">
        <v>2.59</v>
      </c>
      <c r="I38" s="37">
        <v>1.18</v>
      </c>
      <c r="J38" s="38">
        <v>0.85</v>
      </c>
      <c r="K38" s="22"/>
      <c r="L38" s="22"/>
      <c r="M38" s="22"/>
      <c r="N38" s="22"/>
      <c r="O38" s="22"/>
      <c r="P38" s="22"/>
    </row>
    <row r="39" spans="1:16" ht="39" customHeight="1">
      <c r="A39" s="22"/>
      <c r="B39" s="35"/>
      <c r="C39" s="1242" t="s">
        <v>581</v>
      </c>
      <c r="D39" s="1243"/>
      <c r="E39" s="1244"/>
      <c r="F39" s="36">
        <v>0</v>
      </c>
      <c r="G39" s="37">
        <v>0</v>
      </c>
      <c r="H39" s="37">
        <v>0.01</v>
      </c>
      <c r="I39" s="37">
        <v>0.01</v>
      </c>
      <c r="J39" s="38">
        <v>0.31</v>
      </c>
      <c r="K39" s="22"/>
      <c r="L39" s="22"/>
      <c r="M39" s="22"/>
      <c r="N39" s="22"/>
      <c r="O39" s="22"/>
      <c r="P39" s="22"/>
    </row>
    <row r="40" spans="1:16" ht="39" customHeight="1">
      <c r="A40" s="22"/>
      <c r="B40" s="35"/>
      <c r="C40" s="1242" t="s">
        <v>582</v>
      </c>
      <c r="D40" s="1243"/>
      <c r="E40" s="1244"/>
      <c r="F40" s="36">
        <v>0.1</v>
      </c>
      <c r="G40" s="37">
        <v>0.15</v>
      </c>
      <c r="H40" s="37">
        <v>0.08</v>
      </c>
      <c r="I40" s="37">
        <v>0.04</v>
      </c>
      <c r="J40" s="38">
        <v>0.15</v>
      </c>
      <c r="K40" s="22"/>
      <c r="L40" s="22"/>
      <c r="M40" s="22"/>
      <c r="N40" s="22"/>
      <c r="O40" s="22"/>
      <c r="P40" s="22"/>
    </row>
    <row r="41" spans="1:16" ht="39" customHeight="1">
      <c r="A41" s="22"/>
      <c r="B41" s="35"/>
      <c r="C41" s="1242" t="s">
        <v>583</v>
      </c>
      <c r="D41" s="1243"/>
      <c r="E41" s="1244"/>
      <c r="F41" s="36">
        <v>0.04</v>
      </c>
      <c r="G41" s="37">
        <v>0.02</v>
      </c>
      <c r="H41" s="37">
        <v>0.92</v>
      </c>
      <c r="I41" s="37">
        <v>0.03</v>
      </c>
      <c r="J41" s="38">
        <v>0.01</v>
      </c>
      <c r="K41" s="22"/>
      <c r="L41" s="22"/>
      <c r="M41" s="22"/>
      <c r="N41" s="22"/>
      <c r="O41" s="22"/>
      <c r="P41" s="22"/>
    </row>
    <row r="42" spans="1:16" ht="39" customHeight="1">
      <c r="A42" s="22"/>
      <c r="B42" s="39"/>
      <c r="C42" s="1242" t="s">
        <v>584</v>
      </c>
      <c r="D42" s="1243"/>
      <c r="E42" s="1244"/>
      <c r="F42" s="36" t="s">
        <v>524</v>
      </c>
      <c r="G42" s="37" t="s">
        <v>524</v>
      </c>
      <c r="H42" s="37" t="s">
        <v>524</v>
      </c>
      <c r="I42" s="37" t="s">
        <v>524</v>
      </c>
      <c r="J42" s="38" t="s">
        <v>524</v>
      </c>
      <c r="K42" s="22"/>
      <c r="L42" s="22"/>
      <c r="M42" s="22"/>
      <c r="N42" s="22"/>
      <c r="O42" s="22"/>
      <c r="P42" s="22"/>
    </row>
    <row r="43" spans="1:16" ht="39" customHeight="1" thickBot="1">
      <c r="A43" s="22"/>
      <c r="B43" s="40"/>
      <c r="C43" s="1245" t="s">
        <v>585</v>
      </c>
      <c r="D43" s="1246"/>
      <c r="E43" s="1247"/>
      <c r="F43" s="41">
        <v>0.03</v>
      </c>
      <c r="G43" s="42">
        <v>7.0000000000000007E-2</v>
      </c>
      <c r="H43" s="42">
        <v>0.13</v>
      </c>
      <c r="I43" s="42">
        <v>0.56000000000000005</v>
      </c>
      <c r="J43" s="43" t="s">
        <v>524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PjlkTMbSdKM00Pp4RtUwl99cpM8CH5VsXR6TVZtEOzOnadf/DfnDb8gcrbmln1dXUsVkyOHyn3FgD91RSFuxQ==" saltValue="YFBcJi3kNMkvVAkUpuJd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68" t="s">
        <v>11</v>
      </c>
      <c r="C45" s="1269"/>
      <c r="D45" s="58"/>
      <c r="E45" s="1274" t="s">
        <v>12</v>
      </c>
      <c r="F45" s="1274"/>
      <c r="G45" s="1274"/>
      <c r="H45" s="1274"/>
      <c r="I45" s="1274"/>
      <c r="J45" s="1275"/>
      <c r="K45" s="59">
        <v>2714</v>
      </c>
      <c r="L45" s="60">
        <v>2803</v>
      </c>
      <c r="M45" s="60">
        <v>2845</v>
      </c>
      <c r="N45" s="60">
        <v>2900</v>
      </c>
      <c r="O45" s="61">
        <v>2934</v>
      </c>
      <c r="P45" s="48"/>
      <c r="Q45" s="48"/>
      <c r="R45" s="48"/>
      <c r="S45" s="48"/>
      <c r="T45" s="48"/>
      <c r="U45" s="48"/>
    </row>
    <row r="46" spans="1:21" ht="30.75" customHeight="1">
      <c r="A46" s="48"/>
      <c r="B46" s="1270"/>
      <c r="C46" s="1271"/>
      <c r="D46" s="62"/>
      <c r="E46" s="1252" t="s">
        <v>13</v>
      </c>
      <c r="F46" s="1252"/>
      <c r="G46" s="1252"/>
      <c r="H46" s="1252"/>
      <c r="I46" s="1252"/>
      <c r="J46" s="1253"/>
      <c r="K46" s="63" t="s">
        <v>524</v>
      </c>
      <c r="L46" s="64" t="s">
        <v>524</v>
      </c>
      <c r="M46" s="64" t="s">
        <v>524</v>
      </c>
      <c r="N46" s="64" t="s">
        <v>524</v>
      </c>
      <c r="O46" s="65" t="s">
        <v>524</v>
      </c>
      <c r="P46" s="48"/>
      <c r="Q46" s="48"/>
      <c r="R46" s="48"/>
      <c r="S46" s="48"/>
      <c r="T46" s="48"/>
      <c r="U46" s="48"/>
    </row>
    <row r="47" spans="1:21" ht="30.75" customHeight="1">
      <c r="A47" s="48"/>
      <c r="B47" s="1270"/>
      <c r="C47" s="1271"/>
      <c r="D47" s="62"/>
      <c r="E47" s="1252" t="s">
        <v>14</v>
      </c>
      <c r="F47" s="1252"/>
      <c r="G47" s="1252"/>
      <c r="H47" s="1252"/>
      <c r="I47" s="1252"/>
      <c r="J47" s="1253"/>
      <c r="K47" s="63" t="s">
        <v>524</v>
      </c>
      <c r="L47" s="64" t="s">
        <v>524</v>
      </c>
      <c r="M47" s="64" t="s">
        <v>524</v>
      </c>
      <c r="N47" s="64" t="s">
        <v>524</v>
      </c>
      <c r="O47" s="65" t="s">
        <v>524</v>
      </c>
      <c r="P47" s="48"/>
      <c r="Q47" s="48"/>
      <c r="R47" s="48"/>
      <c r="S47" s="48"/>
      <c r="T47" s="48"/>
      <c r="U47" s="48"/>
    </row>
    <row r="48" spans="1:21" ht="30.75" customHeight="1">
      <c r="A48" s="48"/>
      <c r="B48" s="1270"/>
      <c r="C48" s="1271"/>
      <c r="D48" s="62"/>
      <c r="E48" s="1252" t="s">
        <v>15</v>
      </c>
      <c r="F48" s="1252"/>
      <c r="G48" s="1252"/>
      <c r="H48" s="1252"/>
      <c r="I48" s="1252"/>
      <c r="J48" s="1253"/>
      <c r="K48" s="63">
        <v>219</v>
      </c>
      <c r="L48" s="64">
        <v>220</v>
      </c>
      <c r="M48" s="64">
        <v>250</v>
      </c>
      <c r="N48" s="64">
        <v>261</v>
      </c>
      <c r="O48" s="65">
        <v>238</v>
      </c>
      <c r="P48" s="48"/>
      <c r="Q48" s="48"/>
      <c r="R48" s="48"/>
      <c r="S48" s="48"/>
      <c r="T48" s="48"/>
      <c r="U48" s="48"/>
    </row>
    <row r="49" spans="1:21" ht="30.75" customHeight="1">
      <c r="A49" s="48"/>
      <c r="B49" s="1270"/>
      <c r="C49" s="1271"/>
      <c r="D49" s="62"/>
      <c r="E49" s="1252" t="s">
        <v>16</v>
      </c>
      <c r="F49" s="1252"/>
      <c r="G49" s="1252"/>
      <c r="H49" s="1252"/>
      <c r="I49" s="1252"/>
      <c r="J49" s="1253"/>
      <c r="K49" s="63">
        <v>140</v>
      </c>
      <c r="L49" s="64">
        <v>229</v>
      </c>
      <c r="M49" s="64">
        <v>292</v>
      </c>
      <c r="N49" s="64">
        <v>293</v>
      </c>
      <c r="O49" s="65">
        <v>388</v>
      </c>
      <c r="P49" s="48"/>
      <c r="Q49" s="48"/>
      <c r="R49" s="48"/>
      <c r="S49" s="48"/>
      <c r="T49" s="48"/>
      <c r="U49" s="48"/>
    </row>
    <row r="50" spans="1:21" ht="30.75" customHeight="1">
      <c r="A50" s="48"/>
      <c r="B50" s="1270"/>
      <c r="C50" s="1271"/>
      <c r="D50" s="62"/>
      <c r="E50" s="1252" t="s">
        <v>17</v>
      </c>
      <c r="F50" s="1252"/>
      <c r="G50" s="1252"/>
      <c r="H50" s="1252"/>
      <c r="I50" s="1252"/>
      <c r="J50" s="1253"/>
      <c r="K50" s="63">
        <v>20</v>
      </c>
      <c r="L50" s="64">
        <v>15</v>
      </c>
      <c r="M50" s="64">
        <v>14</v>
      </c>
      <c r="N50" s="64">
        <v>15</v>
      </c>
      <c r="O50" s="65">
        <v>5</v>
      </c>
      <c r="P50" s="48"/>
      <c r="Q50" s="48"/>
      <c r="R50" s="48"/>
      <c r="S50" s="48"/>
      <c r="T50" s="48"/>
      <c r="U50" s="48"/>
    </row>
    <row r="51" spans="1:21" ht="30.75" customHeight="1">
      <c r="A51" s="48"/>
      <c r="B51" s="1272"/>
      <c r="C51" s="1273"/>
      <c r="D51" s="66"/>
      <c r="E51" s="1252" t="s">
        <v>18</v>
      </c>
      <c r="F51" s="1252"/>
      <c r="G51" s="1252"/>
      <c r="H51" s="1252"/>
      <c r="I51" s="1252"/>
      <c r="J51" s="1253"/>
      <c r="K51" s="63" t="s">
        <v>524</v>
      </c>
      <c r="L51" s="64" t="s">
        <v>524</v>
      </c>
      <c r="M51" s="64" t="s">
        <v>524</v>
      </c>
      <c r="N51" s="64" t="s">
        <v>524</v>
      </c>
      <c r="O51" s="65" t="s">
        <v>524</v>
      </c>
      <c r="P51" s="48"/>
      <c r="Q51" s="48"/>
      <c r="R51" s="48"/>
      <c r="S51" s="48"/>
      <c r="T51" s="48"/>
      <c r="U51" s="48"/>
    </row>
    <row r="52" spans="1:21" ht="30.75" customHeight="1">
      <c r="A52" s="48"/>
      <c r="B52" s="1250" t="s">
        <v>19</v>
      </c>
      <c r="C52" s="1251"/>
      <c r="D52" s="66"/>
      <c r="E52" s="1252" t="s">
        <v>20</v>
      </c>
      <c r="F52" s="1252"/>
      <c r="G52" s="1252"/>
      <c r="H52" s="1252"/>
      <c r="I52" s="1252"/>
      <c r="J52" s="1253"/>
      <c r="K52" s="63">
        <v>2225</v>
      </c>
      <c r="L52" s="64">
        <v>2324</v>
      </c>
      <c r="M52" s="64">
        <v>2428</v>
      </c>
      <c r="N52" s="64">
        <v>2529</v>
      </c>
      <c r="O52" s="65">
        <v>2604</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868</v>
      </c>
      <c r="L53" s="69">
        <v>943</v>
      </c>
      <c r="M53" s="69">
        <v>973</v>
      </c>
      <c r="N53" s="69">
        <v>940</v>
      </c>
      <c r="O53" s="70">
        <v>961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58" t="s">
        <v>25</v>
      </c>
      <c r="C57" s="1259"/>
      <c r="D57" s="1262" t="s">
        <v>26</v>
      </c>
      <c r="E57" s="1263"/>
      <c r="F57" s="1263"/>
      <c r="G57" s="1263"/>
      <c r="H57" s="1263"/>
      <c r="I57" s="1263"/>
      <c r="J57" s="1264"/>
      <c r="K57" s="83" t="s">
        <v>592</v>
      </c>
      <c r="L57" s="84" t="s">
        <v>592</v>
      </c>
      <c r="M57" s="84" t="s">
        <v>592</v>
      </c>
      <c r="N57" s="84" t="s">
        <v>592</v>
      </c>
      <c r="O57" s="85" t="s">
        <v>592</v>
      </c>
    </row>
    <row r="58" spans="1:21" ht="31.5" customHeight="1" thickBot="1">
      <c r="B58" s="1260"/>
      <c r="C58" s="1261"/>
      <c r="D58" s="1265" t="s">
        <v>27</v>
      </c>
      <c r="E58" s="1266"/>
      <c r="F58" s="1266"/>
      <c r="G58" s="1266"/>
      <c r="H58" s="1266"/>
      <c r="I58" s="1266"/>
      <c r="J58" s="1267"/>
      <c r="K58" s="86" t="s">
        <v>592</v>
      </c>
      <c r="L58" s="87" t="s">
        <v>592</v>
      </c>
      <c r="M58" s="87" t="s">
        <v>592</v>
      </c>
      <c r="N58" s="87" t="s">
        <v>592</v>
      </c>
      <c r="O58" s="88" t="s">
        <v>592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lfRLvV/svKQgyccvt1iedRJ7nAdl0oN3pNrRBm7XK6RDepNEsnBZZeNz20Var7IXmep/gAvFnjykAiQRwB37A==" saltValue="se9wXMTDTQZClhWj/0IC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88" t="s">
        <v>30</v>
      </c>
      <c r="C41" s="1289"/>
      <c r="D41" s="102"/>
      <c r="E41" s="1290" t="s">
        <v>31</v>
      </c>
      <c r="F41" s="1290"/>
      <c r="G41" s="1290"/>
      <c r="H41" s="1291"/>
      <c r="I41" s="103">
        <v>24179</v>
      </c>
      <c r="J41" s="104">
        <v>24798</v>
      </c>
      <c r="K41" s="104">
        <v>25858</v>
      </c>
      <c r="L41" s="104">
        <v>27280</v>
      </c>
      <c r="M41" s="105">
        <v>27804</v>
      </c>
    </row>
    <row r="42" spans="2:13" ht="27.75" customHeight="1">
      <c r="B42" s="1278"/>
      <c r="C42" s="1279"/>
      <c r="D42" s="106"/>
      <c r="E42" s="1282" t="s">
        <v>32</v>
      </c>
      <c r="F42" s="1282"/>
      <c r="G42" s="1282"/>
      <c r="H42" s="1283"/>
      <c r="I42" s="107">
        <v>54</v>
      </c>
      <c r="J42" s="108">
        <v>134</v>
      </c>
      <c r="K42" s="108">
        <v>129</v>
      </c>
      <c r="L42" s="108">
        <v>8</v>
      </c>
      <c r="M42" s="109" t="s">
        <v>524</v>
      </c>
    </row>
    <row r="43" spans="2:13" ht="27.75" customHeight="1">
      <c r="B43" s="1278"/>
      <c r="C43" s="1279"/>
      <c r="D43" s="106"/>
      <c r="E43" s="1282" t="s">
        <v>33</v>
      </c>
      <c r="F43" s="1282"/>
      <c r="G43" s="1282"/>
      <c r="H43" s="1283"/>
      <c r="I43" s="107">
        <v>2200</v>
      </c>
      <c r="J43" s="108">
        <v>2405</v>
      </c>
      <c r="K43" s="108">
        <v>2687</v>
      </c>
      <c r="L43" s="108">
        <v>2721</v>
      </c>
      <c r="M43" s="109">
        <v>2525</v>
      </c>
    </row>
    <row r="44" spans="2:13" ht="27.75" customHeight="1">
      <c r="B44" s="1278"/>
      <c r="C44" s="1279"/>
      <c r="D44" s="106"/>
      <c r="E44" s="1282" t="s">
        <v>34</v>
      </c>
      <c r="F44" s="1282"/>
      <c r="G44" s="1282"/>
      <c r="H44" s="1283"/>
      <c r="I44" s="107">
        <v>4651</v>
      </c>
      <c r="J44" s="108">
        <v>5035</v>
      </c>
      <c r="K44" s="108">
        <v>5048</v>
      </c>
      <c r="L44" s="108">
        <v>4755</v>
      </c>
      <c r="M44" s="109">
        <v>4503</v>
      </c>
    </row>
    <row r="45" spans="2:13" ht="27.75" customHeight="1">
      <c r="B45" s="1278"/>
      <c r="C45" s="1279"/>
      <c r="D45" s="106"/>
      <c r="E45" s="1282" t="s">
        <v>35</v>
      </c>
      <c r="F45" s="1282"/>
      <c r="G45" s="1282"/>
      <c r="H45" s="1283"/>
      <c r="I45" s="107">
        <v>3473</v>
      </c>
      <c r="J45" s="108">
        <v>3393</v>
      </c>
      <c r="K45" s="108">
        <v>3309</v>
      </c>
      <c r="L45" s="108">
        <v>3123</v>
      </c>
      <c r="M45" s="109">
        <v>3051</v>
      </c>
    </row>
    <row r="46" spans="2:13" ht="27.75" customHeight="1">
      <c r="B46" s="1278"/>
      <c r="C46" s="1279"/>
      <c r="D46" s="110"/>
      <c r="E46" s="1282" t="s">
        <v>36</v>
      </c>
      <c r="F46" s="1282"/>
      <c r="G46" s="1282"/>
      <c r="H46" s="1283"/>
      <c r="I46" s="107">
        <v>732</v>
      </c>
      <c r="J46" s="108">
        <v>619</v>
      </c>
      <c r="K46" s="108">
        <v>630</v>
      </c>
      <c r="L46" s="108">
        <v>363</v>
      </c>
      <c r="M46" s="109">
        <v>370</v>
      </c>
    </row>
    <row r="47" spans="2:13" ht="27.75" customHeight="1">
      <c r="B47" s="1278"/>
      <c r="C47" s="1279"/>
      <c r="D47" s="111"/>
      <c r="E47" s="1292" t="s">
        <v>37</v>
      </c>
      <c r="F47" s="1293"/>
      <c r="G47" s="1293"/>
      <c r="H47" s="1294"/>
      <c r="I47" s="107" t="s">
        <v>524</v>
      </c>
      <c r="J47" s="108" t="s">
        <v>524</v>
      </c>
      <c r="K47" s="108" t="s">
        <v>524</v>
      </c>
      <c r="L47" s="108" t="s">
        <v>524</v>
      </c>
      <c r="M47" s="109" t="s">
        <v>524</v>
      </c>
    </row>
    <row r="48" spans="2:13" ht="27.75" customHeight="1">
      <c r="B48" s="1278"/>
      <c r="C48" s="1279"/>
      <c r="D48" s="106"/>
      <c r="E48" s="1282" t="s">
        <v>38</v>
      </c>
      <c r="F48" s="1282"/>
      <c r="G48" s="1282"/>
      <c r="H48" s="1283"/>
      <c r="I48" s="107" t="s">
        <v>524</v>
      </c>
      <c r="J48" s="108" t="s">
        <v>524</v>
      </c>
      <c r="K48" s="108" t="s">
        <v>524</v>
      </c>
      <c r="L48" s="108" t="s">
        <v>524</v>
      </c>
      <c r="M48" s="109" t="s">
        <v>524</v>
      </c>
    </row>
    <row r="49" spans="2:13" ht="27.75" customHeight="1">
      <c r="B49" s="1280"/>
      <c r="C49" s="1281"/>
      <c r="D49" s="106"/>
      <c r="E49" s="1282" t="s">
        <v>39</v>
      </c>
      <c r="F49" s="1282"/>
      <c r="G49" s="1282"/>
      <c r="H49" s="1283"/>
      <c r="I49" s="107" t="s">
        <v>524</v>
      </c>
      <c r="J49" s="108" t="s">
        <v>524</v>
      </c>
      <c r="K49" s="108" t="s">
        <v>524</v>
      </c>
      <c r="L49" s="108" t="s">
        <v>524</v>
      </c>
      <c r="M49" s="109" t="s">
        <v>524</v>
      </c>
    </row>
    <row r="50" spans="2:13" ht="27.75" customHeight="1">
      <c r="B50" s="1276" t="s">
        <v>40</v>
      </c>
      <c r="C50" s="1277"/>
      <c r="D50" s="112"/>
      <c r="E50" s="1282" t="s">
        <v>41</v>
      </c>
      <c r="F50" s="1282"/>
      <c r="G50" s="1282"/>
      <c r="H50" s="1283"/>
      <c r="I50" s="107">
        <v>6564</v>
      </c>
      <c r="J50" s="108">
        <v>6644</v>
      </c>
      <c r="K50" s="108">
        <v>6634</v>
      </c>
      <c r="L50" s="108">
        <v>6832</v>
      </c>
      <c r="M50" s="109">
        <v>6866</v>
      </c>
    </row>
    <row r="51" spans="2:13" ht="27.75" customHeight="1">
      <c r="B51" s="1278"/>
      <c r="C51" s="1279"/>
      <c r="D51" s="106"/>
      <c r="E51" s="1282" t="s">
        <v>42</v>
      </c>
      <c r="F51" s="1282"/>
      <c r="G51" s="1282"/>
      <c r="H51" s="1283"/>
      <c r="I51" s="107">
        <v>1189</v>
      </c>
      <c r="J51" s="108">
        <v>1143</v>
      </c>
      <c r="K51" s="108">
        <v>1108</v>
      </c>
      <c r="L51" s="108">
        <v>975</v>
      </c>
      <c r="M51" s="109">
        <v>892</v>
      </c>
    </row>
    <row r="52" spans="2:13" ht="27.75" customHeight="1">
      <c r="B52" s="1280"/>
      <c r="C52" s="1281"/>
      <c r="D52" s="106"/>
      <c r="E52" s="1282" t="s">
        <v>43</v>
      </c>
      <c r="F52" s="1282"/>
      <c r="G52" s="1282"/>
      <c r="H52" s="1283"/>
      <c r="I52" s="107">
        <v>23541</v>
      </c>
      <c r="J52" s="108">
        <v>24797</v>
      </c>
      <c r="K52" s="108">
        <v>26302</v>
      </c>
      <c r="L52" s="108">
        <v>26621</v>
      </c>
      <c r="M52" s="109">
        <v>27200</v>
      </c>
    </row>
    <row r="53" spans="2:13" ht="27.75" customHeight="1" thickBot="1">
      <c r="B53" s="1284" t="s">
        <v>44</v>
      </c>
      <c r="C53" s="1285"/>
      <c r="D53" s="113"/>
      <c r="E53" s="1286" t="s">
        <v>45</v>
      </c>
      <c r="F53" s="1286"/>
      <c r="G53" s="1286"/>
      <c r="H53" s="1287"/>
      <c r="I53" s="114">
        <v>3995</v>
      </c>
      <c r="J53" s="115">
        <v>3801</v>
      </c>
      <c r="K53" s="115">
        <v>3618</v>
      </c>
      <c r="L53" s="115">
        <v>3823</v>
      </c>
      <c r="M53" s="116">
        <v>3294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qQ14pxnKjpSIa1ORyeB1y7TKiiEMMofWjTR8hgOrfXOvDgL5t1IyiMvZ+afDn6NACCDCp3See3rmZ6mCEinmgA==" saltValue="JgybXLb5Ic4IwYHYtuYe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567</v>
      </c>
      <c r="G54" s="125" t="s">
        <v>568</v>
      </c>
      <c r="H54" s="126" t="s">
        <v>569</v>
      </c>
    </row>
    <row r="55" spans="2:8" ht="52.5" customHeight="1">
      <c r="B55" s="127"/>
      <c r="C55" s="1303" t="s">
        <v>48</v>
      </c>
      <c r="D55" s="1303"/>
      <c r="E55" s="1304"/>
      <c r="F55" s="128">
        <v>2353</v>
      </c>
      <c r="G55" s="128">
        <v>2613</v>
      </c>
      <c r="H55" s="129">
        <v>2679</v>
      </c>
    </row>
    <row r="56" spans="2:8" ht="52.5" customHeight="1">
      <c r="B56" s="130"/>
      <c r="C56" s="1305" t="s">
        <v>49</v>
      </c>
      <c r="D56" s="1305"/>
      <c r="E56" s="1306"/>
      <c r="F56" s="131">
        <v>1888</v>
      </c>
      <c r="G56" s="131">
        <v>1902</v>
      </c>
      <c r="H56" s="132">
        <v>1605</v>
      </c>
    </row>
    <row r="57" spans="2:8" ht="53.25" customHeight="1">
      <c r="B57" s="130"/>
      <c r="C57" s="1307" t="s">
        <v>50</v>
      </c>
      <c r="D57" s="1307"/>
      <c r="E57" s="1308"/>
      <c r="F57" s="133">
        <v>3913</v>
      </c>
      <c r="G57" s="133">
        <v>3304</v>
      </c>
      <c r="H57" s="134">
        <v>3135</v>
      </c>
    </row>
    <row r="58" spans="2:8" ht="45.75" customHeight="1">
      <c r="B58" s="135"/>
      <c r="C58" s="1295" t="s">
        <v>601</v>
      </c>
      <c r="D58" s="1296"/>
      <c r="E58" s="1297"/>
      <c r="F58" s="136">
        <v>1937</v>
      </c>
      <c r="G58" s="136">
        <v>1580</v>
      </c>
      <c r="H58" s="137">
        <v>1195</v>
      </c>
    </row>
    <row r="59" spans="2:8" ht="45.75" customHeight="1">
      <c r="B59" s="135"/>
      <c r="C59" s="1295" t="s">
        <v>602</v>
      </c>
      <c r="D59" s="1296"/>
      <c r="E59" s="1297"/>
      <c r="F59" s="136">
        <v>461</v>
      </c>
      <c r="G59" s="136">
        <v>431</v>
      </c>
      <c r="H59" s="137">
        <v>804</v>
      </c>
    </row>
    <row r="60" spans="2:8" ht="45.75" customHeight="1">
      <c r="B60" s="135"/>
      <c r="C60" s="1295" t="s">
        <v>605</v>
      </c>
      <c r="D60" s="1296"/>
      <c r="E60" s="1297"/>
      <c r="F60" s="136">
        <v>473</v>
      </c>
      <c r="G60" s="136">
        <v>473</v>
      </c>
      <c r="H60" s="137">
        <v>474</v>
      </c>
    </row>
    <row r="61" spans="2:8" ht="45.75" customHeight="1">
      <c r="B61" s="135"/>
      <c r="C61" s="1295" t="s">
        <v>604</v>
      </c>
      <c r="D61" s="1296"/>
      <c r="E61" s="1297"/>
      <c r="F61" s="136">
        <v>268</v>
      </c>
      <c r="G61" s="136">
        <v>270</v>
      </c>
      <c r="H61" s="137">
        <v>272</v>
      </c>
    </row>
    <row r="62" spans="2:8" ht="45.75" customHeight="1" thickBot="1">
      <c r="B62" s="138"/>
      <c r="C62" s="1298" t="s">
        <v>603</v>
      </c>
      <c r="D62" s="1299"/>
      <c r="E62" s="1300"/>
      <c r="F62" s="139">
        <v>657</v>
      </c>
      <c r="G62" s="139">
        <v>434</v>
      </c>
      <c r="H62" s="140">
        <v>260</v>
      </c>
    </row>
    <row r="63" spans="2:8" ht="52.5" customHeight="1" thickBot="1">
      <c r="B63" s="141"/>
      <c r="C63" s="1301" t="s">
        <v>51</v>
      </c>
      <c r="D63" s="1301"/>
      <c r="E63" s="1302"/>
      <c r="F63" s="142">
        <v>8153</v>
      </c>
      <c r="G63" s="142">
        <v>7818</v>
      </c>
      <c r="H63" s="143">
        <v>7418</v>
      </c>
    </row>
    <row r="64" spans="2:8" ht="15" customHeight="1"/>
  </sheetData>
  <sheetProtection algorithmName="SHA-512" hashValue="ytl+vpIRjYKT0dgJr4i3D6G9MbWOtsM3cgc43In+9XWmUywpSqkSByd60rD3g+E9KZOqedaNN4h8hEVlkTTzOQ==" saltValue="KO+1M+ZSz37ToBJIMTXO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t="s">
        <v>609</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610</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611</v>
      </c>
      <c r="AO51" s="1312"/>
      <c r="AP51" s="1312"/>
      <c r="AQ51" s="1312"/>
      <c r="AR51" s="1312"/>
      <c r="AS51" s="1312"/>
      <c r="AT51" s="1312"/>
      <c r="AU51" s="1312"/>
      <c r="AV51" s="1312"/>
      <c r="AW51" s="1312"/>
      <c r="AX51" s="1312"/>
      <c r="AY51" s="1312"/>
      <c r="AZ51" s="1312"/>
      <c r="BA51" s="1312"/>
      <c r="BB51" s="1312" t="s">
        <v>612</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36.1</v>
      </c>
      <c r="BY51" s="1309"/>
      <c r="BZ51" s="1309"/>
      <c r="CA51" s="1309"/>
      <c r="CB51" s="1309"/>
      <c r="CC51" s="1309"/>
      <c r="CD51" s="1309"/>
      <c r="CE51" s="1309"/>
      <c r="CF51" s="1309">
        <v>35</v>
      </c>
      <c r="CG51" s="1309"/>
      <c r="CH51" s="1309"/>
      <c r="CI51" s="1309"/>
      <c r="CJ51" s="1309"/>
      <c r="CK51" s="1309"/>
      <c r="CL51" s="1309"/>
      <c r="CM51" s="1309"/>
      <c r="CN51" s="1309">
        <v>37.200000000000003</v>
      </c>
      <c r="CO51" s="1309"/>
      <c r="CP51" s="1309"/>
      <c r="CQ51" s="1309"/>
      <c r="CR51" s="1309"/>
      <c r="CS51" s="1309"/>
      <c r="CT51" s="1309"/>
      <c r="CU51" s="1309"/>
      <c r="CV51" s="1309">
        <v>32.4</v>
      </c>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613</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57.9</v>
      </c>
      <c r="BY53" s="1309"/>
      <c r="BZ53" s="1309"/>
      <c r="CA53" s="1309"/>
      <c r="CB53" s="1309"/>
      <c r="CC53" s="1309"/>
      <c r="CD53" s="1309"/>
      <c r="CE53" s="1309"/>
      <c r="CF53" s="1309">
        <v>56.7</v>
      </c>
      <c r="CG53" s="1309"/>
      <c r="CH53" s="1309"/>
      <c r="CI53" s="1309"/>
      <c r="CJ53" s="1309"/>
      <c r="CK53" s="1309"/>
      <c r="CL53" s="1309"/>
      <c r="CM53" s="1309"/>
      <c r="CN53" s="1309">
        <v>58.1</v>
      </c>
      <c r="CO53" s="1309"/>
      <c r="CP53" s="1309"/>
      <c r="CQ53" s="1309"/>
      <c r="CR53" s="1309"/>
      <c r="CS53" s="1309"/>
      <c r="CT53" s="1309"/>
      <c r="CU53" s="1309"/>
      <c r="CV53" s="1309">
        <v>59.6</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614</v>
      </c>
      <c r="AO55" s="1314"/>
      <c r="AP55" s="1314"/>
      <c r="AQ55" s="1314"/>
      <c r="AR55" s="1314"/>
      <c r="AS55" s="1314"/>
      <c r="AT55" s="1314"/>
      <c r="AU55" s="1314"/>
      <c r="AV55" s="1314"/>
      <c r="AW55" s="1314"/>
      <c r="AX55" s="1314"/>
      <c r="AY55" s="1314"/>
      <c r="AZ55" s="1314"/>
      <c r="BA55" s="1314"/>
      <c r="BB55" s="1312" t="s">
        <v>612</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613</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615</v>
      </c>
    </row>
    <row r="64" spans="1:109">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616</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610</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c r="B73" s="395"/>
      <c r="G73" s="1317"/>
      <c r="H73" s="1317"/>
      <c r="I73" s="1317"/>
      <c r="J73" s="1317"/>
      <c r="K73" s="1313"/>
      <c r="L73" s="1313"/>
      <c r="M73" s="1313"/>
      <c r="N73" s="1313"/>
      <c r="AM73" s="404"/>
      <c r="AN73" s="1312" t="s">
        <v>611</v>
      </c>
      <c r="AO73" s="1312"/>
      <c r="AP73" s="1312"/>
      <c r="AQ73" s="1312"/>
      <c r="AR73" s="1312"/>
      <c r="AS73" s="1312"/>
      <c r="AT73" s="1312"/>
      <c r="AU73" s="1312"/>
      <c r="AV73" s="1312"/>
      <c r="AW73" s="1312"/>
      <c r="AX73" s="1312"/>
      <c r="AY73" s="1312"/>
      <c r="AZ73" s="1312"/>
      <c r="BA73" s="1312"/>
      <c r="BB73" s="1312" t="s">
        <v>612</v>
      </c>
      <c r="BC73" s="1312"/>
      <c r="BD73" s="1312"/>
      <c r="BE73" s="1312"/>
      <c r="BF73" s="1312"/>
      <c r="BG73" s="1312"/>
      <c r="BH73" s="1312"/>
      <c r="BI73" s="1312"/>
      <c r="BJ73" s="1312"/>
      <c r="BK73" s="1312"/>
      <c r="BL73" s="1312"/>
      <c r="BM73" s="1312"/>
      <c r="BN73" s="1312"/>
      <c r="BO73" s="1312"/>
      <c r="BP73" s="1309">
        <v>37.1</v>
      </c>
      <c r="BQ73" s="1309"/>
      <c r="BR73" s="1309"/>
      <c r="BS73" s="1309"/>
      <c r="BT73" s="1309"/>
      <c r="BU73" s="1309"/>
      <c r="BV73" s="1309"/>
      <c r="BW73" s="1309"/>
      <c r="BX73" s="1309">
        <v>36.1</v>
      </c>
      <c r="BY73" s="1309"/>
      <c r="BZ73" s="1309"/>
      <c r="CA73" s="1309"/>
      <c r="CB73" s="1309"/>
      <c r="CC73" s="1309"/>
      <c r="CD73" s="1309"/>
      <c r="CE73" s="1309"/>
      <c r="CF73" s="1309">
        <v>35</v>
      </c>
      <c r="CG73" s="1309"/>
      <c r="CH73" s="1309"/>
      <c r="CI73" s="1309"/>
      <c r="CJ73" s="1309"/>
      <c r="CK73" s="1309"/>
      <c r="CL73" s="1309"/>
      <c r="CM73" s="1309"/>
      <c r="CN73" s="1309">
        <v>37.200000000000003</v>
      </c>
      <c r="CO73" s="1309"/>
      <c r="CP73" s="1309"/>
      <c r="CQ73" s="1309"/>
      <c r="CR73" s="1309"/>
      <c r="CS73" s="1309"/>
      <c r="CT73" s="1309"/>
      <c r="CU73" s="1309"/>
      <c r="CV73" s="1309">
        <v>32.4</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617</v>
      </c>
      <c r="BC75" s="1312"/>
      <c r="BD75" s="1312"/>
      <c r="BE75" s="1312"/>
      <c r="BF75" s="1312"/>
      <c r="BG75" s="1312"/>
      <c r="BH75" s="1312"/>
      <c r="BI75" s="1312"/>
      <c r="BJ75" s="1312"/>
      <c r="BK75" s="1312"/>
      <c r="BL75" s="1312"/>
      <c r="BM75" s="1312"/>
      <c r="BN75" s="1312"/>
      <c r="BO75" s="1312"/>
      <c r="BP75" s="1309">
        <v>8.3000000000000007</v>
      </c>
      <c r="BQ75" s="1309"/>
      <c r="BR75" s="1309"/>
      <c r="BS75" s="1309"/>
      <c r="BT75" s="1309"/>
      <c r="BU75" s="1309"/>
      <c r="BV75" s="1309"/>
      <c r="BW75" s="1309"/>
      <c r="BX75" s="1309">
        <v>8.3000000000000007</v>
      </c>
      <c r="BY75" s="1309"/>
      <c r="BZ75" s="1309"/>
      <c r="CA75" s="1309"/>
      <c r="CB75" s="1309"/>
      <c r="CC75" s="1309"/>
      <c r="CD75" s="1309"/>
      <c r="CE75" s="1309"/>
      <c r="CF75" s="1309">
        <v>8.8000000000000007</v>
      </c>
      <c r="CG75" s="1309"/>
      <c r="CH75" s="1309"/>
      <c r="CI75" s="1309"/>
      <c r="CJ75" s="1309"/>
      <c r="CK75" s="1309"/>
      <c r="CL75" s="1309"/>
      <c r="CM75" s="1309"/>
      <c r="CN75" s="1309">
        <v>9.1</v>
      </c>
      <c r="CO75" s="1309"/>
      <c r="CP75" s="1309"/>
      <c r="CQ75" s="1309"/>
      <c r="CR75" s="1309"/>
      <c r="CS75" s="1309"/>
      <c r="CT75" s="1309"/>
      <c r="CU75" s="1309"/>
      <c r="CV75" s="1309">
        <v>9.3000000000000007</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614</v>
      </c>
      <c r="AO77" s="1314"/>
      <c r="AP77" s="1314"/>
      <c r="AQ77" s="1314"/>
      <c r="AR77" s="1314"/>
      <c r="AS77" s="1314"/>
      <c r="AT77" s="1314"/>
      <c r="AU77" s="1314"/>
      <c r="AV77" s="1314"/>
      <c r="AW77" s="1314"/>
      <c r="AX77" s="1314"/>
      <c r="AY77" s="1314"/>
      <c r="AZ77" s="1314"/>
      <c r="BA77" s="1314"/>
      <c r="BB77" s="1312" t="s">
        <v>612</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617</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LHF5/5pnDdg3GtxWJjWATm8wZp+CvazczonlPYy3x8HYNiGk8yswZ2Cr9J9SOxyIS/kfy6R4MiJxZns2wrUYcQ==" saltValue="Fp9S3c6N5/7nKJBvUtvR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511</v>
      </c>
    </row>
  </sheetData>
  <sheetProtection algorithmName="SHA-512" hashValue="eZayianVvpK1RfeDVaxV5Eb7/NkmPtMOAv6KmOg/Zlau1/PKC273Ay8eYwyTEDZE81jK+PAHaZrhedmrP3Iaow==" saltValue="p54WTVuiESB1r7lDu0X7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511</v>
      </c>
    </row>
  </sheetData>
  <sheetProtection algorithmName="SHA-512" hashValue="OXsI1xvBKg59qXRQvp6lSP5QLn53QuzMWo3uJ/PxHC2hlndBgFOwODhgzqHuhYMpw1QM1lQW75QhcsbFMaidaA==" saltValue="JXvWvtQnXpRY1vVKRpHW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562</v>
      </c>
      <c r="G2" s="157"/>
      <c r="H2" s="158"/>
    </row>
    <row r="3" spans="1:8">
      <c r="A3" s="154" t="s">
        <v>555</v>
      </c>
      <c r="B3" s="159"/>
      <c r="C3" s="160"/>
      <c r="D3" s="161">
        <v>81825</v>
      </c>
      <c r="E3" s="162"/>
      <c r="F3" s="163">
        <v>85459</v>
      </c>
      <c r="G3" s="164"/>
      <c r="H3" s="165"/>
    </row>
    <row r="4" spans="1:8">
      <c r="A4" s="166"/>
      <c r="B4" s="167"/>
      <c r="C4" s="168"/>
      <c r="D4" s="169">
        <v>45339</v>
      </c>
      <c r="E4" s="170"/>
      <c r="F4" s="171">
        <v>44378</v>
      </c>
      <c r="G4" s="172"/>
      <c r="H4" s="173"/>
    </row>
    <row r="5" spans="1:8">
      <c r="A5" s="154" t="s">
        <v>557</v>
      </c>
      <c r="B5" s="159"/>
      <c r="C5" s="160"/>
      <c r="D5" s="161">
        <v>95368</v>
      </c>
      <c r="E5" s="162"/>
      <c r="F5" s="163">
        <v>83280</v>
      </c>
      <c r="G5" s="164"/>
      <c r="H5" s="165"/>
    </row>
    <row r="6" spans="1:8">
      <c r="A6" s="166"/>
      <c r="B6" s="167"/>
      <c r="C6" s="168"/>
      <c r="D6" s="169">
        <v>51810</v>
      </c>
      <c r="E6" s="170"/>
      <c r="F6" s="171">
        <v>43123</v>
      </c>
      <c r="G6" s="172"/>
      <c r="H6" s="173"/>
    </row>
    <row r="7" spans="1:8">
      <c r="A7" s="154" t="s">
        <v>558</v>
      </c>
      <c r="B7" s="159"/>
      <c r="C7" s="160"/>
      <c r="D7" s="161">
        <v>126315</v>
      </c>
      <c r="E7" s="162"/>
      <c r="F7" s="163">
        <v>88968</v>
      </c>
      <c r="G7" s="164"/>
      <c r="H7" s="165"/>
    </row>
    <row r="8" spans="1:8">
      <c r="A8" s="166"/>
      <c r="B8" s="167"/>
      <c r="C8" s="168"/>
      <c r="D8" s="169">
        <v>100165</v>
      </c>
      <c r="E8" s="170"/>
      <c r="F8" s="171">
        <v>45482</v>
      </c>
      <c r="G8" s="172"/>
      <c r="H8" s="173"/>
    </row>
    <row r="9" spans="1:8">
      <c r="A9" s="154" t="s">
        <v>559</v>
      </c>
      <c r="B9" s="159"/>
      <c r="C9" s="160"/>
      <c r="D9" s="161">
        <v>128277</v>
      </c>
      <c r="E9" s="162"/>
      <c r="F9" s="163">
        <v>85173</v>
      </c>
      <c r="G9" s="164"/>
      <c r="H9" s="165"/>
    </row>
    <row r="10" spans="1:8">
      <c r="A10" s="166"/>
      <c r="B10" s="167"/>
      <c r="C10" s="168"/>
      <c r="D10" s="169">
        <v>93181</v>
      </c>
      <c r="E10" s="170"/>
      <c r="F10" s="171">
        <v>43913</v>
      </c>
      <c r="G10" s="172"/>
      <c r="H10" s="173"/>
    </row>
    <row r="11" spans="1:8">
      <c r="A11" s="154" t="s">
        <v>560</v>
      </c>
      <c r="B11" s="159"/>
      <c r="C11" s="160"/>
      <c r="D11" s="161">
        <v>119705</v>
      </c>
      <c r="E11" s="162"/>
      <c r="F11" s="163">
        <v>94081</v>
      </c>
      <c r="G11" s="164"/>
      <c r="H11" s="165"/>
    </row>
    <row r="12" spans="1:8">
      <c r="A12" s="166"/>
      <c r="B12" s="167"/>
      <c r="C12" s="174"/>
      <c r="D12" s="169">
        <v>73099</v>
      </c>
      <c r="E12" s="170"/>
      <c r="F12" s="171">
        <v>48949</v>
      </c>
      <c r="G12" s="172"/>
      <c r="H12" s="173"/>
    </row>
    <row r="13" spans="1:8">
      <c r="A13" s="154"/>
      <c r="B13" s="159"/>
      <c r="C13" s="175"/>
      <c r="D13" s="176">
        <v>110298</v>
      </c>
      <c r="E13" s="177"/>
      <c r="F13" s="178">
        <v>87392</v>
      </c>
      <c r="G13" s="179"/>
      <c r="H13" s="165"/>
    </row>
    <row r="14" spans="1:8">
      <c r="A14" s="166"/>
      <c r="B14" s="167"/>
      <c r="C14" s="168"/>
      <c r="D14" s="169">
        <v>72719</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9.36</v>
      </c>
      <c r="C19" s="180">
        <f>ROUND(VALUE(SUBSTITUTE(実質収支比率等に係る経年分析!G$48,"▲","-")),2)</f>
        <v>8.1300000000000008</v>
      </c>
      <c r="D19" s="180">
        <f>ROUND(VALUE(SUBSTITUTE(実質収支比率等に係る経年分析!H$48,"▲","-")),2)</f>
        <v>6.6</v>
      </c>
      <c r="E19" s="180">
        <f>ROUND(VALUE(SUBSTITUTE(実質収支比率等に係る経年分析!I$48,"▲","-")),2)</f>
        <v>6.83</v>
      </c>
      <c r="F19" s="180">
        <f>ROUND(VALUE(SUBSTITUTE(実質収支比率等に係る経年分析!J$48,"▲","-")),2)</f>
        <v>6.76</v>
      </c>
    </row>
    <row r="20" spans="1:11">
      <c r="A20" s="180" t="s">
        <v>55</v>
      </c>
      <c r="B20" s="180">
        <f>ROUND(VALUE(SUBSTITUTE(実質収支比率等に係る経年分析!F$47,"▲","-")),2)</f>
        <v>23.66</v>
      </c>
      <c r="C20" s="180">
        <f>ROUND(VALUE(SUBSTITUTE(実質収支比率等に係る経年分析!G$47,"▲","-")),2)</f>
        <v>20.61</v>
      </c>
      <c r="D20" s="180">
        <f>ROUND(VALUE(SUBSTITUTE(実質収支比率等に係る経年分析!H$47,"▲","-")),2)</f>
        <v>18.66</v>
      </c>
      <c r="E20" s="180">
        <f>ROUND(VALUE(SUBSTITUTE(実質収支比率等に係る経年分析!I$47,"▲","-")),2)</f>
        <v>20.66</v>
      </c>
      <c r="F20" s="180">
        <f>ROUND(VALUE(SUBSTITUTE(実質収支比率等に係る経年分析!J$47,"▲","-")),2)</f>
        <v>21.29</v>
      </c>
    </row>
    <row r="21" spans="1:11">
      <c r="A21" s="180" t="s">
        <v>56</v>
      </c>
      <c r="B21" s="180">
        <f>IF(ISNUMBER(VALUE(SUBSTITUTE(実質収支比率等に係る経年分析!F$49,"▲","-"))),ROUND(VALUE(SUBSTITUTE(実質収支比率等に係る経年分析!F$49,"▲","-")),2),NA())</f>
        <v>-1.2</v>
      </c>
      <c r="C21" s="180">
        <f>IF(ISNUMBER(VALUE(SUBSTITUTE(実質収支比率等に係る経年分析!G$49,"▲","-"))),ROUND(VALUE(SUBSTITUTE(実質収支比率等に係る経年分析!G$49,"▲","-")),2),NA())</f>
        <v>-9.3800000000000008</v>
      </c>
      <c r="D21" s="180">
        <f>IF(ISNUMBER(VALUE(SUBSTITUTE(実質収支比率等に係る経年分析!H$49,"▲","-"))),ROUND(VALUE(SUBSTITUTE(実質収支比率等に係る経年分析!H$49,"▲","-")),2),NA())</f>
        <v>-7.75</v>
      </c>
      <c r="E21" s="180">
        <f>IF(ISNUMBER(VALUE(SUBSTITUTE(実質収支比率等に係る経年分析!I$49,"▲","-"))),ROUND(VALUE(SUBSTITUTE(実質収支比率等に係る経年分析!I$49,"▲","-")),2),NA())</f>
        <v>-1.02</v>
      </c>
      <c r="F21" s="180">
        <f>IF(ISNUMBER(VALUE(SUBSTITUTE(実質収支比率等に係る経年分析!J$49,"▲","-"))),ROUND(VALUE(SUBSTITUTE(実質収支比率等に係る経年分析!J$49,"▲","-")),2),NA())</f>
        <v>-3.06</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0.56000000000000005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指宿市後期高齢者医療特別会計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0.92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指宿市唐船峡そうめん流し事業特別会計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c r="A31" s="181" t="str">
        <f>IF(連結実質赤字比率に係る赤字・黒字の構成分析!C$39="",NA(),連結実質赤字比率に係る赤字・黒字の構成分析!C$39)</f>
        <v>指宿市温泉配給事業特別会計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0.31</v>
      </c>
    </row>
    <row r="32" spans="1:11">
      <c r="A32" s="181" t="str">
        <f>IF(連結実質赤字比率に係る赤字・黒字の構成分析!C$38="",NA(),連結実質赤字比率に係る赤字・黒字の構成分析!C$38)</f>
        <v>指宿市国民健康保険特別会計</v>
      </c>
      <c r="B32" s="181">
        <f>IF(ROUND(VALUE(SUBSTITUTE(連結実質赤字比率に係る赤字・黒字の構成分析!F$38,"▲", "-")), 2) &lt; 0, ABS(ROUND(VALUE(SUBSTITUTE(連結実質赤字比率に係る赤字・黒字の構成分析!F$38,"▲", "-")), 2)), NA())</f>
        <v>1.86</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2.59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c r="A33" s="181" t="str">
        <f>IF(連結実質赤字比率に係る赤字・黒字の構成分析!C$37="",NA(),連結実質赤字比率に係る赤字・黒字の構成分析!C$37)</f>
        <v>指宿市公共下水道事業会計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c r="A34" s="181" t="str">
        <f>IF(連結実質赤字比率に係る赤字・黒字の構成分析!C$36="",NA(),連結実質赤字比率に係る赤字・黒字の構成分析!C$36)</f>
        <v>指宿市介護保険特別会計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1.68</v>
      </c>
    </row>
    <row r="35" spans="1:16">
      <c r="A35" s="181" t="str">
        <f>IF(連結実質赤字比率に係る赤字・黒字の構成分析!C$35="",NA(),連結実質赤字比率に係る赤字・黒字の構成分析!C$35)</f>
        <v>指宿市水道事業会計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8.1199999999999992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2225</v>
      </c>
      <c r="E42" s="182"/>
      <c r="F42" s="182"/>
      <c r="G42" s="182">
        <f>'実質公債費比率（分子）の構造'!L$52</f>
        <v>2324</v>
      </c>
      <c r="H42" s="182"/>
      <c r="I42" s="182"/>
      <c r="J42" s="182">
        <f>'実質公債費比率（分子）の構造'!M$52</f>
        <v>2428</v>
      </c>
      <c r="K42" s="182"/>
      <c r="L42" s="182"/>
      <c r="M42" s="182">
        <f>'実質公債費比率（分子）の構造'!N$52</f>
        <v>2529</v>
      </c>
      <c r="N42" s="182"/>
      <c r="O42" s="182"/>
      <c r="P42" s="182">
        <f>'実質公債費比率（分子）の構造'!O$52</f>
        <v>2604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20</v>
      </c>
      <c r="C44" s="182"/>
      <c r="D44" s="182"/>
      <c r="E44" s="182">
        <f>'実質公債費比率（分子）の構造'!L$50</f>
        <v>15</v>
      </c>
      <c r="F44" s="182"/>
      <c r="G44" s="182"/>
      <c r="H44" s="182">
        <f>'実質公債費比率（分子）の構造'!M$50</f>
        <v>14</v>
      </c>
      <c r="I44" s="182"/>
      <c r="J44" s="182"/>
      <c r="K44" s="182">
        <f>'実質公債費比率（分子）の構造'!N$50</f>
        <v>15</v>
      </c>
      <c r="L44" s="182"/>
      <c r="M44" s="182"/>
      <c r="N44" s="182">
        <f>'実質公債費比率（分子）の構造'!O$50</f>
        <v>5</v>
      </c>
      <c r="O44" s="182"/>
      <c r="P44" s="182"/>
    </row>
    <row r="45" spans="1:16">
      <c r="A45" s="182" t="s">
        <v>66</v>
      </c>
      <c r="B45" s="182">
        <f>'実質公債費比率（分子）の構造'!K$49</f>
        <v>140</v>
      </c>
      <c r="C45" s="182"/>
      <c r="D45" s="182"/>
      <c r="E45" s="182">
        <f>'実質公債費比率（分子）の構造'!L$49</f>
        <v>229</v>
      </c>
      <c r="F45" s="182"/>
      <c r="G45" s="182"/>
      <c r="H45" s="182">
        <f>'実質公債費比率（分子）の構造'!M$49</f>
        <v>292</v>
      </c>
      <c r="I45" s="182"/>
      <c r="J45" s="182"/>
      <c r="K45" s="182">
        <f>'実質公債費比率（分子）の構造'!N$49</f>
        <v>293</v>
      </c>
      <c r="L45" s="182"/>
      <c r="M45" s="182"/>
      <c r="N45" s="182">
        <f>'実質公債費比率（分子）の構造'!O$49</f>
        <v>388</v>
      </c>
      <c r="O45" s="182"/>
      <c r="P45" s="182"/>
    </row>
    <row r="46" spans="1:16">
      <c r="A46" s="182" t="s">
        <v>67</v>
      </c>
      <c r="B46" s="182">
        <f>'実質公債費比率（分子）の構造'!K$48</f>
        <v>219</v>
      </c>
      <c r="C46" s="182"/>
      <c r="D46" s="182"/>
      <c r="E46" s="182">
        <f>'実質公債費比率（分子）の構造'!L$48</f>
        <v>220</v>
      </c>
      <c r="F46" s="182"/>
      <c r="G46" s="182"/>
      <c r="H46" s="182">
        <f>'実質公債費比率（分子）の構造'!M$48</f>
        <v>250</v>
      </c>
      <c r="I46" s="182"/>
      <c r="J46" s="182"/>
      <c r="K46" s="182">
        <f>'実質公債費比率（分子）の構造'!N$48</f>
        <v>261</v>
      </c>
      <c r="L46" s="182"/>
      <c r="M46" s="182"/>
      <c r="N46" s="182">
        <f>'実質公債費比率（分子）の構造'!O$48</f>
        <v>238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2714</v>
      </c>
      <c r="C49" s="182"/>
      <c r="D49" s="182"/>
      <c r="E49" s="182">
        <f>'実質公債費比率（分子）の構造'!L$45</f>
        <v>2803</v>
      </c>
      <c r="F49" s="182"/>
      <c r="G49" s="182"/>
      <c r="H49" s="182">
        <f>'実質公債費比率（分子）の構造'!M$45</f>
        <v>2845</v>
      </c>
      <c r="I49" s="182"/>
      <c r="J49" s="182"/>
      <c r="K49" s="182">
        <f>'実質公債費比率（分子）の構造'!N$45</f>
        <v>2900</v>
      </c>
      <c r="L49" s="182"/>
      <c r="M49" s="182"/>
      <c r="N49" s="182">
        <f>'実質公債費比率（分子）の構造'!O$45</f>
        <v>2934</v>
      </c>
      <c r="O49" s="182"/>
      <c r="P49" s="182"/>
    </row>
    <row r="50" spans="1:16">
      <c r="A50" s="182" t="s">
        <v>71</v>
      </c>
      <c r="B50" s="182" t="e">
        <f>NA()</f>
        <v>#N/A</v>
      </c>
      <c r="C50" s="182">
        <f>IF(ISNUMBER('実質公債費比率（分子）の構造'!K$53),'実質公債費比率（分子）の構造'!K$53,NA())</f>
        <v>868</v>
      </c>
      <c r="D50" s="182" t="e">
        <f>NA()</f>
        <v>#N/A</v>
      </c>
      <c r="E50" s="182" t="e">
        <f>NA()</f>
        <v>#N/A</v>
      </c>
      <c r="F50" s="182">
        <f>IF(ISNUMBER('実質公債費比率（分子）の構造'!L$53),'実質公債費比率（分子）の構造'!L$53,NA())</f>
        <v>943</v>
      </c>
      <c r="G50" s="182" t="e">
        <f>NA()</f>
        <v>#N/A</v>
      </c>
      <c r="H50" s="182" t="e">
        <f>NA()</f>
        <v>#N/A</v>
      </c>
      <c r="I50" s="182">
        <f>IF(ISNUMBER('実質公債費比率（分子）の構造'!M$53),'実質公債費比率（分子）の構造'!M$53,NA())</f>
        <v>973</v>
      </c>
      <c r="J50" s="182" t="e">
        <f>NA()</f>
        <v>#N/A</v>
      </c>
      <c r="K50" s="182" t="e">
        <f>NA()</f>
        <v>#N/A</v>
      </c>
      <c r="L50" s="182">
        <f>IF(ISNUMBER('実質公債費比率（分子）の構造'!N$53),'実質公債費比率（分子）の構造'!N$53,NA())</f>
        <v>940</v>
      </c>
      <c r="M50" s="182" t="e">
        <f>NA()</f>
        <v>#N/A</v>
      </c>
      <c r="N50" s="182" t="e">
        <f>NA()</f>
        <v>#N/A</v>
      </c>
      <c r="O50" s="182">
        <f>IF(ISNUMBER('実質公債費比率（分子）の構造'!O$53),'実質公債費比率（分子）の構造'!O$53,NA())</f>
        <v>961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23541</v>
      </c>
      <c r="E56" s="181"/>
      <c r="F56" s="181"/>
      <c r="G56" s="181">
        <f>'将来負担比率（分子）の構造'!J$52</f>
        <v>24797</v>
      </c>
      <c r="H56" s="181"/>
      <c r="I56" s="181"/>
      <c r="J56" s="181">
        <f>'将来負担比率（分子）の構造'!K$52</f>
        <v>26302</v>
      </c>
      <c r="K56" s="181"/>
      <c r="L56" s="181"/>
      <c r="M56" s="181">
        <f>'将来負担比率（分子）の構造'!L$52</f>
        <v>26621</v>
      </c>
      <c r="N56" s="181"/>
      <c r="O56" s="181"/>
      <c r="P56" s="181">
        <f>'将来負担比率（分子）の構造'!M$52</f>
        <v>27200</v>
      </c>
    </row>
    <row r="57" spans="1:16">
      <c r="A57" s="181" t="s">
        <v>42</v>
      </c>
      <c r="B57" s="181"/>
      <c r="C57" s="181"/>
      <c r="D57" s="181">
        <f>'将来負担比率（分子）の構造'!I$51</f>
        <v>1189</v>
      </c>
      <c r="E57" s="181"/>
      <c r="F57" s="181"/>
      <c r="G57" s="181">
        <f>'将来負担比率（分子）の構造'!J$51</f>
        <v>1143</v>
      </c>
      <c r="H57" s="181"/>
      <c r="I57" s="181"/>
      <c r="J57" s="181">
        <f>'将来負担比率（分子）の構造'!K$51</f>
        <v>1108</v>
      </c>
      <c r="K57" s="181"/>
      <c r="L57" s="181"/>
      <c r="M57" s="181">
        <f>'将来負担比率（分子）の構造'!L$51</f>
        <v>975</v>
      </c>
      <c r="N57" s="181"/>
      <c r="O57" s="181"/>
      <c r="P57" s="181">
        <f>'将来負担比率（分子）の構造'!M$51</f>
        <v>892</v>
      </c>
    </row>
    <row r="58" spans="1:16">
      <c r="A58" s="181" t="s">
        <v>41</v>
      </c>
      <c r="B58" s="181"/>
      <c r="C58" s="181"/>
      <c r="D58" s="181">
        <f>'将来負担比率（分子）の構造'!I$50</f>
        <v>6564</v>
      </c>
      <c r="E58" s="181"/>
      <c r="F58" s="181"/>
      <c r="G58" s="181">
        <f>'将来負担比率（分子）の構造'!J$50</f>
        <v>6644</v>
      </c>
      <c r="H58" s="181"/>
      <c r="I58" s="181"/>
      <c r="J58" s="181">
        <f>'将来負担比率（分子）の構造'!K$50</f>
        <v>6634</v>
      </c>
      <c r="K58" s="181"/>
      <c r="L58" s="181"/>
      <c r="M58" s="181">
        <f>'将来負担比率（分子）の構造'!L$50</f>
        <v>6832</v>
      </c>
      <c r="N58" s="181"/>
      <c r="O58" s="181"/>
      <c r="P58" s="181">
        <f>'将来負担比率（分子）の構造'!M$50</f>
        <v>6866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732</v>
      </c>
      <c r="C61" s="181"/>
      <c r="D61" s="181"/>
      <c r="E61" s="181">
        <f>'将来負担比率（分子）の構造'!J$46</f>
        <v>619</v>
      </c>
      <c r="F61" s="181"/>
      <c r="G61" s="181"/>
      <c r="H61" s="181">
        <f>'将来負担比率（分子）の構造'!K$46</f>
        <v>630</v>
      </c>
      <c r="I61" s="181"/>
      <c r="J61" s="181"/>
      <c r="K61" s="181">
        <f>'将来負担比率（分子）の構造'!L$46</f>
        <v>363</v>
      </c>
      <c r="L61" s="181"/>
      <c r="M61" s="181"/>
      <c r="N61" s="181">
        <f>'将来負担比率（分子）の構造'!M$46</f>
        <v>370</v>
      </c>
      <c r="O61" s="181"/>
      <c r="P61" s="181"/>
    </row>
    <row r="62" spans="1:16">
      <c r="A62" s="181" t="s">
        <v>35</v>
      </c>
      <c r="B62" s="181">
        <f>'将来負担比率（分子）の構造'!I$45</f>
        <v>3473</v>
      </c>
      <c r="C62" s="181"/>
      <c r="D62" s="181"/>
      <c r="E62" s="181">
        <f>'将来負担比率（分子）の構造'!J$45</f>
        <v>3393</v>
      </c>
      <c r="F62" s="181"/>
      <c r="G62" s="181"/>
      <c r="H62" s="181">
        <f>'将来負担比率（分子）の構造'!K$45</f>
        <v>3309</v>
      </c>
      <c r="I62" s="181"/>
      <c r="J62" s="181"/>
      <c r="K62" s="181">
        <f>'将来負担比率（分子）の構造'!L$45</f>
        <v>3123</v>
      </c>
      <c r="L62" s="181"/>
      <c r="M62" s="181"/>
      <c r="N62" s="181">
        <f>'将来負担比率（分子）の構造'!M$45</f>
        <v>3051</v>
      </c>
      <c r="O62" s="181"/>
      <c r="P62" s="181"/>
    </row>
    <row r="63" spans="1:16">
      <c r="A63" s="181" t="s">
        <v>34</v>
      </c>
      <c r="B63" s="181">
        <f>'将来負担比率（分子）の構造'!I$44</f>
        <v>4651</v>
      </c>
      <c r="C63" s="181"/>
      <c r="D63" s="181"/>
      <c r="E63" s="181">
        <f>'将来負担比率（分子）の構造'!J$44</f>
        <v>5035</v>
      </c>
      <c r="F63" s="181"/>
      <c r="G63" s="181"/>
      <c r="H63" s="181">
        <f>'将来負担比率（分子）の構造'!K$44</f>
        <v>5048</v>
      </c>
      <c r="I63" s="181"/>
      <c r="J63" s="181"/>
      <c r="K63" s="181">
        <f>'将来負担比率（分子）の構造'!L$44</f>
        <v>4755</v>
      </c>
      <c r="L63" s="181"/>
      <c r="M63" s="181"/>
      <c r="N63" s="181">
        <f>'将来負担比率（分子）の構造'!M$44</f>
        <v>4503</v>
      </c>
      <c r="O63" s="181"/>
      <c r="P63" s="181"/>
    </row>
    <row r="64" spans="1:16">
      <c r="A64" s="181" t="s">
        <v>33</v>
      </c>
      <c r="B64" s="181">
        <f>'将来負担比率（分子）の構造'!I$43</f>
        <v>2200</v>
      </c>
      <c r="C64" s="181"/>
      <c r="D64" s="181"/>
      <c r="E64" s="181">
        <f>'将来負担比率（分子）の構造'!J$43</f>
        <v>2405</v>
      </c>
      <c r="F64" s="181"/>
      <c r="G64" s="181"/>
      <c r="H64" s="181">
        <f>'将来負担比率（分子）の構造'!K$43</f>
        <v>2687</v>
      </c>
      <c r="I64" s="181"/>
      <c r="J64" s="181"/>
      <c r="K64" s="181">
        <f>'将来負担比率（分子）の構造'!L$43</f>
        <v>2721</v>
      </c>
      <c r="L64" s="181"/>
      <c r="M64" s="181"/>
      <c r="N64" s="181">
        <f>'将来負担比率（分子）の構造'!M$43</f>
        <v>2525</v>
      </c>
      <c r="O64" s="181"/>
      <c r="P64" s="181"/>
    </row>
    <row r="65" spans="1:16">
      <c r="A65" s="181" t="s">
        <v>32</v>
      </c>
      <c r="B65" s="181">
        <f>'将来負担比率（分子）の構造'!I$42</f>
        <v>54</v>
      </c>
      <c r="C65" s="181"/>
      <c r="D65" s="181"/>
      <c r="E65" s="181">
        <f>'将来負担比率（分子）の構造'!J$42</f>
        <v>134</v>
      </c>
      <c r="F65" s="181"/>
      <c r="G65" s="181"/>
      <c r="H65" s="181">
        <f>'将来負担比率（分子）の構造'!K$42</f>
        <v>129</v>
      </c>
      <c r="I65" s="181"/>
      <c r="J65" s="181"/>
      <c r="K65" s="181">
        <f>'将来負担比率（分子）の構造'!L$42</f>
        <v>8</v>
      </c>
      <c r="L65" s="181"/>
      <c r="M65" s="181"/>
      <c r="N65" s="181" t="str">
        <f>'将来負担比率（分子）の構造'!M$42</f>
        <v>-</v>
      </c>
      <c r="O65" s="181"/>
      <c r="P65" s="181"/>
    </row>
    <row r="66" spans="1:16">
      <c r="A66" s="181" t="s">
        <v>31</v>
      </c>
      <c r="B66" s="181">
        <f>'将来負担比率（分子）の構造'!I$41</f>
        <v>24179</v>
      </c>
      <c r="C66" s="181"/>
      <c r="D66" s="181"/>
      <c r="E66" s="181">
        <f>'将来負担比率（分子）の構造'!J$41</f>
        <v>24798</v>
      </c>
      <c r="F66" s="181"/>
      <c r="G66" s="181"/>
      <c r="H66" s="181">
        <f>'将来負担比率（分子）の構造'!K$41</f>
        <v>25858</v>
      </c>
      <c r="I66" s="181"/>
      <c r="J66" s="181"/>
      <c r="K66" s="181">
        <f>'将来負担比率（分子）の構造'!L$41</f>
        <v>27280</v>
      </c>
      <c r="L66" s="181"/>
      <c r="M66" s="181"/>
      <c r="N66" s="181">
        <f>'将来負担比率（分子）の構造'!M$41</f>
        <v>27804</v>
      </c>
      <c r="O66" s="181"/>
      <c r="P66" s="181"/>
    </row>
    <row r="67" spans="1:16">
      <c r="A67" s="181" t="s">
        <v>75</v>
      </c>
      <c r="B67" s="181" t="e">
        <f>NA()</f>
        <v>#N/A</v>
      </c>
      <c r="C67" s="181">
        <f>IF(ISNUMBER('将来負担比率（分子）の構造'!I$53), IF('将来負担比率（分子）の構造'!I$53 &lt; 0, 0, '将来負担比率（分子）の構造'!I$53), NA())</f>
        <v>3995</v>
      </c>
      <c r="D67" s="181" t="e">
        <f>NA()</f>
        <v>#N/A</v>
      </c>
      <c r="E67" s="181" t="e">
        <f>NA()</f>
        <v>#N/A</v>
      </c>
      <c r="F67" s="181">
        <f>IF(ISNUMBER('将来負担比率（分子）の構造'!J$53), IF('将来負担比率（分子）の構造'!J$53 &lt; 0, 0, '将来負担比率（分子）の構造'!J$53), NA())</f>
        <v>3801</v>
      </c>
      <c r="G67" s="181" t="e">
        <f>NA()</f>
        <v>#N/A</v>
      </c>
      <c r="H67" s="181" t="e">
        <f>NA()</f>
        <v>#N/A</v>
      </c>
      <c r="I67" s="181">
        <f>IF(ISNUMBER('将来負担比率（分子）の構造'!K$53), IF('将来負担比率（分子）の構造'!K$53 &lt; 0, 0, '将来負担比率（分子）の構造'!K$53), NA())</f>
        <v>3618</v>
      </c>
      <c r="J67" s="181" t="e">
        <f>NA()</f>
        <v>#N/A</v>
      </c>
      <c r="K67" s="181" t="e">
        <f>NA()</f>
        <v>#N/A</v>
      </c>
      <c r="L67" s="181">
        <f>IF(ISNUMBER('将来負担比率（分子）の構造'!L$53), IF('将来負担比率（分子）の構造'!L$53 &lt; 0, 0, '将来負担比率（分子）の構造'!L$53), NA())</f>
        <v>3823</v>
      </c>
      <c r="M67" s="181" t="e">
        <f>NA()</f>
        <v>#N/A</v>
      </c>
      <c r="N67" s="181" t="e">
        <f>NA()</f>
        <v>#N/A</v>
      </c>
      <c r="O67" s="181">
        <f>IF(ISNUMBER('将来負担比率（分子）の構造'!M$53), IF('将来負担比率（分子）の構造'!M$53 &lt; 0, 0, '将来負担比率（分子）の構造'!M$53), NA())</f>
        <v>3294</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2353</v>
      </c>
      <c r="C72" s="185">
        <f>基金残高に係る経年分析!G55</f>
        <v>2613</v>
      </c>
      <c r="D72" s="185">
        <f>基金残高に係る経年分析!H55</f>
        <v>2679</v>
      </c>
    </row>
    <row r="73" spans="1:16">
      <c r="A73" s="184" t="s">
        <v>78</v>
      </c>
      <c r="B73" s="185">
        <f>基金残高に係る経年分析!F56</f>
        <v>1888</v>
      </c>
      <c r="C73" s="185">
        <f>基金残高に係る経年分析!G56</f>
        <v>1902</v>
      </c>
      <c r="D73" s="185">
        <f>基金残高に係る経年分析!H56</f>
        <v>1605</v>
      </c>
    </row>
    <row r="74" spans="1:16">
      <c r="A74" s="184" t="s">
        <v>79</v>
      </c>
      <c r="B74" s="185">
        <f>基金残高に係る経年分析!F57</f>
        <v>3913</v>
      </c>
      <c r="C74" s="185">
        <f>基金残高に係る経年分析!G57</f>
        <v>3304</v>
      </c>
      <c r="D74" s="185">
        <f>基金残高に係る経年分析!H57</f>
        <v>3135</v>
      </c>
    </row>
  </sheetData>
  <sheetProtection algorithmName="SHA-512" hashValue="4Eo9uKtxrV+eTBp3p2MOKHeDeptN/epnBNOI+EdMtH4YAptLxIhcR/56UE0ghga2JYwvDf9dzNMI4P6gXFFoEA==" saltValue="YphirG978gLuG8Tqq/Dl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228</v>
      </c>
      <c r="C5" s="745"/>
      <c r="D5" s="745"/>
      <c r="E5" s="745"/>
      <c r="F5" s="745"/>
      <c r="G5" s="745"/>
      <c r="H5" s="745"/>
      <c r="I5" s="745"/>
      <c r="J5" s="745"/>
      <c r="K5" s="745"/>
      <c r="L5" s="745"/>
      <c r="M5" s="745"/>
      <c r="N5" s="745"/>
      <c r="O5" s="745"/>
      <c r="P5" s="745"/>
      <c r="Q5" s="746"/>
      <c r="R5" s="733">
        <v>4288709</v>
      </c>
      <c r="S5" s="734"/>
      <c r="T5" s="734"/>
      <c r="U5" s="734"/>
      <c r="V5" s="734"/>
      <c r="W5" s="734"/>
      <c r="X5" s="734"/>
      <c r="Y5" s="777"/>
      <c r="Z5" s="795">
        <v>16.3</v>
      </c>
      <c r="AA5" s="795"/>
      <c r="AB5" s="795"/>
      <c r="AC5" s="795"/>
      <c r="AD5" s="796">
        <v>4233217</v>
      </c>
      <c r="AE5" s="796"/>
      <c r="AF5" s="796"/>
      <c r="AG5" s="796"/>
      <c r="AH5" s="796"/>
      <c r="AI5" s="796"/>
      <c r="AJ5" s="796"/>
      <c r="AK5" s="796"/>
      <c r="AL5" s="778">
        <v>34.4</v>
      </c>
      <c r="AM5" s="749"/>
      <c r="AN5" s="749"/>
      <c r="AO5" s="779"/>
      <c r="AP5" s="744" t="s">
        <v>229</v>
      </c>
      <c r="AQ5" s="745"/>
      <c r="AR5" s="745"/>
      <c r="AS5" s="745"/>
      <c r="AT5" s="745"/>
      <c r="AU5" s="745"/>
      <c r="AV5" s="745"/>
      <c r="AW5" s="745"/>
      <c r="AX5" s="745"/>
      <c r="AY5" s="745"/>
      <c r="AZ5" s="745"/>
      <c r="BA5" s="745"/>
      <c r="BB5" s="745"/>
      <c r="BC5" s="745"/>
      <c r="BD5" s="745"/>
      <c r="BE5" s="745"/>
      <c r="BF5" s="746"/>
      <c r="BG5" s="678">
        <v>4158914</v>
      </c>
      <c r="BH5" s="679"/>
      <c r="BI5" s="679"/>
      <c r="BJ5" s="679"/>
      <c r="BK5" s="679"/>
      <c r="BL5" s="679"/>
      <c r="BM5" s="679"/>
      <c r="BN5" s="680"/>
      <c r="BO5" s="715">
        <v>97</v>
      </c>
      <c r="BP5" s="715"/>
      <c r="BQ5" s="715"/>
      <c r="BR5" s="715"/>
      <c r="BS5" s="716">
        <v>22570</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c r="B6" s="675" t="s">
        <v>233</v>
      </c>
      <c r="C6" s="676"/>
      <c r="D6" s="676"/>
      <c r="E6" s="676"/>
      <c r="F6" s="676"/>
      <c r="G6" s="676"/>
      <c r="H6" s="676"/>
      <c r="I6" s="676"/>
      <c r="J6" s="676"/>
      <c r="K6" s="676"/>
      <c r="L6" s="676"/>
      <c r="M6" s="676"/>
      <c r="N6" s="676"/>
      <c r="O6" s="676"/>
      <c r="P6" s="676"/>
      <c r="Q6" s="677"/>
      <c r="R6" s="678">
        <v>193704</v>
      </c>
      <c r="S6" s="679"/>
      <c r="T6" s="679"/>
      <c r="U6" s="679"/>
      <c r="V6" s="679"/>
      <c r="W6" s="679"/>
      <c r="X6" s="679"/>
      <c r="Y6" s="680"/>
      <c r="Z6" s="715">
        <v>0.7</v>
      </c>
      <c r="AA6" s="715"/>
      <c r="AB6" s="715"/>
      <c r="AC6" s="715"/>
      <c r="AD6" s="716">
        <v>193704</v>
      </c>
      <c r="AE6" s="716"/>
      <c r="AF6" s="716"/>
      <c r="AG6" s="716"/>
      <c r="AH6" s="716"/>
      <c r="AI6" s="716"/>
      <c r="AJ6" s="716"/>
      <c r="AK6" s="716"/>
      <c r="AL6" s="681">
        <v>1.6</v>
      </c>
      <c r="AM6" s="682"/>
      <c r="AN6" s="682"/>
      <c r="AO6" s="717"/>
      <c r="AP6" s="675" t="s">
        <v>234</v>
      </c>
      <c r="AQ6" s="676"/>
      <c r="AR6" s="676"/>
      <c r="AS6" s="676"/>
      <c r="AT6" s="676"/>
      <c r="AU6" s="676"/>
      <c r="AV6" s="676"/>
      <c r="AW6" s="676"/>
      <c r="AX6" s="676"/>
      <c r="AY6" s="676"/>
      <c r="AZ6" s="676"/>
      <c r="BA6" s="676"/>
      <c r="BB6" s="676"/>
      <c r="BC6" s="676"/>
      <c r="BD6" s="676"/>
      <c r="BE6" s="676"/>
      <c r="BF6" s="677"/>
      <c r="BG6" s="678">
        <v>4158914</v>
      </c>
      <c r="BH6" s="679"/>
      <c r="BI6" s="679"/>
      <c r="BJ6" s="679"/>
      <c r="BK6" s="679"/>
      <c r="BL6" s="679"/>
      <c r="BM6" s="679"/>
      <c r="BN6" s="680"/>
      <c r="BO6" s="715">
        <v>97</v>
      </c>
      <c r="BP6" s="715"/>
      <c r="BQ6" s="715"/>
      <c r="BR6" s="715"/>
      <c r="BS6" s="716">
        <v>22570</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182560</v>
      </c>
      <c r="CS6" s="679"/>
      <c r="CT6" s="679"/>
      <c r="CU6" s="679"/>
      <c r="CV6" s="679"/>
      <c r="CW6" s="679"/>
      <c r="CX6" s="679"/>
      <c r="CY6" s="680"/>
      <c r="CZ6" s="778">
        <v>0.7</v>
      </c>
      <c r="DA6" s="749"/>
      <c r="DB6" s="749"/>
      <c r="DC6" s="781"/>
      <c r="DD6" s="684" t="s">
        <v>174</v>
      </c>
      <c r="DE6" s="679"/>
      <c r="DF6" s="679"/>
      <c r="DG6" s="679"/>
      <c r="DH6" s="679"/>
      <c r="DI6" s="679"/>
      <c r="DJ6" s="679"/>
      <c r="DK6" s="679"/>
      <c r="DL6" s="679"/>
      <c r="DM6" s="679"/>
      <c r="DN6" s="679"/>
      <c r="DO6" s="679"/>
      <c r="DP6" s="680"/>
      <c r="DQ6" s="684">
        <v>182560</v>
      </c>
      <c r="DR6" s="679"/>
      <c r="DS6" s="679"/>
      <c r="DT6" s="679"/>
      <c r="DU6" s="679"/>
      <c r="DV6" s="679"/>
      <c r="DW6" s="679"/>
      <c r="DX6" s="679"/>
      <c r="DY6" s="679"/>
      <c r="DZ6" s="679"/>
      <c r="EA6" s="679"/>
      <c r="EB6" s="679"/>
      <c r="EC6" s="722"/>
    </row>
    <row r="7" spans="2:143" ht="11.25" customHeight="1">
      <c r="B7" s="675" t="s">
        <v>236</v>
      </c>
      <c r="C7" s="676"/>
      <c r="D7" s="676"/>
      <c r="E7" s="676"/>
      <c r="F7" s="676"/>
      <c r="G7" s="676"/>
      <c r="H7" s="676"/>
      <c r="I7" s="676"/>
      <c r="J7" s="676"/>
      <c r="K7" s="676"/>
      <c r="L7" s="676"/>
      <c r="M7" s="676"/>
      <c r="N7" s="676"/>
      <c r="O7" s="676"/>
      <c r="P7" s="676"/>
      <c r="Q7" s="677"/>
      <c r="R7" s="678">
        <v>2525</v>
      </c>
      <c r="S7" s="679"/>
      <c r="T7" s="679"/>
      <c r="U7" s="679"/>
      <c r="V7" s="679"/>
      <c r="W7" s="679"/>
      <c r="X7" s="679"/>
      <c r="Y7" s="680"/>
      <c r="Z7" s="715">
        <v>0</v>
      </c>
      <c r="AA7" s="715"/>
      <c r="AB7" s="715"/>
      <c r="AC7" s="715"/>
      <c r="AD7" s="716">
        <v>2525</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1542927</v>
      </c>
      <c r="BH7" s="679"/>
      <c r="BI7" s="679"/>
      <c r="BJ7" s="679"/>
      <c r="BK7" s="679"/>
      <c r="BL7" s="679"/>
      <c r="BM7" s="679"/>
      <c r="BN7" s="680"/>
      <c r="BO7" s="715">
        <v>36</v>
      </c>
      <c r="BP7" s="715"/>
      <c r="BQ7" s="715"/>
      <c r="BR7" s="715"/>
      <c r="BS7" s="716">
        <v>22570</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3051576</v>
      </c>
      <c r="CS7" s="679"/>
      <c r="CT7" s="679"/>
      <c r="CU7" s="679"/>
      <c r="CV7" s="679"/>
      <c r="CW7" s="679"/>
      <c r="CX7" s="679"/>
      <c r="CY7" s="680"/>
      <c r="CZ7" s="715">
        <v>12.1</v>
      </c>
      <c r="DA7" s="715"/>
      <c r="DB7" s="715"/>
      <c r="DC7" s="715"/>
      <c r="DD7" s="684">
        <v>1192884</v>
      </c>
      <c r="DE7" s="679"/>
      <c r="DF7" s="679"/>
      <c r="DG7" s="679"/>
      <c r="DH7" s="679"/>
      <c r="DI7" s="679"/>
      <c r="DJ7" s="679"/>
      <c r="DK7" s="679"/>
      <c r="DL7" s="679"/>
      <c r="DM7" s="679"/>
      <c r="DN7" s="679"/>
      <c r="DO7" s="679"/>
      <c r="DP7" s="680"/>
      <c r="DQ7" s="684">
        <v>1697995</v>
      </c>
      <c r="DR7" s="679"/>
      <c r="DS7" s="679"/>
      <c r="DT7" s="679"/>
      <c r="DU7" s="679"/>
      <c r="DV7" s="679"/>
      <c r="DW7" s="679"/>
      <c r="DX7" s="679"/>
      <c r="DY7" s="679"/>
      <c r="DZ7" s="679"/>
      <c r="EA7" s="679"/>
      <c r="EB7" s="679"/>
      <c r="EC7" s="722"/>
    </row>
    <row r="8" spans="2:143" ht="11.25" customHeight="1">
      <c r="B8" s="675" t="s">
        <v>239</v>
      </c>
      <c r="C8" s="676"/>
      <c r="D8" s="676"/>
      <c r="E8" s="676"/>
      <c r="F8" s="676"/>
      <c r="G8" s="676"/>
      <c r="H8" s="676"/>
      <c r="I8" s="676"/>
      <c r="J8" s="676"/>
      <c r="K8" s="676"/>
      <c r="L8" s="676"/>
      <c r="M8" s="676"/>
      <c r="N8" s="676"/>
      <c r="O8" s="676"/>
      <c r="P8" s="676"/>
      <c r="Q8" s="677"/>
      <c r="R8" s="678">
        <v>7707</v>
      </c>
      <c r="S8" s="679"/>
      <c r="T8" s="679"/>
      <c r="U8" s="679"/>
      <c r="V8" s="679"/>
      <c r="W8" s="679"/>
      <c r="X8" s="679"/>
      <c r="Y8" s="680"/>
      <c r="Z8" s="715">
        <v>0</v>
      </c>
      <c r="AA8" s="715"/>
      <c r="AB8" s="715"/>
      <c r="AC8" s="715"/>
      <c r="AD8" s="716">
        <v>7707</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64919</v>
      </c>
      <c r="BH8" s="679"/>
      <c r="BI8" s="679"/>
      <c r="BJ8" s="679"/>
      <c r="BK8" s="679"/>
      <c r="BL8" s="679"/>
      <c r="BM8" s="679"/>
      <c r="BN8" s="680"/>
      <c r="BO8" s="715">
        <v>1.5</v>
      </c>
      <c r="BP8" s="715"/>
      <c r="BQ8" s="715"/>
      <c r="BR8" s="715"/>
      <c r="BS8" s="684" t="s">
        <v>241</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7998842</v>
      </c>
      <c r="CS8" s="679"/>
      <c r="CT8" s="679"/>
      <c r="CU8" s="679"/>
      <c r="CV8" s="679"/>
      <c r="CW8" s="679"/>
      <c r="CX8" s="679"/>
      <c r="CY8" s="680"/>
      <c r="CZ8" s="715">
        <v>31.7</v>
      </c>
      <c r="DA8" s="715"/>
      <c r="DB8" s="715"/>
      <c r="DC8" s="715"/>
      <c r="DD8" s="684">
        <v>317339</v>
      </c>
      <c r="DE8" s="679"/>
      <c r="DF8" s="679"/>
      <c r="DG8" s="679"/>
      <c r="DH8" s="679"/>
      <c r="DI8" s="679"/>
      <c r="DJ8" s="679"/>
      <c r="DK8" s="679"/>
      <c r="DL8" s="679"/>
      <c r="DM8" s="679"/>
      <c r="DN8" s="679"/>
      <c r="DO8" s="679"/>
      <c r="DP8" s="680"/>
      <c r="DQ8" s="684">
        <v>3844085</v>
      </c>
      <c r="DR8" s="679"/>
      <c r="DS8" s="679"/>
      <c r="DT8" s="679"/>
      <c r="DU8" s="679"/>
      <c r="DV8" s="679"/>
      <c r="DW8" s="679"/>
      <c r="DX8" s="679"/>
      <c r="DY8" s="679"/>
      <c r="DZ8" s="679"/>
      <c r="EA8" s="679"/>
      <c r="EB8" s="679"/>
      <c r="EC8" s="722"/>
    </row>
    <row r="9" spans="2:143" ht="11.25" customHeight="1">
      <c r="B9" s="675" t="s">
        <v>243</v>
      </c>
      <c r="C9" s="676"/>
      <c r="D9" s="676"/>
      <c r="E9" s="676"/>
      <c r="F9" s="676"/>
      <c r="G9" s="676"/>
      <c r="H9" s="676"/>
      <c r="I9" s="676"/>
      <c r="J9" s="676"/>
      <c r="K9" s="676"/>
      <c r="L9" s="676"/>
      <c r="M9" s="676"/>
      <c r="N9" s="676"/>
      <c r="O9" s="676"/>
      <c r="P9" s="676"/>
      <c r="Q9" s="677"/>
      <c r="R9" s="678">
        <v>4424</v>
      </c>
      <c r="S9" s="679"/>
      <c r="T9" s="679"/>
      <c r="U9" s="679"/>
      <c r="V9" s="679"/>
      <c r="W9" s="679"/>
      <c r="X9" s="679"/>
      <c r="Y9" s="680"/>
      <c r="Z9" s="715">
        <v>0</v>
      </c>
      <c r="AA9" s="715"/>
      <c r="AB9" s="715"/>
      <c r="AC9" s="715"/>
      <c r="AD9" s="716">
        <v>4424</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1276558</v>
      </c>
      <c r="BH9" s="679"/>
      <c r="BI9" s="679"/>
      <c r="BJ9" s="679"/>
      <c r="BK9" s="679"/>
      <c r="BL9" s="679"/>
      <c r="BM9" s="679"/>
      <c r="BN9" s="680"/>
      <c r="BO9" s="715">
        <v>29.8</v>
      </c>
      <c r="BP9" s="715"/>
      <c r="BQ9" s="715"/>
      <c r="BR9" s="715"/>
      <c r="BS9" s="684" t="s">
        <v>241</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1448878</v>
      </c>
      <c r="CS9" s="679"/>
      <c r="CT9" s="679"/>
      <c r="CU9" s="679"/>
      <c r="CV9" s="679"/>
      <c r="CW9" s="679"/>
      <c r="CX9" s="679"/>
      <c r="CY9" s="680"/>
      <c r="CZ9" s="715">
        <v>5.7</v>
      </c>
      <c r="DA9" s="715"/>
      <c r="DB9" s="715"/>
      <c r="DC9" s="715"/>
      <c r="DD9" s="684">
        <v>66842</v>
      </c>
      <c r="DE9" s="679"/>
      <c r="DF9" s="679"/>
      <c r="DG9" s="679"/>
      <c r="DH9" s="679"/>
      <c r="DI9" s="679"/>
      <c r="DJ9" s="679"/>
      <c r="DK9" s="679"/>
      <c r="DL9" s="679"/>
      <c r="DM9" s="679"/>
      <c r="DN9" s="679"/>
      <c r="DO9" s="679"/>
      <c r="DP9" s="680"/>
      <c r="DQ9" s="684">
        <v>1016050</v>
      </c>
      <c r="DR9" s="679"/>
      <c r="DS9" s="679"/>
      <c r="DT9" s="679"/>
      <c r="DU9" s="679"/>
      <c r="DV9" s="679"/>
      <c r="DW9" s="679"/>
      <c r="DX9" s="679"/>
      <c r="DY9" s="679"/>
      <c r="DZ9" s="679"/>
      <c r="EA9" s="679"/>
      <c r="EB9" s="679"/>
      <c r="EC9" s="722"/>
    </row>
    <row r="10" spans="2:143" ht="11.25" customHeight="1">
      <c r="B10" s="675" t="s">
        <v>246</v>
      </c>
      <c r="C10" s="676"/>
      <c r="D10" s="676"/>
      <c r="E10" s="676"/>
      <c r="F10" s="676"/>
      <c r="G10" s="676"/>
      <c r="H10" s="676"/>
      <c r="I10" s="676"/>
      <c r="J10" s="676"/>
      <c r="K10" s="676"/>
      <c r="L10" s="676"/>
      <c r="M10" s="676"/>
      <c r="N10" s="676"/>
      <c r="O10" s="676"/>
      <c r="P10" s="676"/>
      <c r="Q10" s="677"/>
      <c r="R10" s="678" t="s">
        <v>241</v>
      </c>
      <c r="S10" s="679"/>
      <c r="T10" s="679"/>
      <c r="U10" s="679"/>
      <c r="V10" s="679"/>
      <c r="W10" s="679"/>
      <c r="X10" s="679"/>
      <c r="Y10" s="680"/>
      <c r="Z10" s="715" t="s">
        <v>174</v>
      </c>
      <c r="AA10" s="715"/>
      <c r="AB10" s="715"/>
      <c r="AC10" s="715"/>
      <c r="AD10" s="716" t="s">
        <v>174</v>
      </c>
      <c r="AE10" s="716"/>
      <c r="AF10" s="716"/>
      <c r="AG10" s="716"/>
      <c r="AH10" s="716"/>
      <c r="AI10" s="716"/>
      <c r="AJ10" s="716"/>
      <c r="AK10" s="716"/>
      <c r="AL10" s="681" t="s">
        <v>241</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85214</v>
      </c>
      <c r="BH10" s="679"/>
      <c r="BI10" s="679"/>
      <c r="BJ10" s="679"/>
      <c r="BK10" s="679"/>
      <c r="BL10" s="679"/>
      <c r="BM10" s="679"/>
      <c r="BN10" s="680"/>
      <c r="BO10" s="715">
        <v>2</v>
      </c>
      <c r="BP10" s="715"/>
      <c r="BQ10" s="715"/>
      <c r="BR10" s="715"/>
      <c r="BS10" s="684" t="s">
        <v>241</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8100</v>
      </c>
      <c r="CS10" s="679"/>
      <c r="CT10" s="679"/>
      <c r="CU10" s="679"/>
      <c r="CV10" s="679"/>
      <c r="CW10" s="679"/>
      <c r="CX10" s="679"/>
      <c r="CY10" s="680"/>
      <c r="CZ10" s="715">
        <v>0</v>
      </c>
      <c r="DA10" s="715"/>
      <c r="DB10" s="715"/>
      <c r="DC10" s="715"/>
      <c r="DD10" s="684" t="s">
        <v>241</v>
      </c>
      <c r="DE10" s="679"/>
      <c r="DF10" s="679"/>
      <c r="DG10" s="679"/>
      <c r="DH10" s="679"/>
      <c r="DI10" s="679"/>
      <c r="DJ10" s="679"/>
      <c r="DK10" s="679"/>
      <c r="DL10" s="679"/>
      <c r="DM10" s="679"/>
      <c r="DN10" s="679"/>
      <c r="DO10" s="679"/>
      <c r="DP10" s="680"/>
      <c r="DQ10" s="684" t="s">
        <v>174</v>
      </c>
      <c r="DR10" s="679"/>
      <c r="DS10" s="679"/>
      <c r="DT10" s="679"/>
      <c r="DU10" s="679"/>
      <c r="DV10" s="679"/>
      <c r="DW10" s="679"/>
      <c r="DX10" s="679"/>
      <c r="DY10" s="679"/>
      <c r="DZ10" s="679"/>
      <c r="EA10" s="679"/>
      <c r="EB10" s="679"/>
      <c r="EC10" s="722"/>
    </row>
    <row r="11" spans="2:143" ht="11.25" customHeight="1">
      <c r="B11" s="675" t="s">
        <v>249</v>
      </c>
      <c r="C11" s="676"/>
      <c r="D11" s="676"/>
      <c r="E11" s="676"/>
      <c r="F11" s="676"/>
      <c r="G11" s="676"/>
      <c r="H11" s="676"/>
      <c r="I11" s="676"/>
      <c r="J11" s="676"/>
      <c r="K11" s="676"/>
      <c r="L11" s="676"/>
      <c r="M11" s="676"/>
      <c r="N11" s="676"/>
      <c r="O11" s="676"/>
      <c r="P11" s="676"/>
      <c r="Q11" s="677"/>
      <c r="R11" s="678">
        <v>730891</v>
      </c>
      <c r="S11" s="679"/>
      <c r="T11" s="679"/>
      <c r="U11" s="679"/>
      <c r="V11" s="679"/>
      <c r="W11" s="679"/>
      <c r="X11" s="679"/>
      <c r="Y11" s="680"/>
      <c r="Z11" s="681">
        <v>2.8</v>
      </c>
      <c r="AA11" s="682"/>
      <c r="AB11" s="682"/>
      <c r="AC11" s="683"/>
      <c r="AD11" s="684">
        <v>730891</v>
      </c>
      <c r="AE11" s="679"/>
      <c r="AF11" s="679"/>
      <c r="AG11" s="679"/>
      <c r="AH11" s="679"/>
      <c r="AI11" s="679"/>
      <c r="AJ11" s="679"/>
      <c r="AK11" s="680"/>
      <c r="AL11" s="681">
        <v>5.9</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116236</v>
      </c>
      <c r="BH11" s="679"/>
      <c r="BI11" s="679"/>
      <c r="BJ11" s="679"/>
      <c r="BK11" s="679"/>
      <c r="BL11" s="679"/>
      <c r="BM11" s="679"/>
      <c r="BN11" s="680"/>
      <c r="BO11" s="715">
        <v>2.7</v>
      </c>
      <c r="BP11" s="715"/>
      <c r="BQ11" s="715"/>
      <c r="BR11" s="715"/>
      <c r="BS11" s="684">
        <v>22570</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1193862</v>
      </c>
      <c r="CS11" s="679"/>
      <c r="CT11" s="679"/>
      <c r="CU11" s="679"/>
      <c r="CV11" s="679"/>
      <c r="CW11" s="679"/>
      <c r="CX11" s="679"/>
      <c r="CY11" s="680"/>
      <c r="CZ11" s="715">
        <v>4.7</v>
      </c>
      <c r="DA11" s="715"/>
      <c r="DB11" s="715"/>
      <c r="DC11" s="715"/>
      <c r="DD11" s="684">
        <v>556899</v>
      </c>
      <c r="DE11" s="679"/>
      <c r="DF11" s="679"/>
      <c r="DG11" s="679"/>
      <c r="DH11" s="679"/>
      <c r="DI11" s="679"/>
      <c r="DJ11" s="679"/>
      <c r="DK11" s="679"/>
      <c r="DL11" s="679"/>
      <c r="DM11" s="679"/>
      <c r="DN11" s="679"/>
      <c r="DO11" s="679"/>
      <c r="DP11" s="680"/>
      <c r="DQ11" s="684">
        <v>461256</v>
      </c>
      <c r="DR11" s="679"/>
      <c r="DS11" s="679"/>
      <c r="DT11" s="679"/>
      <c r="DU11" s="679"/>
      <c r="DV11" s="679"/>
      <c r="DW11" s="679"/>
      <c r="DX11" s="679"/>
      <c r="DY11" s="679"/>
      <c r="DZ11" s="679"/>
      <c r="EA11" s="679"/>
      <c r="EB11" s="679"/>
      <c r="EC11" s="722"/>
    </row>
    <row r="12" spans="2:143" ht="11.25" customHeight="1">
      <c r="B12" s="675" t="s">
        <v>252</v>
      </c>
      <c r="C12" s="676"/>
      <c r="D12" s="676"/>
      <c r="E12" s="676"/>
      <c r="F12" s="676"/>
      <c r="G12" s="676"/>
      <c r="H12" s="676"/>
      <c r="I12" s="676"/>
      <c r="J12" s="676"/>
      <c r="K12" s="676"/>
      <c r="L12" s="676"/>
      <c r="M12" s="676"/>
      <c r="N12" s="676"/>
      <c r="O12" s="676"/>
      <c r="P12" s="676"/>
      <c r="Q12" s="677"/>
      <c r="R12" s="678">
        <v>6494</v>
      </c>
      <c r="S12" s="679"/>
      <c r="T12" s="679"/>
      <c r="U12" s="679"/>
      <c r="V12" s="679"/>
      <c r="W12" s="679"/>
      <c r="X12" s="679"/>
      <c r="Y12" s="680"/>
      <c r="Z12" s="715">
        <v>0</v>
      </c>
      <c r="AA12" s="715"/>
      <c r="AB12" s="715"/>
      <c r="AC12" s="715"/>
      <c r="AD12" s="716">
        <v>6494</v>
      </c>
      <c r="AE12" s="716"/>
      <c r="AF12" s="716"/>
      <c r="AG12" s="716"/>
      <c r="AH12" s="716"/>
      <c r="AI12" s="716"/>
      <c r="AJ12" s="716"/>
      <c r="AK12" s="716"/>
      <c r="AL12" s="681">
        <v>0.1</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2190815</v>
      </c>
      <c r="BH12" s="679"/>
      <c r="BI12" s="679"/>
      <c r="BJ12" s="679"/>
      <c r="BK12" s="679"/>
      <c r="BL12" s="679"/>
      <c r="BM12" s="679"/>
      <c r="BN12" s="680"/>
      <c r="BO12" s="715">
        <v>51.1</v>
      </c>
      <c r="BP12" s="715"/>
      <c r="BQ12" s="715"/>
      <c r="BR12" s="715"/>
      <c r="BS12" s="684" t="s">
        <v>241</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2558921</v>
      </c>
      <c r="CS12" s="679"/>
      <c r="CT12" s="679"/>
      <c r="CU12" s="679"/>
      <c r="CV12" s="679"/>
      <c r="CW12" s="679"/>
      <c r="CX12" s="679"/>
      <c r="CY12" s="680"/>
      <c r="CZ12" s="715">
        <v>10.199999999999999</v>
      </c>
      <c r="DA12" s="715"/>
      <c r="DB12" s="715"/>
      <c r="DC12" s="715"/>
      <c r="DD12" s="684">
        <v>141291</v>
      </c>
      <c r="DE12" s="679"/>
      <c r="DF12" s="679"/>
      <c r="DG12" s="679"/>
      <c r="DH12" s="679"/>
      <c r="DI12" s="679"/>
      <c r="DJ12" s="679"/>
      <c r="DK12" s="679"/>
      <c r="DL12" s="679"/>
      <c r="DM12" s="679"/>
      <c r="DN12" s="679"/>
      <c r="DO12" s="679"/>
      <c r="DP12" s="680"/>
      <c r="DQ12" s="684">
        <v>586572</v>
      </c>
      <c r="DR12" s="679"/>
      <c r="DS12" s="679"/>
      <c r="DT12" s="679"/>
      <c r="DU12" s="679"/>
      <c r="DV12" s="679"/>
      <c r="DW12" s="679"/>
      <c r="DX12" s="679"/>
      <c r="DY12" s="679"/>
      <c r="DZ12" s="679"/>
      <c r="EA12" s="679"/>
      <c r="EB12" s="679"/>
      <c r="EC12" s="722"/>
    </row>
    <row r="13" spans="2:143" ht="11.25" customHeight="1">
      <c r="B13" s="675" t="s">
        <v>255</v>
      </c>
      <c r="C13" s="676"/>
      <c r="D13" s="676"/>
      <c r="E13" s="676"/>
      <c r="F13" s="676"/>
      <c r="G13" s="676"/>
      <c r="H13" s="676"/>
      <c r="I13" s="676"/>
      <c r="J13" s="676"/>
      <c r="K13" s="676"/>
      <c r="L13" s="676"/>
      <c r="M13" s="676"/>
      <c r="N13" s="676"/>
      <c r="O13" s="676"/>
      <c r="P13" s="676"/>
      <c r="Q13" s="677"/>
      <c r="R13" s="678" t="s">
        <v>174</v>
      </c>
      <c r="S13" s="679"/>
      <c r="T13" s="679"/>
      <c r="U13" s="679"/>
      <c r="V13" s="679"/>
      <c r="W13" s="679"/>
      <c r="X13" s="679"/>
      <c r="Y13" s="680"/>
      <c r="Z13" s="715" t="s">
        <v>241</v>
      </c>
      <c r="AA13" s="715"/>
      <c r="AB13" s="715"/>
      <c r="AC13" s="715"/>
      <c r="AD13" s="716" t="s">
        <v>174</v>
      </c>
      <c r="AE13" s="716"/>
      <c r="AF13" s="716"/>
      <c r="AG13" s="716"/>
      <c r="AH13" s="716"/>
      <c r="AI13" s="716"/>
      <c r="AJ13" s="716"/>
      <c r="AK13" s="716"/>
      <c r="AL13" s="681" t="s">
        <v>174</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2169445</v>
      </c>
      <c r="BH13" s="679"/>
      <c r="BI13" s="679"/>
      <c r="BJ13" s="679"/>
      <c r="BK13" s="679"/>
      <c r="BL13" s="679"/>
      <c r="BM13" s="679"/>
      <c r="BN13" s="680"/>
      <c r="BO13" s="715">
        <v>50.6</v>
      </c>
      <c r="BP13" s="715"/>
      <c r="BQ13" s="715"/>
      <c r="BR13" s="715"/>
      <c r="BS13" s="684" t="s">
        <v>241</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2008376</v>
      </c>
      <c r="CS13" s="679"/>
      <c r="CT13" s="679"/>
      <c r="CU13" s="679"/>
      <c r="CV13" s="679"/>
      <c r="CW13" s="679"/>
      <c r="CX13" s="679"/>
      <c r="CY13" s="680"/>
      <c r="CZ13" s="715">
        <v>8</v>
      </c>
      <c r="DA13" s="715"/>
      <c r="DB13" s="715"/>
      <c r="DC13" s="715"/>
      <c r="DD13" s="684">
        <v>1285905</v>
      </c>
      <c r="DE13" s="679"/>
      <c r="DF13" s="679"/>
      <c r="DG13" s="679"/>
      <c r="DH13" s="679"/>
      <c r="DI13" s="679"/>
      <c r="DJ13" s="679"/>
      <c r="DK13" s="679"/>
      <c r="DL13" s="679"/>
      <c r="DM13" s="679"/>
      <c r="DN13" s="679"/>
      <c r="DO13" s="679"/>
      <c r="DP13" s="680"/>
      <c r="DQ13" s="684">
        <v>897316</v>
      </c>
      <c r="DR13" s="679"/>
      <c r="DS13" s="679"/>
      <c r="DT13" s="679"/>
      <c r="DU13" s="679"/>
      <c r="DV13" s="679"/>
      <c r="DW13" s="679"/>
      <c r="DX13" s="679"/>
      <c r="DY13" s="679"/>
      <c r="DZ13" s="679"/>
      <c r="EA13" s="679"/>
      <c r="EB13" s="679"/>
      <c r="EC13" s="722"/>
    </row>
    <row r="14" spans="2:143" ht="11.25" customHeight="1">
      <c r="B14" s="675" t="s">
        <v>258</v>
      </c>
      <c r="C14" s="676"/>
      <c r="D14" s="676"/>
      <c r="E14" s="676"/>
      <c r="F14" s="676"/>
      <c r="G14" s="676"/>
      <c r="H14" s="676"/>
      <c r="I14" s="676"/>
      <c r="J14" s="676"/>
      <c r="K14" s="676"/>
      <c r="L14" s="676"/>
      <c r="M14" s="676"/>
      <c r="N14" s="676"/>
      <c r="O14" s="676"/>
      <c r="P14" s="676"/>
      <c r="Q14" s="677"/>
      <c r="R14" s="678">
        <v>16634</v>
      </c>
      <c r="S14" s="679"/>
      <c r="T14" s="679"/>
      <c r="U14" s="679"/>
      <c r="V14" s="679"/>
      <c r="W14" s="679"/>
      <c r="X14" s="679"/>
      <c r="Y14" s="680"/>
      <c r="Z14" s="715">
        <v>0.1</v>
      </c>
      <c r="AA14" s="715"/>
      <c r="AB14" s="715"/>
      <c r="AC14" s="715"/>
      <c r="AD14" s="716">
        <v>16634</v>
      </c>
      <c r="AE14" s="716"/>
      <c r="AF14" s="716"/>
      <c r="AG14" s="716"/>
      <c r="AH14" s="716"/>
      <c r="AI14" s="716"/>
      <c r="AJ14" s="716"/>
      <c r="AK14" s="716"/>
      <c r="AL14" s="681">
        <v>0.1</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162832</v>
      </c>
      <c r="BH14" s="679"/>
      <c r="BI14" s="679"/>
      <c r="BJ14" s="679"/>
      <c r="BK14" s="679"/>
      <c r="BL14" s="679"/>
      <c r="BM14" s="679"/>
      <c r="BN14" s="680"/>
      <c r="BO14" s="715">
        <v>3.8</v>
      </c>
      <c r="BP14" s="715"/>
      <c r="BQ14" s="715"/>
      <c r="BR14" s="715"/>
      <c r="BS14" s="684" t="s">
        <v>241</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962857</v>
      </c>
      <c r="CS14" s="679"/>
      <c r="CT14" s="679"/>
      <c r="CU14" s="679"/>
      <c r="CV14" s="679"/>
      <c r="CW14" s="679"/>
      <c r="CX14" s="679"/>
      <c r="CY14" s="680"/>
      <c r="CZ14" s="715">
        <v>3.8</v>
      </c>
      <c r="DA14" s="715"/>
      <c r="DB14" s="715"/>
      <c r="DC14" s="715"/>
      <c r="DD14" s="684">
        <v>128020</v>
      </c>
      <c r="DE14" s="679"/>
      <c r="DF14" s="679"/>
      <c r="DG14" s="679"/>
      <c r="DH14" s="679"/>
      <c r="DI14" s="679"/>
      <c r="DJ14" s="679"/>
      <c r="DK14" s="679"/>
      <c r="DL14" s="679"/>
      <c r="DM14" s="679"/>
      <c r="DN14" s="679"/>
      <c r="DO14" s="679"/>
      <c r="DP14" s="680"/>
      <c r="DQ14" s="684">
        <v>784354</v>
      </c>
      <c r="DR14" s="679"/>
      <c r="DS14" s="679"/>
      <c r="DT14" s="679"/>
      <c r="DU14" s="679"/>
      <c r="DV14" s="679"/>
      <c r="DW14" s="679"/>
      <c r="DX14" s="679"/>
      <c r="DY14" s="679"/>
      <c r="DZ14" s="679"/>
      <c r="EA14" s="679"/>
      <c r="EB14" s="679"/>
      <c r="EC14" s="722"/>
    </row>
    <row r="15" spans="2:143" ht="11.25" customHeight="1">
      <c r="B15" s="675" t="s">
        <v>261</v>
      </c>
      <c r="C15" s="676"/>
      <c r="D15" s="676"/>
      <c r="E15" s="676"/>
      <c r="F15" s="676"/>
      <c r="G15" s="676"/>
      <c r="H15" s="676"/>
      <c r="I15" s="676"/>
      <c r="J15" s="676"/>
      <c r="K15" s="676"/>
      <c r="L15" s="676"/>
      <c r="M15" s="676"/>
      <c r="N15" s="676"/>
      <c r="O15" s="676"/>
      <c r="P15" s="676"/>
      <c r="Q15" s="677"/>
      <c r="R15" s="678" t="s">
        <v>174</v>
      </c>
      <c r="S15" s="679"/>
      <c r="T15" s="679"/>
      <c r="U15" s="679"/>
      <c r="V15" s="679"/>
      <c r="W15" s="679"/>
      <c r="X15" s="679"/>
      <c r="Y15" s="680"/>
      <c r="Z15" s="715" t="s">
        <v>241</v>
      </c>
      <c r="AA15" s="715"/>
      <c r="AB15" s="715"/>
      <c r="AC15" s="715"/>
      <c r="AD15" s="716" t="s">
        <v>241</v>
      </c>
      <c r="AE15" s="716"/>
      <c r="AF15" s="716"/>
      <c r="AG15" s="716"/>
      <c r="AH15" s="716"/>
      <c r="AI15" s="716"/>
      <c r="AJ15" s="716"/>
      <c r="AK15" s="716"/>
      <c r="AL15" s="681" t="s">
        <v>241</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262340</v>
      </c>
      <c r="BH15" s="679"/>
      <c r="BI15" s="679"/>
      <c r="BJ15" s="679"/>
      <c r="BK15" s="679"/>
      <c r="BL15" s="679"/>
      <c r="BM15" s="679"/>
      <c r="BN15" s="680"/>
      <c r="BO15" s="715">
        <v>6.1</v>
      </c>
      <c r="BP15" s="715"/>
      <c r="BQ15" s="715"/>
      <c r="BR15" s="715"/>
      <c r="BS15" s="684" t="s">
        <v>241</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2764289</v>
      </c>
      <c r="CS15" s="679"/>
      <c r="CT15" s="679"/>
      <c r="CU15" s="679"/>
      <c r="CV15" s="679"/>
      <c r="CW15" s="679"/>
      <c r="CX15" s="679"/>
      <c r="CY15" s="680"/>
      <c r="CZ15" s="715">
        <v>11</v>
      </c>
      <c r="DA15" s="715"/>
      <c r="DB15" s="715"/>
      <c r="DC15" s="715"/>
      <c r="DD15" s="684">
        <v>1140310</v>
      </c>
      <c r="DE15" s="679"/>
      <c r="DF15" s="679"/>
      <c r="DG15" s="679"/>
      <c r="DH15" s="679"/>
      <c r="DI15" s="679"/>
      <c r="DJ15" s="679"/>
      <c r="DK15" s="679"/>
      <c r="DL15" s="679"/>
      <c r="DM15" s="679"/>
      <c r="DN15" s="679"/>
      <c r="DO15" s="679"/>
      <c r="DP15" s="680"/>
      <c r="DQ15" s="684">
        <v>1521681</v>
      </c>
      <c r="DR15" s="679"/>
      <c r="DS15" s="679"/>
      <c r="DT15" s="679"/>
      <c r="DU15" s="679"/>
      <c r="DV15" s="679"/>
      <c r="DW15" s="679"/>
      <c r="DX15" s="679"/>
      <c r="DY15" s="679"/>
      <c r="DZ15" s="679"/>
      <c r="EA15" s="679"/>
      <c r="EB15" s="679"/>
      <c r="EC15" s="722"/>
    </row>
    <row r="16" spans="2:143" ht="11.25" customHeight="1">
      <c r="B16" s="675" t="s">
        <v>264</v>
      </c>
      <c r="C16" s="676"/>
      <c r="D16" s="676"/>
      <c r="E16" s="676"/>
      <c r="F16" s="676"/>
      <c r="G16" s="676"/>
      <c r="H16" s="676"/>
      <c r="I16" s="676"/>
      <c r="J16" s="676"/>
      <c r="K16" s="676"/>
      <c r="L16" s="676"/>
      <c r="M16" s="676"/>
      <c r="N16" s="676"/>
      <c r="O16" s="676"/>
      <c r="P16" s="676"/>
      <c r="Q16" s="677"/>
      <c r="R16" s="678">
        <v>4665</v>
      </c>
      <c r="S16" s="679"/>
      <c r="T16" s="679"/>
      <c r="U16" s="679"/>
      <c r="V16" s="679"/>
      <c r="W16" s="679"/>
      <c r="X16" s="679"/>
      <c r="Y16" s="680"/>
      <c r="Z16" s="715">
        <v>0</v>
      </c>
      <c r="AA16" s="715"/>
      <c r="AB16" s="715"/>
      <c r="AC16" s="715"/>
      <c r="AD16" s="716">
        <v>4665</v>
      </c>
      <c r="AE16" s="716"/>
      <c r="AF16" s="716"/>
      <c r="AG16" s="716"/>
      <c r="AH16" s="716"/>
      <c r="AI16" s="716"/>
      <c r="AJ16" s="716"/>
      <c r="AK16" s="716"/>
      <c r="AL16" s="681">
        <v>0</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174</v>
      </c>
      <c r="BH16" s="679"/>
      <c r="BI16" s="679"/>
      <c r="BJ16" s="679"/>
      <c r="BK16" s="679"/>
      <c r="BL16" s="679"/>
      <c r="BM16" s="679"/>
      <c r="BN16" s="680"/>
      <c r="BO16" s="715" t="s">
        <v>241</v>
      </c>
      <c r="BP16" s="715"/>
      <c r="BQ16" s="715"/>
      <c r="BR16" s="715"/>
      <c r="BS16" s="684" t="s">
        <v>241</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87036</v>
      </c>
      <c r="CS16" s="679"/>
      <c r="CT16" s="679"/>
      <c r="CU16" s="679"/>
      <c r="CV16" s="679"/>
      <c r="CW16" s="679"/>
      <c r="CX16" s="679"/>
      <c r="CY16" s="680"/>
      <c r="CZ16" s="715">
        <v>0.3</v>
      </c>
      <c r="DA16" s="715"/>
      <c r="DB16" s="715"/>
      <c r="DC16" s="715"/>
      <c r="DD16" s="684" t="s">
        <v>241</v>
      </c>
      <c r="DE16" s="679"/>
      <c r="DF16" s="679"/>
      <c r="DG16" s="679"/>
      <c r="DH16" s="679"/>
      <c r="DI16" s="679"/>
      <c r="DJ16" s="679"/>
      <c r="DK16" s="679"/>
      <c r="DL16" s="679"/>
      <c r="DM16" s="679"/>
      <c r="DN16" s="679"/>
      <c r="DO16" s="679"/>
      <c r="DP16" s="680"/>
      <c r="DQ16" s="684">
        <v>50192</v>
      </c>
      <c r="DR16" s="679"/>
      <c r="DS16" s="679"/>
      <c r="DT16" s="679"/>
      <c r="DU16" s="679"/>
      <c r="DV16" s="679"/>
      <c r="DW16" s="679"/>
      <c r="DX16" s="679"/>
      <c r="DY16" s="679"/>
      <c r="DZ16" s="679"/>
      <c r="EA16" s="679"/>
      <c r="EB16" s="679"/>
      <c r="EC16" s="722"/>
    </row>
    <row r="17" spans="2:133" ht="11.25" customHeight="1">
      <c r="B17" s="675" t="s">
        <v>267</v>
      </c>
      <c r="C17" s="676"/>
      <c r="D17" s="676"/>
      <c r="E17" s="676"/>
      <c r="F17" s="676"/>
      <c r="G17" s="676"/>
      <c r="H17" s="676"/>
      <c r="I17" s="676"/>
      <c r="J17" s="676"/>
      <c r="K17" s="676"/>
      <c r="L17" s="676"/>
      <c r="M17" s="676"/>
      <c r="N17" s="676"/>
      <c r="O17" s="676"/>
      <c r="P17" s="676"/>
      <c r="Q17" s="677"/>
      <c r="R17" s="678">
        <v>54018</v>
      </c>
      <c r="S17" s="679"/>
      <c r="T17" s="679"/>
      <c r="U17" s="679"/>
      <c r="V17" s="679"/>
      <c r="W17" s="679"/>
      <c r="X17" s="679"/>
      <c r="Y17" s="680"/>
      <c r="Z17" s="715">
        <v>0.2</v>
      </c>
      <c r="AA17" s="715"/>
      <c r="AB17" s="715"/>
      <c r="AC17" s="715"/>
      <c r="AD17" s="716">
        <v>54018</v>
      </c>
      <c r="AE17" s="716"/>
      <c r="AF17" s="716"/>
      <c r="AG17" s="716"/>
      <c r="AH17" s="716"/>
      <c r="AI17" s="716"/>
      <c r="AJ17" s="716"/>
      <c r="AK17" s="716"/>
      <c r="AL17" s="681">
        <v>0.4</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174</v>
      </c>
      <c r="BH17" s="679"/>
      <c r="BI17" s="679"/>
      <c r="BJ17" s="679"/>
      <c r="BK17" s="679"/>
      <c r="BL17" s="679"/>
      <c r="BM17" s="679"/>
      <c r="BN17" s="680"/>
      <c r="BO17" s="715" t="s">
        <v>241</v>
      </c>
      <c r="BP17" s="715"/>
      <c r="BQ17" s="715"/>
      <c r="BR17" s="715"/>
      <c r="BS17" s="684" t="s">
        <v>174</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2933646</v>
      </c>
      <c r="CS17" s="679"/>
      <c r="CT17" s="679"/>
      <c r="CU17" s="679"/>
      <c r="CV17" s="679"/>
      <c r="CW17" s="679"/>
      <c r="CX17" s="679"/>
      <c r="CY17" s="680"/>
      <c r="CZ17" s="715">
        <v>11.6</v>
      </c>
      <c r="DA17" s="715"/>
      <c r="DB17" s="715"/>
      <c r="DC17" s="715"/>
      <c r="DD17" s="684" t="s">
        <v>241</v>
      </c>
      <c r="DE17" s="679"/>
      <c r="DF17" s="679"/>
      <c r="DG17" s="679"/>
      <c r="DH17" s="679"/>
      <c r="DI17" s="679"/>
      <c r="DJ17" s="679"/>
      <c r="DK17" s="679"/>
      <c r="DL17" s="679"/>
      <c r="DM17" s="679"/>
      <c r="DN17" s="679"/>
      <c r="DO17" s="679"/>
      <c r="DP17" s="680"/>
      <c r="DQ17" s="684">
        <v>2815251</v>
      </c>
      <c r="DR17" s="679"/>
      <c r="DS17" s="679"/>
      <c r="DT17" s="679"/>
      <c r="DU17" s="679"/>
      <c r="DV17" s="679"/>
      <c r="DW17" s="679"/>
      <c r="DX17" s="679"/>
      <c r="DY17" s="679"/>
      <c r="DZ17" s="679"/>
      <c r="EA17" s="679"/>
      <c r="EB17" s="679"/>
      <c r="EC17" s="722"/>
    </row>
    <row r="18" spans="2:133" ht="11.25" customHeight="1">
      <c r="B18" s="675" t="s">
        <v>270</v>
      </c>
      <c r="C18" s="676"/>
      <c r="D18" s="676"/>
      <c r="E18" s="676"/>
      <c r="F18" s="676"/>
      <c r="G18" s="676"/>
      <c r="H18" s="676"/>
      <c r="I18" s="676"/>
      <c r="J18" s="676"/>
      <c r="K18" s="676"/>
      <c r="L18" s="676"/>
      <c r="M18" s="676"/>
      <c r="N18" s="676"/>
      <c r="O18" s="676"/>
      <c r="P18" s="676"/>
      <c r="Q18" s="677"/>
      <c r="R18" s="678">
        <v>22549</v>
      </c>
      <c r="S18" s="679"/>
      <c r="T18" s="679"/>
      <c r="U18" s="679"/>
      <c r="V18" s="679"/>
      <c r="W18" s="679"/>
      <c r="X18" s="679"/>
      <c r="Y18" s="680"/>
      <c r="Z18" s="715">
        <v>0.1</v>
      </c>
      <c r="AA18" s="715"/>
      <c r="AB18" s="715"/>
      <c r="AC18" s="715"/>
      <c r="AD18" s="716">
        <v>22549</v>
      </c>
      <c r="AE18" s="716"/>
      <c r="AF18" s="716"/>
      <c r="AG18" s="716"/>
      <c r="AH18" s="716"/>
      <c r="AI18" s="716"/>
      <c r="AJ18" s="716"/>
      <c r="AK18" s="716"/>
      <c r="AL18" s="681">
        <v>0.2</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241</v>
      </c>
      <c r="BH18" s="679"/>
      <c r="BI18" s="679"/>
      <c r="BJ18" s="679"/>
      <c r="BK18" s="679"/>
      <c r="BL18" s="679"/>
      <c r="BM18" s="679"/>
      <c r="BN18" s="680"/>
      <c r="BO18" s="715" t="s">
        <v>174</v>
      </c>
      <c r="BP18" s="715"/>
      <c r="BQ18" s="715"/>
      <c r="BR18" s="715"/>
      <c r="BS18" s="684" t="s">
        <v>241</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174</v>
      </c>
      <c r="CS18" s="679"/>
      <c r="CT18" s="679"/>
      <c r="CU18" s="679"/>
      <c r="CV18" s="679"/>
      <c r="CW18" s="679"/>
      <c r="CX18" s="679"/>
      <c r="CY18" s="680"/>
      <c r="CZ18" s="715" t="s">
        <v>174</v>
      </c>
      <c r="DA18" s="715"/>
      <c r="DB18" s="715"/>
      <c r="DC18" s="715"/>
      <c r="DD18" s="684" t="s">
        <v>174</v>
      </c>
      <c r="DE18" s="679"/>
      <c r="DF18" s="679"/>
      <c r="DG18" s="679"/>
      <c r="DH18" s="679"/>
      <c r="DI18" s="679"/>
      <c r="DJ18" s="679"/>
      <c r="DK18" s="679"/>
      <c r="DL18" s="679"/>
      <c r="DM18" s="679"/>
      <c r="DN18" s="679"/>
      <c r="DO18" s="679"/>
      <c r="DP18" s="680"/>
      <c r="DQ18" s="684" t="s">
        <v>241</v>
      </c>
      <c r="DR18" s="679"/>
      <c r="DS18" s="679"/>
      <c r="DT18" s="679"/>
      <c r="DU18" s="679"/>
      <c r="DV18" s="679"/>
      <c r="DW18" s="679"/>
      <c r="DX18" s="679"/>
      <c r="DY18" s="679"/>
      <c r="DZ18" s="679"/>
      <c r="EA18" s="679"/>
      <c r="EB18" s="679"/>
      <c r="EC18" s="722"/>
    </row>
    <row r="19" spans="2:133" ht="11.25" customHeight="1">
      <c r="B19" s="675" t="s">
        <v>273</v>
      </c>
      <c r="C19" s="676"/>
      <c r="D19" s="676"/>
      <c r="E19" s="676"/>
      <c r="F19" s="676"/>
      <c r="G19" s="676"/>
      <c r="H19" s="676"/>
      <c r="I19" s="676"/>
      <c r="J19" s="676"/>
      <c r="K19" s="676"/>
      <c r="L19" s="676"/>
      <c r="M19" s="676"/>
      <c r="N19" s="676"/>
      <c r="O19" s="676"/>
      <c r="P19" s="676"/>
      <c r="Q19" s="677"/>
      <c r="R19" s="678">
        <v>2127</v>
      </c>
      <c r="S19" s="679"/>
      <c r="T19" s="679"/>
      <c r="U19" s="679"/>
      <c r="V19" s="679"/>
      <c r="W19" s="679"/>
      <c r="X19" s="679"/>
      <c r="Y19" s="680"/>
      <c r="Z19" s="715">
        <v>0</v>
      </c>
      <c r="AA19" s="715"/>
      <c r="AB19" s="715"/>
      <c r="AC19" s="715"/>
      <c r="AD19" s="716">
        <v>2127</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129795</v>
      </c>
      <c r="BH19" s="679"/>
      <c r="BI19" s="679"/>
      <c r="BJ19" s="679"/>
      <c r="BK19" s="679"/>
      <c r="BL19" s="679"/>
      <c r="BM19" s="679"/>
      <c r="BN19" s="680"/>
      <c r="BO19" s="715">
        <v>3</v>
      </c>
      <c r="BP19" s="715"/>
      <c r="BQ19" s="715"/>
      <c r="BR19" s="715"/>
      <c r="BS19" s="684" t="s">
        <v>174</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241</v>
      </c>
      <c r="CS19" s="679"/>
      <c r="CT19" s="679"/>
      <c r="CU19" s="679"/>
      <c r="CV19" s="679"/>
      <c r="CW19" s="679"/>
      <c r="CX19" s="679"/>
      <c r="CY19" s="680"/>
      <c r="CZ19" s="715" t="s">
        <v>241</v>
      </c>
      <c r="DA19" s="715"/>
      <c r="DB19" s="715"/>
      <c r="DC19" s="715"/>
      <c r="DD19" s="684" t="s">
        <v>241</v>
      </c>
      <c r="DE19" s="679"/>
      <c r="DF19" s="679"/>
      <c r="DG19" s="679"/>
      <c r="DH19" s="679"/>
      <c r="DI19" s="679"/>
      <c r="DJ19" s="679"/>
      <c r="DK19" s="679"/>
      <c r="DL19" s="679"/>
      <c r="DM19" s="679"/>
      <c r="DN19" s="679"/>
      <c r="DO19" s="679"/>
      <c r="DP19" s="680"/>
      <c r="DQ19" s="684" t="s">
        <v>174</v>
      </c>
      <c r="DR19" s="679"/>
      <c r="DS19" s="679"/>
      <c r="DT19" s="679"/>
      <c r="DU19" s="679"/>
      <c r="DV19" s="679"/>
      <c r="DW19" s="679"/>
      <c r="DX19" s="679"/>
      <c r="DY19" s="679"/>
      <c r="DZ19" s="679"/>
      <c r="EA19" s="679"/>
      <c r="EB19" s="679"/>
      <c r="EC19" s="722"/>
    </row>
    <row r="20" spans="2:133" ht="11.25" customHeight="1">
      <c r="B20" s="675" t="s">
        <v>276</v>
      </c>
      <c r="C20" s="676"/>
      <c r="D20" s="676"/>
      <c r="E20" s="676"/>
      <c r="F20" s="676"/>
      <c r="G20" s="676"/>
      <c r="H20" s="676"/>
      <c r="I20" s="676"/>
      <c r="J20" s="676"/>
      <c r="K20" s="676"/>
      <c r="L20" s="676"/>
      <c r="M20" s="676"/>
      <c r="N20" s="676"/>
      <c r="O20" s="676"/>
      <c r="P20" s="676"/>
      <c r="Q20" s="677"/>
      <c r="R20" s="678">
        <v>685</v>
      </c>
      <c r="S20" s="679"/>
      <c r="T20" s="679"/>
      <c r="U20" s="679"/>
      <c r="V20" s="679"/>
      <c r="W20" s="679"/>
      <c r="X20" s="679"/>
      <c r="Y20" s="680"/>
      <c r="Z20" s="715">
        <v>0</v>
      </c>
      <c r="AA20" s="715"/>
      <c r="AB20" s="715"/>
      <c r="AC20" s="715"/>
      <c r="AD20" s="716">
        <v>685</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129795</v>
      </c>
      <c r="BH20" s="679"/>
      <c r="BI20" s="679"/>
      <c r="BJ20" s="679"/>
      <c r="BK20" s="679"/>
      <c r="BL20" s="679"/>
      <c r="BM20" s="679"/>
      <c r="BN20" s="680"/>
      <c r="BO20" s="715">
        <v>3</v>
      </c>
      <c r="BP20" s="715"/>
      <c r="BQ20" s="715"/>
      <c r="BR20" s="715"/>
      <c r="BS20" s="684" t="s">
        <v>174</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25198943</v>
      </c>
      <c r="CS20" s="679"/>
      <c r="CT20" s="679"/>
      <c r="CU20" s="679"/>
      <c r="CV20" s="679"/>
      <c r="CW20" s="679"/>
      <c r="CX20" s="679"/>
      <c r="CY20" s="680"/>
      <c r="CZ20" s="715">
        <v>100</v>
      </c>
      <c r="DA20" s="715"/>
      <c r="DB20" s="715"/>
      <c r="DC20" s="715"/>
      <c r="DD20" s="684">
        <v>4829490</v>
      </c>
      <c r="DE20" s="679"/>
      <c r="DF20" s="679"/>
      <c r="DG20" s="679"/>
      <c r="DH20" s="679"/>
      <c r="DI20" s="679"/>
      <c r="DJ20" s="679"/>
      <c r="DK20" s="679"/>
      <c r="DL20" s="679"/>
      <c r="DM20" s="679"/>
      <c r="DN20" s="679"/>
      <c r="DO20" s="679"/>
      <c r="DP20" s="680"/>
      <c r="DQ20" s="684">
        <v>13857312</v>
      </c>
      <c r="DR20" s="679"/>
      <c r="DS20" s="679"/>
      <c r="DT20" s="679"/>
      <c r="DU20" s="679"/>
      <c r="DV20" s="679"/>
      <c r="DW20" s="679"/>
      <c r="DX20" s="679"/>
      <c r="DY20" s="679"/>
      <c r="DZ20" s="679"/>
      <c r="EA20" s="679"/>
      <c r="EB20" s="679"/>
      <c r="EC20" s="722"/>
    </row>
    <row r="21" spans="2:133" ht="11.25" customHeight="1">
      <c r="B21" s="675" t="s">
        <v>279</v>
      </c>
      <c r="C21" s="676"/>
      <c r="D21" s="676"/>
      <c r="E21" s="676"/>
      <c r="F21" s="676"/>
      <c r="G21" s="676"/>
      <c r="H21" s="676"/>
      <c r="I21" s="676"/>
      <c r="J21" s="676"/>
      <c r="K21" s="676"/>
      <c r="L21" s="676"/>
      <c r="M21" s="676"/>
      <c r="N21" s="676"/>
      <c r="O21" s="676"/>
      <c r="P21" s="676"/>
      <c r="Q21" s="677"/>
      <c r="R21" s="678">
        <v>28657</v>
      </c>
      <c r="S21" s="679"/>
      <c r="T21" s="679"/>
      <c r="U21" s="679"/>
      <c r="V21" s="679"/>
      <c r="W21" s="679"/>
      <c r="X21" s="679"/>
      <c r="Y21" s="680"/>
      <c r="Z21" s="715">
        <v>0.1</v>
      </c>
      <c r="AA21" s="715"/>
      <c r="AB21" s="715"/>
      <c r="AC21" s="715"/>
      <c r="AD21" s="716">
        <v>28657</v>
      </c>
      <c r="AE21" s="716"/>
      <c r="AF21" s="716"/>
      <c r="AG21" s="716"/>
      <c r="AH21" s="716"/>
      <c r="AI21" s="716"/>
      <c r="AJ21" s="716"/>
      <c r="AK21" s="716"/>
      <c r="AL21" s="681">
        <v>0.2</v>
      </c>
      <c r="AM21" s="682"/>
      <c r="AN21" s="682"/>
      <c r="AO21" s="717"/>
      <c r="AP21" s="773" t="s">
        <v>280</v>
      </c>
      <c r="AQ21" s="780"/>
      <c r="AR21" s="780"/>
      <c r="AS21" s="780"/>
      <c r="AT21" s="780"/>
      <c r="AU21" s="780"/>
      <c r="AV21" s="780"/>
      <c r="AW21" s="780"/>
      <c r="AX21" s="780"/>
      <c r="AY21" s="780"/>
      <c r="AZ21" s="780"/>
      <c r="BA21" s="780"/>
      <c r="BB21" s="780"/>
      <c r="BC21" s="780"/>
      <c r="BD21" s="780"/>
      <c r="BE21" s="780"/>
      <c r="BF21" s="775"/>
      <c r="BG21" s="678">
        <v>74303</v>
      </c>
      <c r="BH21" s="679"/>
      <c r="BI21" s="679"/>
      <c r="BJ21" s="679"/>
      <c r="BK21" s="679"/>
      <c r="BL21" s="679"/>
      <c r="BM21" s="679"/>
      <c r="BN21" s="680"/>
      <c r="BO21" s="715">
        <v>1.7</v>
      </c>
      <c r="BP21" s="715"/>
      <c r="BQ21" s="715"/>
      <c r="BR21" s="715"/>
      <c r="BS21" s="684" t="s">
        <v>241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281</v>
      </c>
      <c r="C22" s="676"/>
      <c r="D22" s="676"/>
      <c r="E22" s="676"/>
      <c r="F22" s="676"/>
      <c r="G22" s="676"/>
      <c r="H22" s="676"/>
      <c r="I22" s="676"/>
      <c r="J22" s="676"/>
      <c r="K22" s="676"/>
      <c r="L22" s="676"/>
      <c r="M22" s="676"/>
      <c r="N22" s="676"/>
      <c r="O22" s="676"/>
      <c r="P22" s="676"/>
      <c r="Q22" s="677"/>
      <c r="R22" s="678">
        <v>7751668</v>
      </c>
      <c r="S22" s="679"/>
      <c r="T22" s="679"/>
      <c r="U22" s="679"/>
      <c r="V22" s="679"/>
      <c r="W22" s="679"/>
      <c r="X22" s="679"/>
      <c r="Y22" s="680"/>
      <c r="Z22" s="715">
        <v>29.5</v>
      </c>
      <c r="AA22" s="715"/>
      <c r="AB22" s="715"/>
      <c r="AC22" s="715"/>
      <c r="AD22" s="716">
        <v>6999825</v>
      </c>
      <c r="AE22" s="716"/>
      <c r="AF22" s="716"/>
      <c r="AG22" s="716"/>
      <c r="AH22" s="716"/>
      <c r="AI22" s="716"/>
      <c r="AJ22" s="716"/>
      <c r="AK22" s="716"/>
      <c r="AL22" s="681">
        <v>56.9</v>
      </c>
      <c r="AM22" s="682"/>
      <c r="AN22" s="682"/>
      <c r="AO22" s="717"/>
      <c r="AP22" s="773" t="s">
        <v>282</v>
      </c>
      <c r="AQ22" s="780"/>
      <c r="AR22" s="780"/>
      <c r="AS22" s="780"/>
      <c r="AT22" s="780"/>
      <c r="AU22" s="780"/>
      <c r="AV22" s="780"/>
      <c r="AW22" s="780"/>
      <c r="AX22" s="780"/>
      <c r="AY22" s="780"/>
      <c r="AZ22" s="780"/>
      <c r="BA22" s="780"/>
      <c r="BB22" s="780"/>
      <c r="BC22" s="780"/>
      <c r="BD22" s="780"/>
      <c r="BE22" s="780"/>
      <c r="BF22" s="775"/>
      <c r="BG22" s="678" t="s">
        <v>241</v>
      </c>
      <c r="BH22" s="679"/>
      <c r="BI22" s="679"/>
      <c r="BJ22" s="679"/>
      <c r="BK22" s="679"/>
      <c r="BL22" s="679"/>
      <c r="BM22" s="679"/>
      <c r="BN22" s="680"/>
      <c r="BO22" s="715" t="s">
        <v>241</v>
      </c>
      <c r="BP22" s="715"/>
      <c r="BQ22" s="715"/>
      <c r="BR22" s="715"/>
      <c r="BS22" s="684" t="s">
        <v>241</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284</v>
      </c>
      <c r="C23" s="676"/>
      <c r="D23" s="676"/>
      <c r="E23" s="676"/>
      <c r="F23" s="676"/>
      <c r="G23" s="676"/>
      <c r="H23" s="676"/>
      <c r="I23" s="676"/>
      <c r="J23" s="676"/>
      <c r="K23" s="676"/>
      <c r="L23" s="676"/>
      <c r="M23" s="676"/>
      <c r="N23" s="676"/>
      <c r="O23" s="676"/>
      <c r="P23" s="676"/>
      <c r="Q23" s="677"/>
      <c r="R23" s="678">
        <v>6999825</v>
      </c>
      <c r="S23" s="679"/>
      <c r="T23" s="679"/>
      <c r="U23" s="679"/>
      <c r="V23" s="679"/>
      <c r="W23" s="679"/>
      <c r="X23" s="679"/>
      <c r="Y23" s="680"/>
      <c r="Z23" s="715">
        <v>26.7</v>
      </c>
      <c r="AA23" s="715"/>
      <c r="AB23" s="715"/>
      <c r="AC23" s="715"/>
      <c r="AD23" s="716">
        <v>6999825</v>
      </c>
      <c r="AE23" s="716"/>
      <c r="AF23" s="716"/>
      <c r="AG23" s="716"/>
      <c r="AH23" s="716"/>
      <c r="AI23" s="716"/>
      <c r="AJ23" s="716"/>
      <c r="AK23" s="716"/>
      <c r="AL23" s="681">
        <v>56.9</v>
      </c>
      <c r="AM23" s="682"/>
      <c r="AN23" s="682"/>
      <c r="AO23" s="717"/>
      <c r="AP23" s="773" t="s">
        <v>285</v>
      </c>
      <c r="AQ23" s="780"/>
      <c r="AR23" s="780"/>
      <c r="AS23" s="780"/>
      <c r="AT23" s="780"/>
      <c r="AU23" s="780"/>
      <c r="AV23" s="780"/>
      <c r="AW23" s="780"/>
      <c r="AX23" s="780"/>
      <c r="AY23" s="780"/>
      <c r="AZ23" s="780"/>
      <c r="BA23" s="780"/>
      <c r="BB23" s="780"/>
      <c r="BC23" s="780"/>
      <c r="BD23" s="780"/>
      <c r="BE23" s="780"/>
      <c r="BF23" s="775"/>
      <c r="BG23" s="678">
        <v>55492</v>
      </c>
      <c r="BH23" s="679"/>
      <c r="BI23" s="679"/>
      <c r="BJ23" s="679"/>
      <c r="BK23" s="679"/>
      <c r="BL23" s="679"/>
      <c r="BM23" s="679"/>
      <c r="BN23" s="680"/>
      <c r="BO23" s="715">
        <v>1.3</v>
      </c>
      <c r="BP23" s="715"/>
      <c r="BQ23" s="715"/>
      <c r="BR23" s="715"/>
      <c r="BS23" s="684" t="s">
        <v>241</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c r="B24" s="675" t="s">
        <v>291</v>
      </c>
      <c r="C24" s="676"/>
      <c r="D24" s="676"/>
      <c r="E24" s="676"/>
      <c r="F24" s="676"/>
      <c r="G24" s="676"/>
      <c r="H24" s="676"/>
      <c r="I24" s="676"/>
      <c r="J24" s="676"/>
      <c r="K24" s="676"/>
      <c r="L24" s="676"/>
      <c r="M24" s="676"/>
      <c r="N24" s="676"/>
      <c r="O24" s="676"/>
      <c r="P24" s="676"/>
      <c r="Q24" s="677"/>
      <c r="R24" s="678">
        <v>751843</v>
      </c>
      <c r="S24" s="679"/>
      <c r="T24" s="679"/>
      <c r="U24" s="679"/>
      <c r="V24" s="679"/>
      <c r="W24" s="679"/>
      <c r="X24" s="679"/>
      <c r="Y24" s="680"/>
      <c r="Z24" s="715">
        <v>2.9</v>
      </c>
      <c r="AA24" s="715"/>
      <c r="AB24" s="715"/>
      <c r="AC24" s="715"/>
      <c r="AD24" s="716" t="s">
        <v>241</v>
      </c>
      <c r="AE24" s="716"/>
      <c r="AF24" s="716"/>
      <c r="AG24" s="716"/>
      <c r="AH24" s="716"/>
      <c r="AI24" s="716"/>
      <c r="AJ24" s="716"/>
      <c r="AK24" s="716"/>
      <c r="AL24" s="681" t="s">
        <v>241</v>
      </c>
      <c r="AM24" s="682"/>
      <c r="AN24" s="682"/>
      <c r="AO24" s="717"/>
      <c r="AP24" s="773" t="s">
        <v>292</v>
      </c>
      <c r="AQ24" s="780"/>
      <c r="AR24" s="780"/>
      <c r="AS24" s="780"/>
      <c r="AT24" s="780"/>
      <c r="AU24" s="780"/>
      <c r="AV24" s="780"/>
      <c r="AW24" s="780"/>
      <c r="AX24" s="780"/>
      <c r="AY24" s="780"/>
      <c r="AZ24" s="780"/>
      <c r="BA24" s="780"/>
      <c r="BB24" s="780"/>
      <c r="BC24" s="780"/>
      <c r="BD24" s="780"/>
      <c r="BE24" s="780"/>
      <c r="BF24" s="775"/>
      <c r="BG24" s="678" t="s">
        <v>241</v>
      </c>
      <c r="BH24" s="679"/>
      <c r="BI24" s="679"/>
      <c r="BJ24" s="679"/>
      <c r="BK24" s="679"/>
      <c r="BL24" s="679"/>
      <c r="BM24" s="679"/>
      <c r="BN24" s="680"/>
      <c r="BO24" s="715" t="s">
        <v>241</v>
      </c>
      <c r="BP24" s="715"/>
      <c r="BQ24" s="715"/>
      <c r="BR24" s="715"/>
      <c r="BS24" s="684" t="s">
        <v>241</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11018402</v>
      </c>
      <c r="CS24" s="734"/>
      <c r="CT24" s="734"/>
      <c r="CU24" s="734"/>
      <c r="CV24" s="734"/>
      <c r="CW24" s="734"/>
      <c r="CX24" s="734"/>
      <c r="CY24" s="777"/>
      <c r="CZ24" s="778">
        <v>43.7</v>
      </c>
      <c r="DA24" s="749"/>
      <c r="DB24" s="749"/>
      <c r="DC24" s="781"/>
      <c r="DD24" s="776">
        <v>7140016</v>
      </c>
      <c r="DE24" s="734"/>
      <c r="DF24" s="734"/>
      <c r="DG24" s="734"/>
      <c r="DH24" s="734"/>
      <c r="DI24" s="734"/>
      <c r="DJ24" s="734"/>
      <c r="DK24" s="777"/>
      <c r="DL24" s="776">
        <v>7101715</v>
      </c>
      <c r="DM24" s="734"/>
      <c r="DN24" s="734"/>
      <c r="DO24" s="734"/>
      <c r="DP24" s="734"/>
      <c r="DQ24" s="734"/>
      <c r="DR24" s="734"/>
      <c r="DS24" s="734"/>
      <c r="DT24" s="734"/>
      <c r="DU24" s="734"/>
      <c r="DV24" s="777"/>
      <c r="DW24" s="778">
        <v>55.7</v>
      </c>
      <c r="DX24" s="749"/>
      <c r="DY24" s="749"/>
      <c r="DZ24" s="749"/>
      <c r="EA24" s="749"/>
      <c r="EB24" s="749"/>
      <c r="EC24" s="779"/>
    </row>
    <row r="25" spans="2:133" ht="11.25" customHeight="1">
      <c r="B25" s="675" t="s">
        <v>294</v>
      </c>
      <c r="C25" s="676"/>
      <c r="D25" s="676"/>
      <c r="E25" s="676"/>
      <c r="F25" s="676"/>
      <c r="G25" s="676"/>
      <c r="H25" s="676"/>
      <c r="I25" s="676"/>
      <c r="J25" s="676"/>
      <c r="K25" s="676"/>
      <c r="L25" s="676"/>
      <c r="M25" s="676"/>
      <c r="N25" s="676"/>
      <c r="O25" s="676"/>
      <c r="P25" s="676"/>
      <c r="Q25" s="677"/>
      <c r="R25" s="678" t="s">
        <v>241</v>
      </c>
      <c r="S25" s="679"/>
      <c r="T25" s="679"/>
      <c r="U25" s="679"/>
      <c r="V25" s="679"/>
      <c r="W25" s="679"/>
      <c r="X25" s="679"/>
      <c r="Y25" s="680"/>
      <c r="Z25" s="715" t="s">
        <v>241</v>
      </c>
      <c r="AA25" s="715"/>
      <c r="AB25" s="715"/>
      <c r="AC25" s="715"/>
      <c r="AD25" s="716" t="s">
        <v>174</v>
      </c>
      <c r="AE25" s="716"/>
      <c r="AF25" s="716"/>
      <c r="AG25" s="716"/>
      <c r="AH25" s="716"/>
      <c r="AI25" s="716"/>
      <c r="AJ25" s="716"/>
      <c r="AK25" s="716"/>
      <c r="AL25" s="681" t="s">
        <v>174</v>
      </c>
      <c r="AM25" s="682"/>
      <c r="AN25" s="682"/>
      <c r="AO25" s="717"/>
      <c r="AP25" s="773" t="s">
        <v>295</v>
      </c>
      <c r="AQ25" s="780"/>
      <c r="AR25" s="780"/>
      <c r="AS25" s="780"/>
      <c r="AT25" s="780"/>
      <c r="AU25" s="780"/>
      <c r="AV25" s="780"/>
      <c r="AW25" s="780"/>
      <c r="AX25" s="780"/>
      <c r="AY25" s="780"/>
      <c r="AZ25" s="780"/>
      <c r="BA25" s="780"/>
      <c r="BB25" s="780"/>
      <c r="BC25" s="780"/>
      <c r="BD25" s="780"/>
      <c r="BE25" s="780"/>
      <c r="BF25" s="775"/>
      <c r="BG25" s="678" t="s">
        <v>241</v>
      </c>
      <c r="BH25" s="679"/>
      <c r="BI25" s="679"/>
      <c r="BJ25" s="679"/>
      <c r="BK25" s="679"/>
      <c r="BL25" s="679"/>
      <c r="BM25" s="679"/>
      <c r="BN25" s="680"/>
      <c r="BO25" s="715" t="s">
        <v>174</v>
      </c>
      <c r="BP25" s="715"/>
      <c r="BQ25" s="715"/>
      <c r="BR25" s="715"/>
      <c r="BS25" s="684" t="s">
        <v>174</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3303175</v>
      </c>
      <c r="CS25" s="697"/>
      <c r="CT25" s="697"/>
      <c r="CU25" s="697"/>
      <c r="CV25" s="697"/>
      <c r="CW25" s="697"/>
      <c r="CX25" s="697"/>
      <c r="CY25" s="698"/>
      <c r="CZ25" s="681">
        <v>13.1</v>
      </c>
      <c r="DA25" s="699"/>
      <c r="DB25" s="699"/>
      <c r="DC25" s="700"/>
      <c r="DD25" s="684">
        <v>2990954</v>
      </c>
      <c r="DE25" s="697"/>
      <c r="DF25" s="697"/>
      <c r="DG25" s="697"/>
      <c r="DH25" s="697"/>
      <c r="DI25" s="697"/>
      <c r="DJ25" s="697"/>
      <c r="DK25" s="698"/>
      <c r="DL25" s="684">
        <v>2964551</v>
      </c>
      <c r="DM25" s="697"/>
      <c r="DN25" s="697"/>
      <c r="DO25" s="697"/>
      <c r="DP25" s="697"/>
      <c r="DQ25" s="697"/>
      <c r="DR25" s="697"/>
      <c r="DS25" s="697"/>
      <c r="DT25" s="697"/>
      <c r="DU25" s="697"/>
      <c r="DV25" s="698"/>
      <c r="DW25" s="681">
        <v>23.2</v>
      </c>
      <c r="DX25" s="699"/>
      <c r="DY25" s="699"/>
      <c r="DZ25" s="699"/>
      <c r="EA25" s="699"/>
      <c r="EB25" s="699"/>
      <c r="EC25" s="714"/>
    </row>
    <row r="26" spans="2:133" ht="11.25" customHeight="1">
      <c r="B26" s="675" t="s">
        <v>297</v>
      </c>
      <c r="C26" s="676"/>
      <c r="D26" s="676"/>
      <c r="E26" s="676"/>
      <c r="F26" s="676"/>
      <c r="G26" s="676"/>
      <c r="H26" s="676"/>
      <c r="I26" s="676"/>
      <c r="J26" s="676"/>
      <c r="K26" s="676"/>
      <c r="L26" s="676"/>
      <c r="M26" s="676"/>
      <c r="N26" s="676"/>
      <c r="O26" s="676"/>
      <c r="P26" s="676"/>
      <c r="Q26" s="677"/>
      <c r="R26" s="678">
        <v>13061439</v>
      </c>
      <c r="S26" s="679"/>
      <c r="T26" s="679"/>
      <c r="U26" s="679"/>
      <c r="V26" s="679"/>
      <c r="W26" s="679"/>
      <c r="X26" s="679"/>
      <c r="Y26" s="680"/>
      <c r="Z26" s="715">
        <v>49.8</v>
      </c>
      <c r="AA26" s="715"/>
      <c r="AB26" s="715"/>
      <c r="AC26" s="715"/>
      <c r="AD26" s="716">
        <v>12254104</v>
      </c>
      <c r="AE26" s="716"/>
      <c r="AF26" s="716"/>
      <c r="AG26" s="716"/>
      <c r="AH26" s="716"/>
      <c r="AI26" s="716"/>
      <c r="AJ26" s="716"/>
      <c r="AK26" s="716"/>
      <c r="AL26" s="681">
        <v>99.7</v>
      </c>
      <c r="AM26" s="682"/>
      <c r="AN26" s="682"/>
      <c r="AO26" s="717"/>
      <c r="AP26" s="773" t="s">
        <v>298</v>
      </c>
      <c r="AQ26" s="774"/>
      <c r="AR26" s="774"/>
      <c r="AS26" s="774"/>
      <c r="AT26" s="774"/>
      <c r="AU26" s="774"/>
      <c r="AV26" s="774"/>
      <c r="AW26" s="774"/>
      <c r="AX26" s="774"/>
      <c r="AY26" s="774"/>
      <c r="AZ26" s="774"/>
      <c r="BA26" s="774"/>
      <c r="BB26" s="774"/>
      <c r="BC26" s="774"/>
      <c r="BD26" s="774"/>
      <c r="BE26" s="774"/>
      <c r="BF26" s="775"/>
      <c r="BG26" s="678" t="s">
        <v>174</v>
      </c>
      <c r="BH26" s="679"/>
      <c r="BI26" s="679"/>
      <c r="BJ26" s="679"/>
      <c r="BK26" s="679"/>
      <c r="BL26" s="679"/>
      <c r="BM26" s="679"/>
      <c r="BN26" s="680"/>
      <c r="BO26" s="715" t="s">
        <v>174</v>
      </c>
      <c r="BP26" s="715"/>
      <c r="BQ26" s="715"/>
      <c r="BR26" s="715"/>
      <c r="BS26" s="684" t="s">
        <v>174</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2125182</v>
      </c>
      <c r="CS26" s="679"/>
      <c r="CT26" s="679"/>
      <c r="CU26" s="679"/>
      <c r="CV26" s="679"/>
      <c r="CW26" s="679"/>
      <c r="CX26" s="679"/>
      <c r="CY26" s="680"/>
      <c r="CZ26" s="681">
        <v>8.4</v>
      </c>
      <c r="DA26" s="699"/>
      <c r="DB26" s="699"/>
      <c r="DC26" s="700"/>
      <c r="DD26" s="684">
        <v>2036648</v>
      </c>
      <c r="DE26" s="679"/>
      <c r="DF26" s="679"/>
      <c r="DG26" s="679"/>
      <c r="DH26" s="679"/>
      <c r="DI26" s="679"/>
      <c r="DJ26" s="679"/>
      <c r="DK26" s="680"/>
      <c r="DL26" s="684" t="s">
        <v>241</v>
      </c>
      <c r="DM26" s="679"/>
      <c r="DN26" s="679"/>
      <c r="DO26" s="679"/>
      <c r="DP26" s="679"/>
      <c r="DQ26" s="679"/>
      <c r="DR26" s="679"/>
      <c r="DS26" s="679"/>
      <c r="DT26" s="679"/>
      <c r="DU26" s="679"/>
      <c r="DV26" s="680"/>
      <c r="DW26" s="681" t="s">
        <v>241</v>
      </c>
      <c r="DX26" s="699"/>
      <c r="DY26" s="699"/>
      <c r="DZ26" s="699"/>
      <c r="EA26" s="699"/>
      <c r="EB26" s="699"/>
      <c r="EC26" s="714"/>
    </row>
    <row r="27" spans="2:133" ht="11.25" customHeight="1">
      <c r="B27" s="675" t="s">
        <v>300</v>
      </c>
      <c r="C27" s="676"/>
      <c r="D27" s="676"/>
      <c r="E27" s="676"/>
      <c r="F27" s="676"/>
      <c r="G27" s="676"/>
      <c r="H27" s="676"/>
      <c r="I27" s="676"/>
      <c r="J27" s="676"/>
      <c r="K27" s="676"/>
      <c r="L27" s="676"/>
      <c r="M27" s="676"/>
      <c r="N27" s="676"/>
      <c r="O27" s="676"/>
      <c r="P27" s="676"/>
      <c r="Q27" s="677"/>
      <c r="R27" s="678">
        <v>5251</v>
      </c>
      <c r="S27" s="679"/>
      <c r="T27" s="679"/>
      <c r="U27" s="679"/>
      <c r="V27" s="679"/>
      <c r="W27" s="679"/>
      <c r="X27" s="679"/>
      <c r="Y27" s="680"/>
      <c r="Z27" s="715">
        <v>0</v>
      </c>
      <c r="AA27" s="715"/>
      <c r="AB27" s="715"/>
      <c r="AC27" s="715"/>
      <c r="AD27" s="716">
        <v>5251</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4288709</v>
      </c>
      <c r="BH27" s="679"/>
      <c r="BI27" s="679"/>
      <c r="BJ27" s="679"/>
      <c r="BK27" s="679"/>
      <c r="BL27" s="679"/>
      <c r="BM27" s="679"/>
      <c r="BN27" s="680"/>
      <c r="BO27" s="715">
        <v>100</v>
      </c>
      <c r="BP27" s="715"/>
      <c r="BQ27" s="715"/>
      <c r="BR27" s="715"/>
      <c r="BS27" s="684">
        <v>22570</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4781581</v>
      </c>
      <c r="CS27" s="697"/>
      <c r="CT27" s="697"/>
      <c r="CU27" s="697"/>
      <c r="CV27" s="697"/>
      <c r="CW27" s="697"/>
      <c r="CX27" s="697"/>
      <c r="CY27" s="698"/>
      <c r="CZ27" s="681">
        <v>19</v>
      </c>
      <c r="DA27" s="699"/>
      <c r="DB27" s="699"/>
      <c r="DC27" s="700"/>
      <c r="DD27" s="684">
        <v>1333811</v>
      </c>
      <c r="DE27" s="697"/>
      <c r="DF27" s="697"/>
      <c r="DG27" s="697"/>
      <c r="DH27" s="697"/>
      <c r="DI27" s="697"/>
      <c r="DJ27" s="697"/>
      <c r="DK27" s="698"/>
      <c r="DL27" s="684">
        <v>1321913</v>
      </c>
      <c r="DM27" s="697"/>
      <c r="DN27" s="697"/>
      <c r="DO27" s="697"/>
      <c r="DP27" s="697"/>
      <c r="DQ27" s="697"/>
      <c r="DR27" s="697"/>
      <c r="DS27" s="697"/>
      <c r="DT27" s="697"/>
      <c r="DU27" s="697"/>
      <c r="DV27" s="698"/>
      <c r="DW27" s="681">
        <v>10.4</v>
      </c>
      <c r="DX27" s="699"/>
      <c r="DY27" s="699"/>
      <c r="DZ27" s="699"/>
      <c r="EA27" s="699"/>
      <c r="EB27" s="699"/>
      <c r="EC27" s="714"/>
    </row>
    <row r="28" spans="2:133" ht="11.25" customHeight="1">
      <c r="B28" s="675" t="s">
        <v>303</v>
      </c>
      <c r="C28" s="676"/>
      <c r="D28" s="676"/>
      <c r="E28" s="676"/>
      <c r="F28" s="676"/>
      <c r="G28" s="676"/>
      <c r="H28" s="676"/>
      <c r="I28" s="676"/>
      <c r="J28" s="676"/>
      <c r="K28" s="676"/>
      <c r="L28" s="676"/>
      <c r="M28" s="676"/>
      <c r="N28" s="676"/>
      <c r="O28" s="676"/>
      <c r="P28" s="676"/>
      <c r="Q28" s="677"/>
      <c r="R28" s="678">
        <v>186153</v>
      </c>
      <c r="S28" s="679"/>
      <c r="T28" s="679"/>
      <c r="U28" s="679"/>
      <c r="V28" s="679"/>
      <c r="W28" s="679"/>
      <c r="X28" s="679"/>
      <c r="Y28" s="680"/>
      <c r="Z28" s="715">
        <v>0.7</v>
      </c>
      <c r="AA28" s="715"/>
      <c r="AB28" s="715"/>
      <c r="AC28" s="715"/>
      <c r="AD28" s="716" t="s">
        <v>241</v>
      </c>
      <c r="AE28" s="716"/>
      <c r="AF28" s="716"/>
      <c r="AG28" s="716"/>
      <c r="AH28" s="716"/>
      <c r="AI28" s="716"/>
      <c r="AJ28" s="716"/>
      <c r="AK28" s="716"/>
      <c r="AL28" s="681" t="s">
        <v>241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2933646</v>
      </c>
      <c r="CS28" s="679"/>
      <c r="CT28" s="679"/>
      <c r="CU28" s="679"/>
      <c r="CV28" s="679"/>
      <c r="CW28" s="679"/>
      <c r="CX28" s="679"/>
      <c r="CY28" s="680"/>
      <c r="CZ28" s="681">
        <v>11.6</v>
      </c>
      <c r="DA28" s="699"/>
      <c r="DB28" s="699"/>
      <c r="DC28" s="700"/>
      <c r="DD28" s="684">
        <v>2815251</v>
      </c>
      <c r="DE28" s="679"/>
      <c r="DF28" s="679"/>
      <c r="DG28" s="679"/>
      <c r="DH28" s="679"/>
      <c r="DI28" s="679"/>
      <c r="DJ28" s="679"/>
      <c r="DK28" s="680"/>
      <c r="DL28" s="684">
        <v>2815251</v>
      </c>
      <c r="DM28" s="679"/>
      <c r="DN28" s="679"/>
      <c r="DO28" s="679"/>
      <c r="DP28" s="679"/>
      <c r="DQ28" s="679"/>
      <c r="DR28" s="679"/>
      <c r="DS28" s="679"/>
      <c r="DT28" s="679"/>
      <c r="DU28" s="679"/>
      <c r="DV28" s="680"/>
      <c r="DW28" s="681">
        <v>22.1</v>
      </c>
      <c r="DX28" s="699"/>
      <c r="DY28" s="699"/>
      <c r="DZ28" s="699"/>
      <c r="EA28" s="699"/>
      <c r="EB28" s="699"/>
      <c r="EC28" s="714"/>
    </row>
    <row r="29" spans="2:133" ht="11.25" customHeight="1">
      <c r="B29" s="675" t="s">
        <v>305</v>
      </c>
      <c r="C29" s="676"/>
      <c r="D29" s="676"/>
      <c r="E29" s="676"/>
      <c r="F29" s="676"/>
      <c r="G29" s="676"/>
      <c r="H29" s="676"/>
      <c r="I29" s="676"/>
      <c r="J29" s="676"/>
      <c r="K29" s="676"/>
      <c r="L29" s="676"/>
      <c r="M29" s="676"/>
      <c r="N29" s="676"/>
      <c r="O29" s="676"/>
      <c r="P29" s="676"/>
      <c r="Q29" s="677"/>
      <c r="R29" s="678">
        <v>550200</v>
      </c>
      <c r="S29" s="679"/>
      <c r="T29" s="679"/>
      <c r="U29" s="679"/>
      <c r="V29" s="679"/>
      <c r="W29" s="679"/>
      <c r="X29" s="679"/>
      <c r="Y29" s="680"/>
      <c r="Z29" s="715">
        <v>2.1</v>
      </c>
      <c r="AA29" s="715"/>
      <c r="AB29" s="715"/>
      <c r="AC29" s="715"/>
      <c r="AD29" s="716">
        <v>19781</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306</v>
      </c>
      <c r="CE29" s="768"/>
      <c r="CF29" s="711" t="s">
        <v>307</v>
      </c>
      <c r="CG29" s="712"/>
      <c r="CH29" s="712"/>
      <c r="CI29" s="712"/>
      <c r="CJ29" s="712"/>
      <c r="CK29" s="712"/>
      <c r="CL29" s="712"/>
      <c r="CM29" s="712"/>
      <c r="CN29" s="712"/>
      <c r="CO29" s="712"/>
      <c r="CP29" s="712"/>
      <c r="CQ29" s="713"/>
      <c r="CR29" s="678">
        <v>2933646</v>
      </c>
      <c r="CS29" s="697"/>
      <c r="CT29" s="697"/>
      <c r="CU29" s="697"/>
      <c r="CV29" s="697"/>
      <c r="CW29" s="697"/>
      <c r="CX29" s="697"/>
      <c r="CY29" s="698"/>
      <c r="CZ29" s="681">
        <v>11.6</v>
      </c>
      <c r="DA29" s="699"/>
      <c r="DB29" s="699"/>
      <c r="DC29" s="700"/>
      <c r="DD29" s="684">
        <v>2815251</v>
      </c>
      <c r="DE29" s="697"/>
      <c r="DF29" s="697"/>
      <c r="DG29" s="697"/>
      <c r="DH29" s="697"/>
      <c r="DI29" s="697"/>
      <c r="DJ29" s="697"/>
      <c r="DK29" s="698"/>
      <c r="DL29" s="684">
        <v>2815251</v>
      </c>
      <c r="DM29" s="697"/>
      <c r="DN29" s="697"/>
      <c r="DO29" s="697"/>
      <c r="DP29" s="697"/>
      <c r="DQ29" s="697"/>
      <c r="DR29" s="697"/>
      <c r="DS29" s="697"/>
      <c r="DT29" s="697"/>
      <c r="DU29" s="697"/>
      <c r="DV29" s="698"/>
      <c r="DW29" s="681">
        <v>22.1</v>
      </c>
      <c r="DX29" s="699"/>
      <c r="DY29" s="699"/>
      <c r="DZ29" s="699"/>
      <c r="EA29" s="699"/>
      <c r="EB29" s="699"/>
      <c r="EC29" s="714"/>
    </row>
    <row r="30" spans="2:133" ht="11.25" customHeight="1">
      <c r="B30" s="675" t="s">
        <v>308</v>
      </c>
      <c r="C30" s="676"/>
      <c r="D30" s="676"/>
      <c r="E30" s="676"/>
      <c r="F30" s="676"/>
      <c r="G30" s="676"/>
      <c r="H30" s="676"/>
      <c r="I30" s="676"/>
      <c r="J30" s="676"/>
      <c r="K30" s="676"/>
      <c r="L30" s="676"/>
      <c r="M30" s="676"/>
      <c r="N30" s="676"/>
      <c r="O30" s="676"/>
      <c r="P30" s="676"/>
      <c r="Q30" s="677"/>
      <c r="R30" s="678">
        <v>30588</v>
      </c>
      <c r="S30" s="679"/>
      <c r="T30" s="679"/>
      <c r="U30" s="679"/>
      <c r="V30" s="679"/>
      <c r="W30" s="679"/>
      <c r="X30" s="679"/>
      <c r="Y30" s="680"/>
      <c r="Z30" s="715">
        <v>0.1</v>
      </c>
      <c r="AA30" s="715"/>
      <c r="AB30" s="715"/>
      <c r="AC30" s="715"/>
      <c r="AD30" s="716" t="s">
        <v>174</v>
      </c>
      <c r="AE30" s="716"/>
      <c r="AF30" s="716"/>
      <c r="AG30" s="716"/>
      <c r="AH30" s="716"/>
      <c r="AI30" s="716"/>
      <c r="AJ30" s="716"/>
      <c r="AK30" s="716"/>
      <c r="AL30" s="681" t="s">
        <v>174</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9"/>
      <c r="CE30" s="770"/>
      <c r="CF30" s="711" t="s">
        <v>311</v>
      </c>
      <c r="CG30" s="712"/>
      <c r="CH30" s="712"/>
      <c r="CI30" s="712"/>
      <c r="CJ30" s="712"/>
      <c r="CK30" s="712"/>
      <c r="CL30" s="712"/>
      <c r="CM30" s="712"/>
      <c r="CN30" s="712"/>
      <c r="CO30" s="712"/>
      <c r="CP30" s="712"/>
      <c r="CQ30" s="713"/>
      <c r="CR30" s="678">
        <v>2809346</v>
      </c>
      <c r="CS30" s="679"/>
      <c r="CT30" s="679"/>
      <c r="CU30" s="679"/>
      <c r="CV30" s="679"/>
      <c r="CW30" s="679"/>
      <c r="CX30" s="679"/>
      <c r="CY30" s="680"/>
      <c r="CZ30" s="681">
        <v>11.1</v>
      </c>
      <c r="DA30" s="699"/>
      <c r="DB30" s="699"/>
      <c r="DC30" s="700"/>
      <c r="DD30" s="684">
        <v>2690951</v>
      </c>
      <c r="DE30" s="679"/>
      <c r="DF30" s="679"/>
      <c r="DG30" s="679"/>
      <c r="DH30" s="679"/>
      <c r="DI30" s="679"/>
      <c r="DJ30" s="679"/>
      <c r="DK30" s="680"/>
      <c r="DL30" s="684">
        <v>2690951</v>
      </c>
      <c r="DM30" s="679"/>
      <c r="DN30" s="679"/>
      <c r="DO30" s="679"/>
      <c r="DP30" s="679"/>
      <c r="DQ30" s="679"/>
      <c r="DR30" s="679"/>
      <c r="DS30" s="679"/>
      <c r="DT30" s="679"/>
      <c r="DU30" s="679"/>
      <c r="DV30" s="680"/>
      <c r="DW30" s="681">
        <v>21.1</v>
      </c>
      <c r="DX30" s="699"/>
      <c r="DY30" s="699"/>
      <c r="DZ30" s="699"/>
      <c r="EA30" s="699"/>
      <c r="EB30" s="699"/>
      <c r="EC30" s="714"/>
    </row>
    <row r="31" spans="2:133" ht="11.25" customHeight="1">
      <c r="B31" s="675" t="s">
        <v>312</v>
      </c>
      <c r="C31" s="676"/>
      <c r="D31" s="676"/>
      <c r="E31" s="676"/>
      <c r="F31" s="676"/>
      <c r="G31" s="676"/>
      <c r="H31" s="676"/>
      <c r="I31" s="676"/>
      <c r="J31" s="676"/>
      <c r="K31" s="676"/>
      <c r="L31" s="676"/>
      <c r="M31" s="676"/>
      <c r="N31" s="676"/>
      <c r="O31" s="676"/>
      <c r="P31" s="676"/>
      <c r="Q31" s="677"/>
      <c r="R31" s="678">
        <v>3043055</v>
      </c>
      <c r="S31" s="679"/>
      <c r="T31" s="679"/>
      <c r="U31" s="679"/>
      <c r="V31" s="679"/>
      <c r="W31" s="679"/>
      <c r="X31" s="679"/>
      <c r="Y31" s="680"/>
      <c r="Z31" s="715">
        <v>11.6</v>
      </c>
      <c r="AA31" s="715"/>
      <c r="AB31" s="715"/>
      <c r="AC31" s="715"/>
      <c r="AD31" s="716" t="s">
        <v>241</v>
      </c>
      <c r="AE31" s="716"/>
      <c r="AF31" s="716"/>
      <c r="AG31" s="716"/>
      <c r="AH31" s="716"/>
      <c r="AI31" s="716"/>
      <c r="AJ31" s="716"/>
      <c r="AK31" s="716"/>
      <c r="AL31" s="681" t="s">
        <v>241</v>
      </c>
      <c r="AM31" s="682"/>
      <c r="AN31" s="682"/>
      <c r="AO31" s="717"/>
      <c r="AP31" s="752" t="s">
        <v>313</v>
      </c>
      <c r="AQ31" s="753"/>
      <c r="AR31" s="753"/>
      <c r="AS31" s="753"/>
      <c r="AT31" s="758" t="s">
        <v>314</v>
      </c>
      <c r="AU31" s="231"/>
      <c r="AV31" s="231"/>
      <c r="AW31" s="231"/>
      <c r="AX31" s="744" t="s">
        <v>188</v>
      </c>
      <c r="AY31" s="745"/>
      <c r="AZ31" s="745"/>
      <c r="BA31" s="745"/>
      <c r="BB31" s="745"/>
      <c r="BC31" s="745"/>
      <c r="BD31" s="745"/>
      <c r="BE31" s="745"/>
      <c r="BF31" s="746"/>
      <c r="BG31" s="747">
        <v>99.2</v>
      </c>
      <c r="BH31" s="748"/>
      <c r="BI31" s="748"/>
      <c r="BJ31" s="748"/>
      <c r="BK31" s="748"/>
      <c r="BL31" s="748"/>
      <c r="BM31" s="749">
        <v>95.5</v>
      </c>
      <c r="BN31" s="748"/>
      <c r="BO31" s="748"/>
      <c r="BP31" s="748"/>
      <c r="BQ31" s="750"/>
      <c r="BR31" s="747">
        <v>98.9</v>
      </c>
      <c r="BS31" s="748"/>
      <c r="BT31" s="748"/>
      <c r="BU31" s="748"/>
      <c r="BV31" s="748"/>
      <c r="BW31" s="748"/>
      <c r="BX31" s="749">
        <v>94.8</v>
      </c>
      <c r="BY31" s="748"/>
      <c r="BZ31" s="748"/>
      <c r="CA31" s="748"/>
      <c r="CB31" s="750"/>
      <c r="CD31" s="769"/>
      <c r="CE31" s="770"/>
      <c r="CF31" s="711" t="s">
        <v>315</v>
      </c>
      <c r="CG31" s="712"/>
      <c r="CH31" s="712"/>
      <c r="CI31" s="712"/>
      <c r="CJ31" s="712"/>
      <c r="CK31" s="712"/>
      <c r="CL31" s="712"/>
      <c r="CM31" s="712"/>
      <c r="CN31" s="712"/>
      <c r="CO31" s="712"/>
      <c r="CP31" s="712"/>
      <c r="CQ31" s="713"/>
      <c r="CR31" s="678">
        <v>124300</v>
      </c>
      <c r="CS31" s="697"/>
      <c r="CT31" s="697"/>
      <c r="CU31" s="697"/>
      <c r="CV31" s="697"/>
      <c r="CW31" s="697"/>
      <c r="CX31" s="697"/>
      <c r="CY31" s="698"/>
      <c r="CZ31" s="681">
        <v>0.5</v>
      </c>
      <c r="DA31" s="699"/>
      <c r="DB31" s="699"/>
      <c r="DC31" s="700"/>
      <c r="DD31" s="684">
        <v>124300</v>
      </c>
      <c r="DE31" s="697"/>
      <c r="DF31" s="697"/>
      <c r="DG31" s="697"/>
      <c r="DH31" s="697"/>
      <c r="DI31" s="697"/>
      <c r="DJ31" s="697"/>
      <c r="DK31" s="698"/>
      <c r="DL31" s="684">
        <v>124300</v>
      </c>
      <c r="DM31" s="697"/>
      <c r="DN31" s="697"/>
      <c r="DO31" s="697"/>
      <c r="DP31" s="697"/>
      <c r="DQ31" s="697"/>
      <c r="DR31" s="697"/>
      <c r="DS31" s="697"/>
      <c r="DT31" s="697"/>
      <c r="DU31" s="697"/>
      <c r="DV31" s="698"/>
      <c r="DW31" s="681">
        <v>1</v>
      </c>
      <c r="DX31" s="699"/>
      <c r="DY31" s="699"/>
      <c r="DZ31" s="699"/>
      <c r="EA31" s="699"/>
      <c r="EB31" s="699"/>
      <c r="EC31" s="714"/>
    </row>
    <row r="32" spans="2:133" ht="11.25" customHeight="1">
      <c r="B32" s="761" t="s">
        <v>316</v>
      </c>
      <c r="C32" s="762"/>
      <c r="D32" s="762"/>
      <c r="E32" s="762"/>
      <c r="F32" s="762"/>
      <c r="G32" s="762"/>
      <c r="H32" s="762"/>
      <c r="I32" s="762"/>
      <c r="J32" s="762"/>
      <c r="K32" s="762"/>
      <c r="L32" s="762"/>
      <c r="M32" s="762"/>
      <c r="N32" s="762"/>
      <c r="O32" s="762"/>
      <c r="P32" s="762"/>
      <c r="Q32" s="763"/>
      <c r="R32" s="678" t="s">
        <v>174</v>
      </c>
      <c r="S32" s="679"/>
      <c r="T32" s="679"/>
      <c r="U32" s="679"/>
      <c r="V32" s="679"/>
      <c r="W32" s="679"/>
      <c r="X32" s="679"/>
      <c r="Y32" s="680"/>
      <c r="Z32" s="715" t="s">
        <v>174</v>
      </c>
      <c r="AA32" s="715"/>
      <c r="AB32" s="715"/>
      <c r="AC32" s="715"/>
      <c r="AD32" s="716" t="s">
        <v>174</v>
      </c>
      <c r="AE32" s="716"/>
      <c r="AF32" s="716"/>
      <c r="AG32" s="716"/>
      <c r="AH32" s="716"/>
      <c r="AI32" s="716"/>
      <c r="AJ32" s="716"/>
      <c r="AK32" s="716"/>
      <c r="AL32" s="681" t="s">
        <v>241</v>
      </c>
      <c r="AM32" s="682"/>
      <c r="AN32" s="682"/>
      <c r="AO32" s="717"/>
      <c r="AP32" s="754"/>
      <c r="AQ32" s="755"/>
      <c r="AR32" s="755"/>
      <c r="AS32" s="755"/>
      <c r="AT32" s="759"/>
      <c r="AU32" s="230" t="s">
        <v>317</v>
      </c>
      <c r="AV32" s="230"/>
      <c r="AW32" s="230"/>
      <c r="AX32" s="675" t="s">
        <v>318</v>
      </c>
      <c r="AY32" s="676"/>
      <c r="AZ32" s="676"/>
      <c r="BA32" s="676"/>
      <c r="BB32" s="676"/>
      <c r="BC32" s="676"/>
      <c r="BD32" s="676"/>
      <c r="BE32" s="676"/>
      <c r="BF32" s="677"/>
      <c r="BG32" s="751">
        <v>99.1</v>
      </c>
      <c r="BH32" s="697"/>
      <c r="BI32" s="697"/>
      <c r="BJ32" s="697"/>
      <c r="BK32" s="697"/>
      <c r="BL32" s="697"/>
      <c r="BM32" s="682">
        <v>95.9</v>
      </c>
      <c r="BN32" s="743"/>
      <c r="BO32" s="743"/>
      <c r="BP32" s="743"/>
      <c r="BQ32" s="721"/>
      <c r="BR32" s="751">
        <v>98.9</v>
      </c>
      <c r="BS32" s="697"/>
      <c r="BT32" s="697"/>
      <c r="BU32" s="697"/>
      <c r="BV32" s="697"/>
      <c r="BW32" s="697"/>
      <c r="BX32" s="682">
        <v>95.4</v>
      </c>
      <c r="BY32" s="743"/>
      <c r="BZ32" s="743"/>
      <c r="CA32" s="743"/>
      <c r="CB32" s="721"/>
      <c r="CD32" s="771"/>
      <c r="CE32" s="772"/>
      <c r="CF32" s="711" t="s">
        <v>319</v>
      </c>
      <c r="CG32" s="712"/>
      <c r="CH32" s="712"/>
      <c r="CI32" s="712"/>
      <c r="CJ32" s="712"/>
      <c r="CK32" s="712"/>
      <c r="CL32" s="712"/>
      <c r="CM32" s="712"/>
      <c r="CN32" s="712"/>
      <c r="CO32" s="712"/>
      <c r="CP32" s="712"/>
      <c r="CQ32" s="713"/>
      <c r="CR32" s="678" t="s">
        <v>241</v>
      </c>
      <c r="CS32" s="679"/>
      <c r="CT32" s="679"/>
      <c r="CU32" s="679"/>
      <c r="CV32" s="679"/>
      <c r="CW32" s="679"/>
      <c r="CX32" s="679"/>
      <c r="CY32" s="680"/>
      <c r="CZ32" s="681" t="s">
        <v>174</v>
      </c>
      <c r="DA32" s="699"/>
      <c r="DB32" s="699"/>
      <c r="DC32" s="700"/>
      <c r="DD32" s="684" t="s">
        <v>174</v>
      </c>
      <c r="DE32" s="679"/>
      <c r="DF32" s="679"/>
      <c r="DG32" s="679"/>
      <c r="DH32" s="679"/>
      <c r="DI32" s="679"/>
      <c r="DJ32" s="679"/>
      <c r="DK32" s="680"/>
      <c r="DL32" s="684" t="s">
        <v>174</v>
      </c>
      <c r="DM32" s="679"/>
      <c r="DN32" s="679"/>
      <c r="DO32" s="679"/>
      <c r="DP32" s="679"/>
      <c r="DQ32" s="679"/>
      <c r="DR32" s="679"/>
      <c r="DS32" s="679"/>
      <c r="DT32" s="679"/>
      <c r="DU32" s="679"/>
      <c r="DV32" s="680"/>
      <c r="DW32" s="681" t="s">
        <v>174</v>
      </c>
      <c r="DX32" s="699"/>
      <c r="DY32" s="699"/>
      <c r="DZ32" s="699"/>
      <c r="EA32" s="699"/>
      <c r="EB32" s="699"/>
      <c r="EC32" s="714"/>
    </row>
    <row r="33" spans="2:133" ht="11.25" customHeight="1">
      <c r="B33" s="675" t="s">
        <v>320</v>
      </c>
      <c r="C33" s="676"/>
      <c r="D33" s="676"/>
      <c r="E33" s="676"/>
      <c r="F33" s="676"/>
      <c r="G33" s="676"/>
      <c r="H33" s="676"/>
      <c r="I33" s="676"/>
      <c r="J33" s="676"/>
      <c r="K33" s="676"/>
      <c r="L33" s="676"/>
      <c r="M33" s="676"/>
      <c r="N33" s="676"/>
      <c r="O33" s="676"/>
      <c r="P33" s="676"/>
      <c r="Q33" s="677"/>
      <c r="R33" s="678">
        <v>2065636</v>
      </c>
      <c r="S33" s="679"/>
      <c r="T33" s="679"/>
      <c r="U33" s="679"/>
      <c r="V33" s="679"/>
      <c r="W33" s="679"/>
      <c r="X33" s="679"/>
      <c r="Y33" s="680"/>
      <c r="Z33" s="715">
        <v>7.9</v>
      </c>
      <c r="AA33" s="715"/>
      <c r="AB33" s="715"/>
      <c r="AC33" s="715"/>
      <c r="AD33" s="716" t="s">
        <v>241</v>
      </c>
      <c r="AE33" s="716"/>
      <c r="AF33" s="716"/>
      <c r="AG33" s="716"/>
      <c r="AH33" s="716"/>
      <c r="AI33" s="716"/>
      <c r="AJ33" s="716"/>
      <c r="AK33" s="716"/>
      <c r="AL33" s="681" t="s">
        <v>174</v>
      </c>
      <c r="AM33" s="682"/>
      <c r="AN33" s="682"/>
      <c r="AO33" s="717"/>
      <c r="AP33" s="756"/>
      <c r="AQ33" s="757"/>
      <c r="AR33" s="757"/>
      <c r="AS33" s="757"/>
      <c r="AT33" s="760"/>
      <c r="AU33" s="232"/>
      <c r="AV33" s="232"/>
      <c r="AW33" s="232"/>
      <c r="AX33" s="659" t="s">
        <v>321</v>
      </c>
      <c r="AY33" s="660"/>
      <c r="AZ33" s="660"/>
      <c r="BA33" s="660"/>
      <c r="BB33" s="660"/>
      <c r="BC33" s="660"/>
      <c r="BD33" s="660"/>
      <c r="BE33" s="660"/>
      <c r="BF33" s="661"/>
      <c r="BG33" s="742">
        <v>99.1</v>
      </c>
      <c r="BH33" s="663"/>
      <c r="BI33" s="663"/>
      <c r="BJ33" s="663"/>
      <c r="BK33" s="663"/>
      <c r="BL33" s="663"/>
      <c r="BM33" s="706">
        <v>94.5</v>
      </c>
      <c r="BN33" s="663"/>
      <c r="BO33" s="663"/>
      <c r="BP33" s="663"/>
      <c r="BQ33" s="727"/>
      <c r="BR33" s="742">
        <v>98.7</v>
      </c>
      <c r="BS33" s="663"/>
      <c r="BT33" s="663"/>
      <c r="BU33" s="663"/>
      <c r="BV33" s="663"/>
      <c r="BW33" s="663"/>
      <c r="BX33" s="706">
        <v>93.5</v>
      </c>
      <c r="BY33" s="663"/>
      <c r="BZ33" s="663"/>
      <c r="CA33" s="663"/>
      <c r="CB33" s="727"/>
      <c r="CD33" s="711" t="s">
        <v>322</v>
      </c>
      <c r="CE33" s="712"/>
      <c r="CF33" s="712"/>
      <c r="CG33" s="712"/>
      <c r="CH33" s="712"/>
      <c r="CI33" s="712"/>
      <c r="CJ33" s="712"/>
      <c r="CK33" s="712"/>
      <c r="CL33" s="712"/>
      <c r="CM33" s="712"/>
      <c r="CN33" s="712"/>
      <c r="CO33" s="712"/>
      <c r="CP33" s="712"/>
      <c r="CQ33" s="713"/>
      <c r="CR33" s="678">
        <v>9264015</v>
      </c>
      <c r="CS33" s="697"/>
      <c r="CT33" s="697"/>
      <c r="CU33" s="697"/>
      <c r="CV33" s="697"/>
      <c r="CW33" s="697"/>
      <c r="CX33" s="697"/>
      <c r="CY33" s="698"/>
      <c r="CZ33" s="681">
        <v>36.799999999999997</v>
      </c>
      <c r="DA33" s="699"/>
      <c r="DB33" s="699"/>
      <c r="DC33" s="700"/>
      <c r="DD33" s="684">
        <v>5844498</v>
      </c>
      <c r="DE33" s="697"/>
      <c r="DF33" s="697"/>
      <c r="DG33" s="697"/>
      <c r="DH33" s="697"/>
      <c r="DI33" s="697"/>
      <c r="DJ33" s="697"/>
      <c r="DK33" s="698"/>
      <c r="DL33" s="684">
        <v>4864968</v>
      </c>
      <c r="DM33" s="697"/>
      <c r="DN33" s="697"/>
      <c r="DO33" s="697"/>
      <c r="DP33" s="697"/>
      <c r="DQ33" s="697"/>
      <c r="DR33" s="697"/>
      <c r="DS33" s="697"/>
      <c r="DT33" s="697"/>
      <c r="DU33" s="697"/>
      <c r="DV33" s="698"/>
      <c r="DW33" s="681">
        <v>38.1</v>
      </c>
      <c r="DX33" s="699"/>
      <c r="DY33" s="699"/>
      <c r="DZ33" s="699"/>
      <c r="EA33" s="699"/>
      <c r="EB33" s="699"/>
      <c r="EC33" s="714"/>
    </row>
    <row r="34" spans="2:133" ht="11.25" customHeight="1">
      <c r="B34" s="675" t="s">
        <v>323</v>
      </c>
      <c r="C34" s="676"/>
      <c r="D34" s="676"/>
      <c r="E34" s="676"/>
      <c r="F34" s="676"/>
      <c r="G34" s="676"/>
      <c r="H34" s="676"/>
      <c r="I34" s="676"/>
      <c r="J34" s="676"/>
      <c r="K34" s="676"/>
      <c r="L34" s="676"/>
      <c r="M34" s="676"/>
      <c r="N34" s="676"/>
      <c r="O34" s="676"/>
      <c r="P34" s="676"/>
      <c r="Q34" s="677"/>
      <c r="R34" s="678">
        <v>85585</v>
      </c>
      <c r="S34" s="679"/>
      <c r="T34" s="679"/>
      <c r="U34" s="679"/>
      <c r="V34" s="679"/>
      <c r="W34" s="679"/>
      <c r="X34" s="679"/>
      <c r="Y34" s="680"/>
      <c r="Z34" s="715">
        <v>0.3</v>
      </c>
      <c r="AA34" s="715"/>
      <c r="AB34" s="715"/>
      <c r="AC34" s="715"/>
      <c r="AD34" s="716">
        <v>14320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3190339</v>
      </c>
      <c r="CS34" s="679"/>
      <c r="CT34" s="679"/>
      <c r="CU34" s="679"/>
      <c r="CV34" s="679"/>
      <c r="CW34" s="679"/>
      <c r="CX34" s="679"/>
      <c r="CY34" s="680"/>
      <c r="CZ34" s="681">
        <v>12.7</v>
      </c>
      <c r="DA34" s="699"/>
      <c r="DB34" s="699"/>
      <c r="DC34" s="700"/>
      <c r="DD34" s="684">
        <v>1545887</v>
      </c>
      <c r="DE34" s="679"/>
      <c r="DF34" s="679"/>
      <c r="DG34" s="679"/>
      <c r="DH34" s="679"/>
      <c r="DI34" s="679"/>
      <c r="DJ34" s="679"/>
      <c r="DK34" s="680"/>
      <c r="DL34" s="684">
        <v>1279521</v>
      </c>
      <c r="DM34" s="679"/>
      <c r="DN34" s="679"/>
      <c r="DO34" s="679"/>
      <c r="DP34" s="679"/>
      <c r="DQ34" s="679"/>
      <c r="DR34" s="679"/>
      <c r="DS34" s="679"/>
      <c r="DT34" s="679"/>
      <c r="DU34" s="679"/>
      <c r="DV34" s="680"/>
      <c r="DW34" s="681">
        <v>10</v>
      </c>
      <c r="DX34" s="699"/>
      <c r="DY34" s="699"/>
      <c r="DZ34" s="699"/>
      <c r="EA34" s="699"/>
      <c r="EB34" s="699"/>
      <c r="EC34" s="714"/>
    </row>
    <row r="35" spans="2:133" ht="11.25" customHeight="1">
      <c r="B35" s="675" t="s">
        <v>325</v>
      </c>
      <c r="C35" s="676"/>
      <c r="D35" s="676"/>
      <c r="E35" s="676"/>
      <c r="F35" s="676"/>
      <c r="G35" s="676"/>
      <c r="H35" s="676"/>
      <c r="I35" s="676"/>
      <c r="J35" s="676"/>
      <c r="K35" s="676"/>
      <c r="L35" s="676"/>
      <c r="M35" s="676"/>
      <c r="N35" s="676"/>
      <c r="O35" s="676"/>
      <c r="P35" s="676"/>
      <c r="Q35" s="677"/>
      <c r="R35" s="678">
        <v>1328592</v>
      </c>
      <c r="S35" s="679"/>
      <c r="T35" s="679"/>
      <c r="U35" s="679"/>
      <c r="V35" s="679"/>
      <c r="W35" s="679"/>
      <c r="X35" s="679"/>
      <c r="Y35" s="680"/>
      <c r="Z35" s="715">
        <v>5.0999999999999996</v>
      </c>
      <c r="AA35" s="715"/>
      <c r="AB35" s="715"/>
      <c r="AC35" s="715"/>
      <c r="AD35" s="716" t="s">
        <v>174</v>
      </c>
      <c r="AE35" s="716"/>
      <c r="AF35" s="716"/>
      <c r="AG35" s="716"/>
      <c r="AH35" s="716"/>
      <c r="AI35" s="716"/>
      <c r="AJ35" s="716"/>
      <c r="AK35" s="716"/>
      <c r="AL35" s="681" t="s">
        <v>174</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95417</v>
      </c>
      <c r="CS35" s="697"/>
      <c r="CT35" s="697"/>
      <c r="CU35" s="697"/>
      <c r="CV35" s="697"/>
      <c r="CW35" s="697"/>
      <c r="CX35" s="697"/>
      <c r="CY35" s="698"/>
      <c r="CZ35" s="681">
        <v>0.4</v>
      </c>
      <c r="DA35" s="699"/>
      <c r="DB35" s="699"/>
      <c r="DC35" s="700"/>
      <c r="DD35" s="684">
        <v>85917</v>
      </c>
      <c r="DE35" s="697"/>
      <c r="DF35" s="697"/>
      <c r="DG35" s="697"/>
      <c r="DH35" s="697"/>
      <c r="DI35" s="697"/>
      <c r="DJ35" s="697"/>
      <c r="DK35" s="698"/>
      <c r="DL35" s="684">
        <v>85917</v>
      </c>
      <c r="DM35" s="697"/>
      <c r="DN35" s="697"/>
      <c r="DO35" s="697"/>
      <c r="DP35" s="697"/>
      <c r="DQ35" s="697"/>
      <c r="DR35" s="697"/>
      <c r="DS35" s="697"/>
      <c r="DT35" s="697"/>
      <c r="DU35" s="697"/>
      <c r="DV35" s="698"/>
      <c r="DW35" s="681">
        <v>0.7</v>
      </c>
      <c r="DX35" s="699"/>
      <c r="DY35" s="699"/>
      <c r="DZ35" s="699"/>
      <c r="EA35" s="699"/>
      <c r="EB35" s="699"/>
      <c r="EC35" s="714"/>
    </row>
    <row r="36" spans="2:133" ht="11.25" customHeight="1">
      <c r="B36" s="675" t="s">
        <v>329</v>
      </c>
      <c r="C36" s="676"/>
      <c r="D36" s="676"/>
      <c r="E36" s="676"/>
      <c r="F36" s="676"/>
      <c r="G36" s="676"/>
      <c r="H36" s="676"/>
      <c r="I36" s="676"/>
      <c r="J36" s="676"/>
      <c r="K36" s="676"/>
      <c r="L36" s="676"/>
      <c r="M36" s="676"/>
      <c r="N36" s="676"/>
      <c r="O36" s="676"/>
      <c r="P36" s="676"/>
      <c r="Q36" s="677"/>
      <c r="R36" s="678">
        <v>1580076</v>
      </c>
      <c r="S36" s="679"/>
      <c r="T36" s="679"/>
      <c r="U36" s="679"/>
      <c r="V36" s="679"/>
      <c r="W36" s="679"/>
      <c r="X36" s="679"/>
      <c r="Y36" s="680"/>
      <c r="Z36" s="715">
        <v>6</v>
      </c>
      <c r="AA36" s="715"/>
      <c r="AB36" s="715"/>
      <c r="AC36" s="715"/>
      <c r="AD36" s="716" t="s">
        <v>174</v>
      </c>
      <c r="AE36" s="716"/>
      <c r="AF36" s="716"/>
      <c r="AG36" s="716"/>
      <c r="AH36" s="716"/>
      <c r="AI36" s="716"/>
      <c r="AJ36" s="716"/>
      <c r="AK36" s="716"/>
      <c r="AL36" s="681" t="s">
        <v>174</v>
      </c>
      <c r="AM36" s="682"/>
      <c r="AN36" s="682"/>
      <c r="AO36" s="717"/>
      <c r="AP36" s="235"/>
      <c r="AQ36" s="730" t="s">
        <v>330</v>
      </c>
      <c r="AR36" s="731"/>
      <c r="AS36" s="731"/>
      <c r="AT36" s="731"/>
      <c r="AU36" s="731"/>
      <c r="AV36" s="731"/>
      <c r="AW36" s="731"/>
      <c r="AX36" s="731"/>
      <c r="AY36" s="732"/>
      <c r="AZ36" s="733">
        <v>2930038</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107581</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2613622</v>
      </c>
      <c r="CS36" s="679"/>
      <c r="CT36" s="679"/>
      <c r="CU36" s="679"/>
      <c r="CV36" s="679"/>
      <c r="CW36" s="679"/>
      <c r="CX36" s="679"/>
      <c r="CY36" s="680"/>
      <c r="CZ36" s="681">
        <v>10.4</v>
      </c>
      <c r="DA36" s="699"/>
      <c r="DB36" s="699"/>
      <c r="DC36" s="700"/>
      <c r="DD36" s="684">
        <v>1962571</v>
      </c>
      <c r="DE36" s="679"/>
      <c r="DF36" s="679"/>
      <c r="DG36" s="679"/>
      <c r="DH36" s="679"/>
      <c r="DI36" s="679"/>
      <c r="DJ36" s="679"/>
      <c r="DK36" s="680"/>
      <c r="DL36" s="684">
        <v>1646454</v>
      </c>
      <c r="DM36" s="679"/>
      <c r="DN36" s="679"/>
      <c r="DO36" s="679"/>
      <c r="DP36" s="679"/>
      <c r="DQ36" s="679"/>
      <c r="DR36" s="679"/>
      <c r="DS36" s="679"/>
      <c r="DT36" s="679"/>
      <c r="DU36" s="679"/>
      <c r="DV36" s="680"/>
      <c r="DW36" s="681">
        <v>12.9</v>
      </c>
      <c r="DX36" s="699"/>
      <c r="DY36" s="699"/>
      <c r="DZ36" s="699"/>
      <c r="EA36" s="699"/>
      <c r="EB36" s="699"/>
      <c r="EC36" s="714"/>
    </row>
    <row r="37" spans="2:133" ht="11.25" customHeight="1">
      <c r="B37" s="675" t="s">
        <v>333</v>
      </c>
      <c r="C37" s="676"/>
      <c r="D37" s="676"/>
      <c r="E37" s="676"/>
      <c r="F37" s="676"/>
      <c r="G37" s="676"/>
      <c r="H37" s="676"/>
      <c r="I37" s="676"/>
      <c r="J37" s="676"/>
      <c r="K37" s="676"/>
      <c r="L37" s="676"/>
      <c r="M37" s="676"/>
      <c r="N37" s="676"/>
      <c r="O37" s="676"/>
      <c r="P37" s="676"/>
      <c r="Q37" s="677"/>
      <c r="R37" s="678">
        <v>545063</v>
      </c>
      <c r="S37" s="679"/>
      <c r="T37" s="679"/>
      <c r="U37" s="679"/>
      <c r="V37" s="679"/>
      <c r="W37" s="679"/>
      <c r="X37" s="679"/>
      <c r="Y37" s="680"/>
      <c r="Z37" s="715">
        <v>2.1</v>
      </c>
      <c r="AA37" s="715"/>
      <c r="AB37" s="715"/>
      <c r="AC37" s="715"/>
      <c r="AD37" s="716" t="s">
        <v>241</v>
      </c>
      <c r="AE37" s="716"/>
      <c r="AF37" s="716"/>
      <c r="AG37" s="716"/>
      <c r="AH37" s="716"/>
      <c r="AI37" s="716"/>
      <c r="AJ37" s="716"/>
      <c r="AK37" s="716"/>
      <c r="AL37" s="681" t="s">
        <v>174</v>
      </c>
      <c r="AM37" s="682"/>
      <c r="AN37" s="682"/>
      <c r="AO37" s="717"/>
      <c r="AQ37" s="718" t="s">
        <v>334</v>
      </c>
      <c r="AR37" s="719"/>
      <c r="AS37" s="719"/>
      <c r="AT37" s="719"/>
      <c r="AU37" s="719"/>
      <c r="AV37" s="719"/>
      <c r="AW37" s="719"/>
      <c r="AX37" s="719"/>
      <c r="AY37" s="720"/>
      <c r="AZ37" s="678">
        <v>388746</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-115709</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1303174</v>
      </c>
      <c r="CS37" s="697"/>
      <c r="CT37" s="697"/>
      <c r="CU37" s="697"/>
      <c r="CV37" s="697"/>
      <c r="CW37" s="697"/>
      <c r="CX37" s="697"/>
      <c r="CY37" s="698"/>
      <c r="CZ37" s="681">
        <v>5.2</v>
      </c>
      <c r="DA37" s="699"/>
      <c r="DB37" s="699"/>
      <c r="DC37" s="700"/>
      <c r="DD37" s="684">
        <v>1289674</v>
      </c>
      <c r="DE37" s="697"/>
      <c r="DF37" s="697"/>
      <c r="DG37" s="697"/>
      <c r="DH37" s="697"/>
      <c r="DI37" s="697"/>
      <c r="DJ37" s="697"/>
      <c r="DK37" s="698"/>
      <c r="DL37" s="684">
        <v>1238345</v>
      </c>
      <c r="DM37" s="697"/>
      <c r="DN37" s="697"/>
      <c r="DO37" s="697"/>
      <c r="DP37" s="697"/>
      <c r="DQ37" s="697"/>
      <c r="DR37" s="697"/>
      <c r="DS37" s="697"/>
      <c r="DT37" s="697"/>
      <c r="DU37" s="697"/>
      <c r="DV37" s="698"/>
      <c r="DW37" s="681">
        <v>9.6999999999999993</v>
      </c>
      <c r="DX37" s="699"/>
      <c r="DY37" s="699"/>
      <c r="DZ37" s="699"/>
      <c r="EA37" s="699"/>
      <c r="EB37" s="699"/>
      <c r="EC37" s="714"/>
    </row>
    <row r="38" spans="2:133" ht="11.25" customHeight="1">
      <c r="B38" s="675" t="s">
        <v>337</v>
      </c>
      <c r="C38" s="676"/>
      <c r="D38" s="676"/>
      <c r="E38" s="676"/>
      <c r="F38" s="676"/>
      <c r="G38" s="676"/>
      <c r="H38" s="676"/>
      <c r="I38" s="676"/>
      <c r="J38" s="676"/>
      <c r="K38" s="676"/>
      <c r="L38" s="676"/>
      <c r="M38" s="676"/>
      <c r="N38" s="676"/>
      <c r="O38" s="676"/>
      <c r="P38" s="676"/>
      <c r="Q38" s="677"/>
      <c r="R38" s="678">
        <v>429031</v>
      </c>
      <c r="S38" s="679"/>
      <c r="T38" s="679"/>
      <c r="U38" s="679"/>
      <c r="V38" s="679"/>
      <c r="W38" s="679"/>
      <c r="X38" s="679"/>
      <c r="Y38" s="680"/>
      <c r="Z38" s="715">
        <v>1.6</v>
      </c>
      <c r="AA38" s="715"/>
      <c r="AB38" s="715"/>
      <c r="AC38" s="715"/>
      <c r="AD38" s="716">
        <v>26</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7653</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7508</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2533639</v>
      </c>
      <c r="CS38" s="679"/>
      <c r="CT38" s="679"/>
      <c r="CU38" s="679"/>
      <c r="CV38" s="679"/>
      <c r="CW38" s="679"/>
      <c r="CX38" s="679"/>
      <c r="CY38" s="680"/>
      <c r="CZ38" s="681">
        <v>10.1</v>
      </c>
      <c r="DA38" s="699"/>
      <c r="DB38" s="699"/>
      <c r="DC38" s="700"/>
      <c r="DD38" s="684">
        <v>2108397</v>
      </c>
      <c r="DE38" s="679"/>
      <c r="DF38" s="679"/>
      <c r="DG38" s="679"/>
      <c r="DH38" s="679"/>
      <c r="DI38" s="679"/>
      <c r="DJ38" s="679"/>
      <c r="DK38" s="680"/>
      <c r="DL38" s="684">
        <v>1853076</v>
      </c>
      <c r="DM38" s="679"/>
      <c r="DN38" s="679"/>
      <c r="DO38" s="679"/>
      <c r="DP38" s="679"/>
      <c r="DQ38" s="679"/>
      <c r="DR38" s="679"/>
      <c r="DS38" s="679"/>
      <c r="DT38" s="679"/>
      <c r="DU38" s="679"/>
      <c r="DV38" s="680"/>
      <c r="DW38" s="681">
        <v>14.5</v>
      </c>
      <c r="DX38" s="699"/>
      <c r="DY38" s="699"/>
      <c r="DZ38" s="699"/>
      <c r="EA38" s="699"/>
      <c r="EB38" s="699"/>
      <c r="EC38" s="714"/>
    </row>
    <row r="39" spans="2:133" ht="11.25" customHeight="1">
      <c r="B39" s="675" t="s">
        <v>341</v>
      </c>
      <c r="C39" s="676"/>
      <c r="D39" s="676"/>
      <c r="E39" s="676"/>
      <c r="F39" s="676"/>
      <c r="G39" s="676"/>
      <c r="H39" s="676"/>
      <c r="I39" s="676"/>
      <c r="J39" s="676"/>
      <c r="K39" s="676"/>
      <c r="L39" s="676"/>
      <c r="M39" s="676"/>
      <c r="N39" s="676"/>
      <c r="O39" s="676"/>
      <c r="P39" s="676"/>
      <c r="Q39" s="677"/>
      <c r="R39" s="678">
        <v>3333706</v>
      </c>
      <c r="S39" s="679"/>
      <c r="T39" s="679"/>
      <c r="U39" s="679"/>
      <c r="V39" s="679"/>
      <c r="W39" s="679"/>
      <c r="X39" s="679"/>
      <c r="Y39" s="680"/>
      <c r="Z39" s="715">
        <v>12.7</v>
      </c>
      <c r="AA39" s="715"/>
      <c r="AB39" s="715"/>
      <c r="AC39" s="715"/>
      <c r="AD39" s="716" t="s">
        <v>174</v>
      </c>
      <c r="AE39" s="716"/>
      <c r="AF39" s="716"/>
      <c r="AG39" s="716"/>
      <c r="AH39" s="716"/>
      <c r="AI39" s="716"/>
      <c r="AJ39" s="716"/>
      <c r="AK39" s="716"/>
      <c r="AL39" s="681" t="s">
        <v>174</v>
      </c>
      <c r="AM39" s="682"/>
      <c r="AN39" s="682"/>
      <c r="AO39" s="717"/>
      <c r="AQ39" s="718" t="s">
        <v>342</v>
      </c>
      <c r="AR39" s="719"/>
      <c r="AS39" s="719"/>
      <c r="AT39" s="719"/>
      <c r="AU39" s="719"/>
      <c r="AV39" s="719"/>
      <c r="AW39" s="719"/>
      <c r="AX39" s="719"/>
      <c r="AY39" s="720"/>
      <c r="AZ39" s="678" t="s">
        <v>174</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12313</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705789</v>
      </c>
      <c r="CS39" s="697"/>
      <c r="CT39" s="697"/>
      <c r="CU39" s="697"/>
      <c r="CV39" s="697"/>
      <c r="CW39" s="697"/>
      <c r="CX39" s="697"/>
      <c r="CY39" s="698"/>
      <c r="CZ39" s="681">
        <v>2.8</v>
      </c>
      <c r="DA39" s="699"/>
      <c r="DB39" s="699"/>
      <c r="DC39" s="700"/>
      <c r="DD39" s="684">
        <v>27917</v>
      </c>
      <c r="DE39" s="697"/>
      <c r="DF39" s="697"/>
      <c r="DG39" s="697"/>
      <c r="DH39" s="697"/>
      <c r="DI39" s="697"/>
      <c r="DJ39" s="697"/>
      <c r="DK39" s="698"/>
      <c r="DL39" s="684" t="s">
        <v>241</v>
      </c>
      <c r="DM39" s="697"/>
      <c r="DN39" s="697"/>
      <c r="DO39" s="697"/>
      <c r="DP39" s="697"/>
      <c r="DQ39" s="697"/>
      <c r="DR39" s="697"/>
      <c r="DS39" s="697"/>
      <c r="DT39" s="697"/>
      <c r="DU39" s="697"/>
      <c r="DV39" s="698"/>
      <c r="DW39" s="681" t="s">
        <v>241</v>
      </c>
      <c r="DX39" s="699"/>
      <c r="DY39" s="699"/>
      <c r="DZ39" s="699"/>
      <c r="EA39" s="699"/>
      <c r="EB39" s="699"/>
      <c r="EC39" s="714"/>
    </row>
    <row r="40" spans="2:133" ht="11.25" customHeight="1">
      <c r="B40" s="675" t="s">
        <v>345</v>
      </c>
      <c r="C40" s="676"/>
      <c r="D40" s="676"/>
      <c r="E40" s="676"/>
      <c r="F40" s="676"/>
      <c r="G40" s="676"/>
      <c r="H40" s="676"/>
      <c r="I40" s="676"/>
      <c r="J40" s="676"/>
      <c r="K40" s="676"/>
      <c r="L40" s="676"/>
      <c r="M40" s="676"/>
      <c r="N40" s="676"/>
      <c r="O40" s="676"/>
      <c r="P40" s="676"/>
      <c r="Q40" s="677"/>
      <c r="R40" s="678" t="s">
        <v>241</v>
      </c>
      <c r="S40" s="679"/>
      <c r="T40" s="679"/>
      <c r="U40" s="679"/>
      <c r="V40" s="679"/>
      <c r="W40" s="679"/>
      <c r="X40" s="679"/>
      <c r="Y40" s="680"/>
      <c r="Z40" s="715" t="s">
        <v>241</v>
      </c>
      <c r="AA40" s="715"/>
      <c r="AB40" s="715"/>
      <c r="AC40" s="715"/>
      <c r="AD40" s="716" t="s">
        <v>174</v>
      </c>
      <c r="AE40" s="716"/>
      <c r="AF40" s="716"/>
      <c r="AG40" s="716"/>
      <c r="AH40" s="716"/>
      <c r="AI40" s="716"/>
      <c r="AJ40" s="716"/>
      <c r="AK40" s="716"/>
      <c r="AL40" s="681" t="s">
        <v>174</v>
      </c>
      <c r="AM40" s="682"/>
      <c r="AN40" s="682"/>
      <c r="AO40" s="717"/>
      <c r="AQ40" s="718" t="s">
        <v>346</v>
      </c>
      <c r="AR40" s="719"/>
      <c r="AS40" s="719"/>
      <c r="AT40" s="719"/>
      <c r="AU40" s="719"/>
      <c r="AV40" s="719"/>
      <c r="AW40" s="719"/>
      <c r="AX40" s="719"/>
      <c r="AY40" s="720"/>
      <c r="AZ40" s="678" t="s">
        <v>241</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93</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125209</v>
      </c>
      <c r="CS40" s="679"/>
      <c r="CT40" s="679"/>
      <c r="CU40" s="679"/>
      <c r="CV40" s="679"/>
      <c r="CW40" s="679"/>
      <c r="CX40" s="679"/>
      <c r="CY40" s="680"/>
      <c r="CZ40" s="681">
        <v>0.5</v>
      </c>
      <c r="DA40" s="699"/>
      <c r="DB40" s="699"/>
      <c r="DC40" s="700"/>
      <c r="DD40" s="684">
        <v>113809</v>
      </c>
      <c r="DE40" s="679"/>
      <c r="DF40" s="679"/>
      <c r="DG40" s="679"/>
      <c r="DH40" s="679"/>
      <c r="DI40" s="679"/>
      <c r="DJ40" s="679"/>
      <c r="DK40" s="680"/>
      <c r="DL40" s="684" t="s">
        <v>174</v>
      </c>
      <c r="DM40" s="679"/>
      <c r="DN40" s="679"/>
      <c r="DO40" s="679"/>
      <c r="DP40" s="679"/>
      <c r="DQ40" s="679"/>
      <c r="DR40" s="679"/>
      <c r="DS40" s="679"/>
      <c r="DT40" s="679"/>
      <c r="DU40" s="679"/>
      <c r="DV40" s="680"/>
      <c r="DW40" s="681" t="s">
        <v>241</v>
      </c>
      <c r="DX40" s="699"/>
      <c r="DY40" s="699"/>
      <c r="DZ40" s="699"/>
      <c r="EA40" s="699"/>
      <c r="EB40" s="699"/>
      <c r="EC40" s="714"/>
    </row>
    <row r="41" spans="2:133" ht="11.25" customHeight="1">
      <c r="B41" s="675" t="s">
        <v>350</v>
      </c>
      <c r="C41" s="676"/>
      <c r="D41" s="676"/>
      <c r="E41" s="676"/>
      <c r="F41" s="676"/>
      <c r="G41" s="676"/>
      <c r="H41" s="676"/>
      <c r="I41" s="676"/>
      <c r="J41" s="676"/>
      <c r="K41" s="676"/>
      <c r="L41" s="676"/>
      <c r="M41" s="676"/>
      <c r="N41" s="676"/>
      <c r="O41" s="676"/>
      <c r="P41" s="676"/>
      <c r="Q41" s="677"/>
      <c r="R41" s="678">
        <v>458806</v>
      </c>
      <c r="S41" s="679"/>
      <c r="T41" s="679"/>
      <c r="U41" s="679"/>
      <c r="V41" s="679"/>
      <c r="W41" s="679"/>
      <c r="X41" s="679"/>
      <c r="Y41" s="680"/>
      <c r="Z41" s="715">
        <v>1.7</v>
      </c>
      <c r="AA41" s="715"/>
      <c r="AB41" s="715"/>
      <c r="AC41" s="715"/>
      <c r="AD41" s="716" t="s">
        <v>241</v>
      </c>
      <c r="AE41" s="716"/>
      <c r="AF41" s="716"/>
      <c r="AG41" s="716"/>
      <c r="AH41" s="716"/>
      <c r="AI41" s="716"/>
      <c r="AJ41" s="716"/>
      <c r="AK41" s="716"/>
      <c r="AL41" s="681" t="s">
        <v>174</v>
      </c>
      <c r="AM41" s="682"/>
      <c r="AN41" s="682"/>
      <c r="AO41" s="717"/>
      <c r="AQ41" s="718" t="s">
        <v>351</v>
      </c>
      <c r="AR41" s="719"/>
      <c r="AS41" s="719"/>
      <c r="AT41" s="719"/>
      <c r="AU41" s="719"/>
      <c r="AV41" s="719"/>
      <c r="AW41" s="719"/>
      <c r="AX41" s="719"/>
      <c r="AY41" s="720"/>
      <c r="AZ41" s="678">
        <v>671161</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174</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241</v>
      </c>
      <c r="CS41" s="697"/>
      <c r="CT41" s="697"/>
      <c r="CU41" s="697"/>
      <c r="CV41" s="697"/>
      <c r="CW41" s="697"/>
      <c r="CX41" s="697"/>
      <c r="CY41" s="698"/>
      <c r="CZ41" s="681" t="s">
        <v>174</v>
      </c>
      <c r="DA41" s="699"/>
      <c r="DB41" s="699"/>
      <c r="DC41" s="700"/>
      <c r="DD41" s="684" t="s">
        <v>174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354</v>
      </c>
      <c r="C42" s="660"/>
      <c r="D42" s="660"/>
      <c r="E42" s="660"/>
      <c r="F42" s="660"/>
      <c r="G42" s="660"/>
      <c r="H42" s="660"/>
      <c r="I42" s="660"/>
      <c r="J42" s="660"/>
      <c r="K42" s="660"/>
      <c r="L42" s="660"/>
      <c r="M42" s="660"/>
      <c r="N42" s="660"/>
      <c r="O42" s="660"/>
      <c r="P42" s="660"/>
      <c r="Q42" s="661"/>
      <c r="R42" s="662">
        <v>26244375</v>
      </c>
      <c r="S42" s="701"/>
      <c r="T42" s="701"/>
      <c r="U42" s="701"/>
      <c r="V42" s="701"/>
      <c r="W42" s="701"/>
      <c r="X42" s="701"/>
      <c r="Y42" s="703"/>
      <c r="Z42" s="704">
        <v>100</v>
      </c>
      <c r="AA42" s="704"/>
      <c r="AB42" s="704"/>
      <c r="AC42" s="704"/>
      <c r="AD42" s="705">
        <v>12293482</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1862478</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381</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4916526</v>
      </c>
      <c r="CS42" s="679"/>
      <c r="CT42" s="679"/>
      <c r="CU42" s="679"/>
      <c r="CV42" s="679"/>
      <c r="CW42" s="679"/>
      <c r="CX42" s="679"/>
      <c r="CY42" s="680"/>
      <c r="CZ42" s="681">
        <v>19.5</v>
      </c>
      <c r="DA42" s="682"/>
      <c r="DB42" s="682"/>
      <c r="DC42" s="683"/>
      <c r="DD42" s="684">
        <v>872798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422929</v>
      </c>
      <c r="CS43" s="697"/>
      <c r="CT43" s="697"/>
      <c r="CU43" s="697"/>
      <c r="CV43" s="697"/>
      <c r="CW43" s="697"/>
      <c r="CX43" s="697"/>
      <c r="CY43" s="698"/>
      <c r="CZ43" s="681">
        <v>1.7</v>
      </c>
      <c r="DA43" s="699"/>
      <c r="DB43" s="699"/>
      <c r="DC43" s="700"/>
      <c r="DD43" s="684">
        <v>418039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306</v>
      </c>
      <c r="CE44" s="692"/>
      <c r="CF44" s="675" t="s">
        <v>359</v>
      </c>
      <c r="CG44" s="676"/>
      <c r="CH44" s="676"/>
      <c r="CI44" s="676"/>
      <c r="CJ44" s="676"/>
      <c r="CK44" s="676"/>
      <c r="CL44" s="676"/>
      <c r="CM44" s="676"/>
      <c r="CN44" s="676"/>
      <c r="CO44" s="676"/>
      <c r="CP44" s="676"/>
      <c r="CQ44" s="677"/>
      <c r="CR44" s="678">
        <v>4829490</v>
      </c>
      <c r="CS44" s="679"/>
      <c r="CT44" s="679"/>
      <c r="CU44" s="679"/>
      <c r="CV44" s="679"/>
      <c r="CW44" s="679"/>
      <c r="CX44" s="679"/>
      <c r="CY44" s="680"/>
      <c r="CZ44" s="681">
        <v>19.2</v>
      </c>
      <c r="DA44" s="682"/>
      <c r="DB44" s="682"/>
      <c r="DC44" s="683"/>
      <c r="DD44" s="684">
        <v>822606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360</v>
      </c>
      <c r="CG45" s="676"/>
      <c r="CH45" s="676"/>
      <c r="CI45" s="676"/>
      <c r="CJ45" s="676"/>
      <c r="CK45" s="676"/>
      <c r="CL45" s="676"/>
      <c r="CM45" s="676"/>
      <c r="CN45" s="676"/>
      <c r="CO45" s="676"/>
      <c r="CP45" s="676"/>
      <c r="CQ45" s="677"/>
      <c r="CR45" s="678">
        <v>1690773</v>
      </c>
      <c r="CS45" s="697"/>
      <c r="CT45" s="697"/>
      <c r="CU45" s="697"/>
      <c r="CV45" s="697"/>
      <c r="CW45" s="697"/>
      <c r="CX45" s="697"/>
      <c r="CY45" s="698"/>
      <c r="CZ45" s="681">
        <v>6.7</v>
      </c>
      <c r="DA45" s="699"/>
      <c r="DB45" s="699"/>
      <c r="DC45" s="700"/>
      <c r="DD45" s="684">
        <v>25430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2949179</v>
      </c>
      <c r="CS46" s="679"/>
      <c r="CT46" s="679"/>
      <c r="CU46" s="679"/>
      <c r="CV46" s="679"/>
      <c r="CW46" s="679"/>
      <c r="CX46" s="679"/>
      <c r="CY46" s="680"/>
      <c r="CZ46" s="681">
        <v>11.7</v>
      </c>
      <c r="DA46" s="682"/>
      <c r="DB46" s="682"/>
      <c r="DC46" s="683"/>
      <c r="DD46" s="684">
        <v>791838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87036</v>
      </c>
      <c r="CS47" s="697"/>
      <c r="CT47" s="697"/>
      <c r="CU47" s="697"/>
      <c r="CV47" s="697"/>
      <c r="CW47" s="697"/>
      <c r="CX47" s="697"/>
      <c r="CY47" s="698"/>
      <c r="CZ47" s="681">
        <v>0.3</v>
      </c>
      <c r="DA47" s="699"/>
      <c r="DB47" s="699"/>
      <c r="DC47" s="700"/>
      <c r="DD47" s="684">
        <v>50192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365</v>
      </c>
      <c r="CD48" s="695"/>
      <c r="CE48" s="696"/>
      <c r="CF48" s="675" t="s">
        <v>366</v>
      </c>
      <c r="CG48" s="676"/>
      <c r="CH48" s="676"/>
      <c r="CI48" s="676"/>
      <c r="CJ48" s="676"/>
      <c r="CK48" s="676"/>
      <c r="CL48" s="676"/>
      <c r="CM48" s="676"/>
      <c r="CN48" s="676"/>
      <c r="CO48" s="676"/>
      <c r="CP48" s="676"/>
      <c r="CQ48" s="677"/>
      <c r="CR48" s="678" t="s">
        <v>241</v>
      </c>
      <c r="CS48" s="679"/>
      <c r="CT48" s="679"/>
      <c r="CU48" s="679"/>
      <c r="CV48" s="679"/>
      <c r="CW48" s="679"/>
      <c r="CX48" s="679"/>
      <c r="CY48" s="680"/>
      <c r="CZ48" s="681" t="s">
        <v>241</v>
      </c>
      <c r="DA48" s="682"/>
      <c r="DB48" s="682"/>
      <c r="DC48" s="683"/>
      <c r="DD48" s="684" t="s">
        <v>241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367</v>
      </c>
      <c r="CE49" s="660"/>
      <c r="CF49" s="660"/>
      <c r="CG49" s="660"/>
      <c r="CH49" s="660"/>
      <c r="CI49" s="660"/>
      <c r="CJ49" s="660"/>
      <c r="CK49" s="660"/>
      <c r="CL49" s="660"/>
      <c r="CM49" s="660"/>
      <c r="CN49" s="660"/>
      <c r="CO49" s="660"/>
      <c r="CP49" s="660"/>
      <c r="CQ49" s="661"/>
      <c r="CR49" s="662">
        <v>25198943</v>
      </c>
      <c r="CS49" s="663"/>
      <c r="CT49" s="663"/>
      <c r="CU49" s="663"/>
      <c r="CV49" s="663"/>
      <c r="CW49" s="663"/>
      <c r="CX49" s="663"/>
      <c r="CY49" s="664"/>
      <c r="CZ49" s="665">
        <v>100</v>
      </c>
      <c r="DA49" s="666"/>
      <c r="DB49" s="666"/>
      <c r="DC49" s="667"/>
      <c r="DD49" s="668">
        <v>13857312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Rt63SRYSt6XYG6+VbnaFId1itWfRQSLW8gC5HOjNZmosL6T8jfaexWskPk3QYdQ1l/7YV/TLelEVybqADajJw==" saltValue="8clJIIe6/iMl4TMCX5TQw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390</v>
      </c>
      <c r="C7" s="1144"/>
      <c r="D7" s="1144"/>
      <c r="E7" s="1144"/>
      <c r="F7" s="1144"/>
      <c r="G7" s="1144"/>
      <c r="H7" s="1144"/>
      <c r="I7" s="1144"/>
      <c r="J7" s="1144"/>
      <c r="K7" s="1144"/>
      <c r="L7" s="1144"/>
      <c r="M7" s="1144"/>
      <c r="N7" s="1144"/>
      <c r="O7" s="1144"/>
      <c r="P7" s="1145"/>
      <c r="Q7" s="1197">
        <v>26258</v>
      </c>
      <c r="R7" s="1198"/>
      <c r="S7" s="1198"/>
      <c r="T7" s="1198"/>
      <c r="U7" s="1198"/>
      <c r="V7" s="1198">
        <v>25213</v>
      </c>
      <c r="W7" s="1198"/>
      <c r="X7" s="1198"/>
      <c r="Y7" s="1198"/>
      <c r="Z7" s="1198"/>
      <c r="AA7" s="1198">
        <v>1045</v>
      </c>
      <c r="AB7" s="1198"/>
      <c r="AC7" s="1198"/>
      <c r="AD7" s="1198"/>
      <c r="AE7" s="1199"/>
      <c r="AF7" s="1200">
        <v>851</v>
      </c>
      <c r="AG7" s="1201"/>
      <c r="AH7" s="1201"/>
      <c r="AI7" s="1201"/>
      <c r="AJ7" s="1202"/>
      <c r="AK7" s="1184">
        <v>1580</v>
      </c>
      <c r="AL7" s="1185"/>
      <c r="AM7" s="1185"/>
      <c r="AN7" s="1185"/>
      <c r="AO7" s="1185"/>
      <c r="AP7" s="1185">
        <v>27804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599</v>
      </c>
      <c r="BS7" s="1188" t="s">
        <v>598</v>
      </c>
      <c r="BT7" s="1189"/>
      <c r="BU7" s="1189"/>
      <c r="BV7" s="1189"/>
      <c r="BW7" s="1189"/>
      <c r="BX7" s="1189"/>
      <c r="BY7" s="1189"/>
      <c r="BZ7" s="1189"/>
      <c r="CA7" s="1189"/>
      <c r="CB7" s="1189"/>
      <c r="CC7" s="1189"/>
      <c r="CD7" s="1189"/>
      <c r="CE7" s="1189"/>
      <c r="CF7" s="1189"/>
      <c r="CG7" s="1190"/>
      <c r="CH7" s="1181">
        <v>3</v>
      </c>
      <c r="CI7" s="1182"/>
      <c r="CJ7" s="1182"/>
      <c r="CK7" s="1182"/>
      <c r="CL7" s="1183"/>
      <c r="CM7" s="1181">
        <v>949</v>
      </c>
      <c r="CN7" s="1182"/>
      <c r="CO7" s="1182"/>
      <c r="CP7" s="1182"/>
      <c r="CQ7" s="1183"/>
      <c r="CR7" s="1181">
        <v>6</v>
      </c>
      <c r="CS7" s="1182"/>
      <c r="CT7" s="1182"/>
      <c r="CU7" s="1182"/>
      <c r="CV7" s="1183"/>
      <c r="CW7" s="1181" t="s">
        <v>592</v>
      </c>
      <c r="CX7" s="1182"/>
      <c r="CY7" s="1182"/>
      <c r="CZ7" s="1182"/>
      <c r="DA7" s="1183"/>
      <c r="DB7" s="1181" t="s">
        <v>592</v>
      </c>
      <c r="DC7" s="1182"/>
      <c r="DD7" s="1182"/>
      <c r="DE7" s="1182"/>
      <c r="DF7" s="1183"/>
      <c r="DG7" s="1181" t="s">
        <v>592</v>
      </c>
      <c r="DH7" s="1182"/>
      <c r="DI7" s="1182"/>
      <c r="DJ7" s="1182"/>
      <c r="DK7" s="1183"/>
      <c r="DL7" s="1181">
        <v>526</v>
      </c>
      <c r="DM7" s="1182"/>
      <c r="DN7" s="1182"/>
      <c r="DO7" s="1182"/>
      <c r="DP7" s="1183"/>
      <c r="DQ7" s="1181">
        <v>370</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600</v>
      </c>
      <c r="BT8" s="1108"/>
      <c r="BU8" s="1108"/>
      <c r="BV8" s="1108"/>
      <c r="BW8" s="1108"/>
      <c r="BX8" s="1108"/>
      <c r="BY8" s="1108"/>
      <c r="BZ8" s="1108"/>
      <c r="CA8" s="1108"/>
      <c r="CB8" s="1108"/>
      <c r="CC8" s="1108"/>
      <c r="CD8" s="1108"/>
      <c r="CE8" s="1108"/>
      <c r="CF8" s="1108"/>
      <c r="CG8" s="1109"/>
      <c r="CH8" s="1082">
        <v>-15</v>
      </c>
      <c r="CI8" s="1083"/>
      <c r="CJ8" s="1083"/>
      <c r="CK8" s="1083"/>
      <c r="CL8" s="1084"/>
      <c r="CM8" s="1082">
        <v>104</v>
      </c>
      <c r="CN8" s="1083"/>
      <c r="CO8" s="1083"/>
      <c r="CP8" s="1083"/>
      <c r="CQ8" s="1084"/>
      <c r="CR8" s="1082">
        <v>51</v>
      </c>
      <c r="CS8" s="1083"/>
      <c r="CT8" s="1083"/>
      <c r="CU8" s="1083"/>
      <c r="CV8" s="1084"/>
      <c r="CW8" s="1082" t="s">
        <v>592</v>
      </c>
      <c r="CX8" s="1083"/>
      <c r="CY8" s="1083"/>
      <c r="CZ8" s="1083"/>
      <c r="DA8" s="1084"/>
      <c r="DB8" s="1082" t="s">
        <v>592</v>
      </c>
      <c r="DC8" s="1083"/>
      <c r="DD8" s="1083"/>
      <c r="DE8" s="1083"/>
      <c r="DF8" s="1084"/>
      <c r="DG8" s="1082" t="s">
        <v>592</v>
      </c>
      <c r="DH8" s="1083"/>
      <c r="DI8" s="1083"/>
      <c r="DJ8" s="1083"/>
      <c r="DK8" s="1084"/>
      <c r="DL8" s="1082" t="s">
        <v>592</v>
      </c>
      <c r="DM8" s="1083"/>
      <c r="DN8" s="1083"/>
      <c r="DO8" s="1083"/>
      <c r="DP8" s="1084"/>
      <c r="DQ8" s="1082" t="s">
        <v>592</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392</v>
      </c>
      <c r="B23" s="1037" t="s">
        <v>393</v>
      </c>
      <c r="C23" s="1038"/>
      <c r="D23" s="1038"/>
      <c r="E23" s="1038"/>
      <c r="F23" s="1038"/>
      <c r="G23" s="1038"/>
      <c r="H23" s="1038"/>
      <c r="I23" s="1038"/>
      <c r="J23" s="1038"/>
      <c r="K23" s="1038"/>
      <c r="L23" s="1038"/>
      <c r="M23" s="1038"/>
      <c r="N23" s="1038"/>
      <c r="O23" s="1038"/>
      <c r="P23" s="1039"/>
      <c r="Q23" s="1161">
        <v>26258</v>
      </c>
      <c r="R23" s="1162"/>
      <c r="S23" s="1162"/>
      <c r="T23" s="1162"/>
      <c r="U23" s="1162"/>
      <c r="V23" s="1162">
        <v>25213</v>
      </c>
      <c r="W23" s="1162"/>
      <c r="X23" s="1162"/>
      <c r="Y23" s="1162"/>
      <c r="Z23" s="1162"/>
      <c r="AA23" s="1162">
        <v>1045</v>
      </c>
      <c r="AB23" s="1162"/>
      <c r="AC23" s="1162"/>
      <c r="AD23" s="1162"/>
      <c r="AE23" s="1163"/>
      <c r="AF23" s="1164">
        <v>851</v>
      </c>
      <c r="AG23" s="1162"/>
      <c r="AH23" s="1162"/>
      <c r="AI23" s="1162"/>
      <c r="AJ23" s="1165"/>
      <c r="AK23" s="1166"/>
      <c r="AL23" s="1167"/>
      <c r="AM23" s="1167"/>
      <c r="AN23" s="1167"/>
      <c r="AO23" s="1167"/>
      <c r="AP23" s="1162">
        <v>27804</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373</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405</v>
      </c>
      <c r="C28" s="1144"/>
      <c r="D28" s="1144"/>
      <c r="E28" s="1144"/>
      <c r="F28" s="1144"/>
      <c r="G28" s="1144"/>
      <c r="H28" s="1144"/>
      <c r="I28" s="1144"/>
      <c r="J28" s="1144"/>
      <c r="K28" s="1144"/>
      <c r="L28" s="1144"/>
      <c r="M28" s="1144"/>
      <c r="N28" s="1144"/>
      <c r="O28" s="1144"/>
      <c r="P28" s="1145"/>
      <c r="Q28" s="1146">
        <v>6771</v>
      </c>
      <c r="R28" s="1147"/>
      <c r="S28" s="1147"/>
      <c r="T28" s="1147"/>
      <c r="U28" s="1147"/>
      <c r="V28" s="1147">
        <v>6664</v>
      </c>
      <c r="W28" s="1147"/>
      <c r="X28" s="1147"/>
      <c r="Y28" s="1147"/>
      <c r="Z28" s="1147"/>
      <c r="AA28" s="1147">
        <v>108</v>
      </c>
      <c r="AB28" s="1147"/>
      <c r="AC28" s="1147"/>
      <c r="AD28" s="1147"/>
      <c r="AE28" s="1148"/>
      <c r="AF28" s="1149">
        <v>108</v>
      </c>
      <c r="AG28" s="1147"/>
      <c r="AH28" s="1147"/>
      <c r="AI28" s="1147"/>
      <c r="AJ28" s="1150"/>
      <c r="AK28" s="1151">
        <v>694</v>
      </c>
      <c r="AL28" s="1139"/>
      <c r="AM28" s="1139"/>
      <c r="AN28" s="1139"/>
      <c r="AO28" s="1139"/>
      <c r="AP28" s="1139" t="s">
        <v>592</v>
      </c>
      <c r="AQ28" s="1139"/>
      <c r="AR28" s="1139"/>
      <c r="AS28" s="1139"/>
      <c r="AT28" s="1139"/>
      <c r="AU28" s="1139" t="s">
        <v>592</v>
      </c>
      <c r="AV28" s="1139"/>
      <c r="AW28" s="1139"/>
      <c r="AX28" s="1139"/>
      <c r="AY28" s="1139"/>
      <c r="AZ28" s="1140" t="s">
        <v>592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406</v>
      </c>
      <c r="C29" s="1131"/>
      <c r="D29" s="1131"/>
      <c r="E29" s="1131"/>
      <c r="F29" s="1131"/>
      <c r="G29" s="1131"/>
      <c r="H29" s="1131"/>
      <c r="I29" s="1131"/>
      <c r="J29" s="1131"/>
      <c r="K29" s="1131"/>
      <c r="L29" s="1131"/>
      <c r="M29" s="1131"/>
      <c r="N29" s="1131"/>
      <c r="O29" s="1131"/>
      <c r="P29" s="1132"/>
      <c r="Q29" s="1136">
        <v>5413</v>
      </c>
      <c r="R29" s="1137"/>
      <c r="S29" s="1137"/>
      <c r="T29" s="1137"/>
      <c r="U29" s="1137"/>
      <c r="V29" s="1137">
        <v>5201</v>
      </c>
      <c r="W29" s="1137"/>
      <c r="X29" s="1137"/>
      <c r="Y29" s="1137"/>
      <c r="Z29" s="1137"/>
      <c r="AA29" s="1137">
        <v>212</v>
      </c>
      <c r="AB29" s="1137"/>
      <c r="AC29" s="1137"/>
      <c r="AD29" s="1137"/>
      <c r="AE29" s="1138"/>
      <c r="AF29" s="1112">
        <v>212</v>
      </c>
      <c r="AG29" s="1113"/>
      <c r="AH29" s="1113"/>
      <c r="AI29" s="1113"/>
      <c r="AJ29" s="1114"/>
      <c r="AK29" s="1073">
        <v>819</v>
      </c>
      <c r="AL29" s="1064"/>
      <c r="AM29" s="1064"/>
      <c r="AN29" s="1064"/>
      <c r="AO29" s="1064"/>
      <c r="AP29" s="1064" t="s">
        <v>592</v>
      </c>
      <c r="AQ29" s="1064"/>
      <c r="AR29" s="1064"/>
      <c r="AS29" s="1064"/>
      <c r="AT29" s="1064"/>
      <c r="AU29" s="1064" t="s">
        <v>592</v>
      </c>
      <c r="AV29" s="1064"/>
      <c r="AW29" s="1064"/>
      <c r="AX29" s="1064"/>
      <c r="AY29" s="1064"/>
      <c r="AZ29" s="1135" t="s">
        <v>592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407</v>
      </c>
      <c r="C30" s="1131"/>
      <c r="D30" s="1131"/>
      <c r="E30" s="1131"/>
      <c r="F30" s="1131"/>
      <c r="G30" s="1131"/>
      <c r="H30" s="1131"/>
      <c r="I30" s="1131"/>
      <c r="J30" s="1131"/>
      <c r="K30" s="1131"/>
      <c r="L30" s="1131"/>
      <c r="M30" s="1131"/>
      <c r="N30" s="1131"/>
      <c r="O30" s="1131"/>
      <c r="P30" s="1132"/>
      <c r="Q30" s="1136">
        <v>659</v>
      </c>
      <c r="R30" s="1137"/>
      <c r="S30" s="1137"/>
      <c r="T30" s="1137"/>
      <c r="U30" s="1137"/>
      <c r="V30" s="1137">
        <v>658</v>
      </c>
      <c r="W30" s="1137"/>
      <c r="X30" s="1137"/>
      <c r="Y30" s="1137"/>
      <c r="Z30" s="1137"/>
      <c r="AA30" s="1137">
        <v>2</v>
      </c>
      <c r="AB30" s="1137"/>
      <c r="AC30" s="1137"/>
      <c r="AD30" s="1137"/>
      <c r="AE30" s="1138"/>
      <c r="AF30" s="1112">
        <v>2</v>
      </c>
      <c r="AG30" s="1113"/>
      <c r="AH30" s="1113"/>
      <c r="AI30" s="1113"/>
      <c r="AJ30" s="1114"/>
      <c r="AK30" s="1073">
        <v>208</v>
      </c>
      <c r="AL30" s="1064"/>
      <c r="AM30" s="1064"/>
      <c r="AN30" s="1064"/>
      <c r="AO30" s="1064"/>
      <c r="AP30" s="1064" t="s">
        <v>592</v>
      </c>
      <c r="AQ30" s="1064"/>
      <c r="AR30" s="1064"/>
      <c r="AS30" s="1064"/>
      <c r="AT30" s="1064"/>
      <c r="AU30" s="1064" t="s">
        <v>592</v>
      </c>
      <c r="AV30" s="1064"/>
      <c r="AW30" s="1064"/>
      <c r="AX30" s="1064"/>
      <c r="AY30" s="1064"/>
      <c r="AZ30" s="1135" t="s">
        <v>592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408</v>
      </c>
      <c r="C31" s="1131"/>
      <c r="D31" s="1131"/>
      <c r="E31" s="1131"/>
      <c r="F31" s="1131"/>
      <c r="G31" s="1131"/>
      <c r="H31" s="1131"/>
      <c r="I31" s="1131"/>
      <c r="J31" s="1131"/>
      <c r="K31" s="1131"/>
      <c r="L31" s="1131"/>
      <c r="M31" s="1131"/>
      <c r="N31" s="1131"/>
      <c r="O31" s="1131"/>
      <c r="P31" s="1132"/>
      <c r="Q31" s="1136">
        <v>685</v>
      </c>
      <c r="R31" s="1137"/>
      <c r="S31" s="1137"/>
      <c r="T31" s="1137"/>
      <c r="U31" s="1137"/>
      <c r="V31" s="1137">
        <v>633</v>
      </c>
      <c r="W31" s="1137"/>
      <c r="X31" s="1137"/>
      <c r="Y31" s="1137"/>
      <c r="Z31" s="1137"/>
      <c r="AA31" s="1137">
        <v>52</v>
      </c>
      <c r="AB31" s="1137"/>
      <c r="AC31" s="1137"/>
      <c r="AD31" s="1137"/>
      <c r="AE31" s="1138"/>
      <c r="AF31" s="1112">
        <v>443</v>
      </c>
      <c r="AG31" s="1113"/>
      <c r="AH31" s="1113"/>
      <c r="AI31" s="1113"/>
      <c r="AJ31" s="1114"/>
      <c r="AK31" s="1073">
        <v>5</v>
      </c>
      <c r="AL31" s="1064"/>
      <c r="AM31" s="1064"/>
      <c r="AN31" s="1064"/>
      <c r="AO31" s="1064"/>
      <c r="AP31" s="1064">
        <v>2223</v>
      </c>
      <c r="AQ31" s="1064"/>
      <c r="AR31" s="1064"/>
      <c r="AS31" s="1064"/>
      <c r="AT31" s="1064"/>
      <c r="AU31" s="1064" t="s">
        <v>592</v>
      </c>
      <c r="AV31" s="1064"/>
      <c r="AW31" s="1064"/>
      <c r="AX31" s="1064"/>
      <c r="AY31" s="1064"/>
      <c r="AZ31" s="1135" t="s">
        <v>592</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410</v>
      </c>
      <c r="C32" s="1131"/>
      <c r="D32" s="1131"/>
      <c r="E32" s="1131"/>
      <c r="F32" s="1131"/>
      <c r="G32" s="1131"/>
      <c r="H32" s="1131"/>
      <c r="I32" s="1131"/>
      <c r="J32" s="1131"/>
      <c r="K32" s="1131"/>
      <c r="L32" s="1131"/>
      <c r="M32" s="1131"/>
      <c r="N32" s="1131"/>
      <c r="O32" s="1131"/>
      <c r="P32" s="1132"/>
      <c r="Q32" s="1136">
        <v>739</v>
      </c>
      <c r="R32" s="1137"/>
      <c r="S32" s="1137"/>
      <c r="T32" s="1137"/>
      <c r="U32" s="1137"/>
      <c r="V32" s="1137">
        <v>709</v>
      </c>
      <c r="W32" s="1137"/>
      <c r="X32" s="1137"/>
      <c r="Y32" s="1137"/>
      <c r="Z32" s="1137"/>
      <c r="AA32" s="1137">
        <v>30</v>
      </c>
      <c r="AB32" s="1137"/>
      <c r="AC32" s="1137"/>
      <c r="AD32" s="1137"/>
      <c r="AE32" s="1138"/>
      <c r="AF32" s="1112">
        <v>133</v>
      </c>
      <c r="AG32" s="1113"/>
      <c r="AH32" s="1113"/>
      <c r="AI32" s="1113"/>
      <c r="AJ32" s="1114"/>
      <c r="AK32" s="1073">
        <v>389</v>
      </c>
      <c r="AL32" s="1064"/>
      <c r="AM32" s="1064"/>
      <c r="AN32" s="1064"/>
      <c r="AO32" s="1064"/>
      <c r="AP32" s="1064">
        <v>4398</v>
      </c>
      <c r="AQ32" s="1064"/>
      <c r="AR32" s="1064"/>
      <c r="AS32" s="1064"/>
      <c r="AT32" s="1064"/>
      <c r="AU32" s="1064">
        <v>2525</v>
      </c>
      <c r="AV32" s="1064"/>
      <c r="AW32" s="1064"/>
      <c r="AX32" s="1064"/>
      <c r="AY32" s="1064"/>
      <c r="AZ32" s="1135" t="s">
        <v>592</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412</v>
      </c>
      <c r="C33" s="1131"/>
      <c r="D33" s="1131"/>
      <c r="E33" s="1131"/>
      <c r="F33" s="1131"/>
      <c r="G33" s="1131"/>
      <c r="H33" s="1131"/>
      <c r="I33" s="1131"/>
      <c r="J33" s="1131"/>
      <c r="K33" s="1131"/>
      <c r="L33" s="1131"/>
      <c r="M33" s="1131"/>
      <c r="N33" s="1131"/>
      <c r="O33" s="1131"/>
      <c r="P33" s="1132"/>
      <c r="Q33" s="1136">
        <v>29</v>
      </c>
      <c r="R33" s="1137"/>
      <c r="S33" s="1137"/>
      <c r="T33" s="1137"/>
      <c r="U33" s="1137"/>
      <c r="V33" s="1137">
        <v>69</v>
      </c>
      <c r="W33" s="1137"/>
      <c r="X33" s="1137"/>
      <c r="Y33" s="1137"/>
      <c r="Z33" s="1137"/>
      <c r="AA33" s="1137">
        <v>40</v>
      </c>
      <c r="AB33" s="1137"/>
      <c r="AC33" s="1137"/>
      <c r="AD33" s="1137"/>
      <c r="AE33" s="1138"/>
      <c r="AF33" s="1112">
        <v>40</v>
      </c>
      <c r="AG33" s="1113"/>
      <c r="AH33" s="1113"/>
      <c r="AI33" s="1113"/>
      <c r="AJ33" s="1114"/>
      <c r="AK33" s="1073">
        <v>21</v>
      </c>
      <c r="AL33" s="1064"/>
      <c r="AM33" s="1064"/>
      <c r="AN33" s="1064"/>
      <c r="AO33" s="1064"/>
      <c r="AP33" s="1064">
        <v>32</v>
      </c>
      <c r="AQ33" s="1064"/>
      <c r="AR33" s="1064"/>
      <c r="AS33" s="1064"/>
      <c r="AT33" s="1064"/>
      <c r="AU33" s="1064" t="s">
        <v>592</v>
      </c>
      <c r="AV33" s="1064"/>
      <c r="AW33" s="1064"/>
      <c r="AX33" s="1064"/>
      <c r="AY33" s="1064"/>
      <c r="AZ33" s="1135" t="s">
        <v>592</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414</v>
      </c>
      <c r="C34" s="1131"/>
      <c r="D34" s="1131"/>
      <c r="E34" s="1131"/>
      <c r="F34" s="1131"/>
      <c r="G34" s="1131"/>
      <c r="H34" s="1131"/>
      <c r="I34" s="1131"/>
      <c r="J34" s="1131"/>
      <c r="K34" s="1131"/>
      <c r="L34" s="1131"/>
      <c r="M34" s="1131"/>
      <c r="N34" s="1131"/>
      <c r="O34" s="1131"/>
      <c r="P34" s="1132"/>
      <c r="Q34" s="1136">
        <v>256</v>
      </c>
      <c r="R34" s="1137"/>
      <c r="S34" s="1137"/>
      <c r="T34" s="1137"/>
      <c r="U34" s="1137"/>
      <c r="V34" s="1137">
        <v>276</v>
      </c>
      <c r="W34" s="1137"/>
      <c r="X34" s="1137"/>
      <c r="Y34" s="1137"/>
      <c r="Z34" s="1137"/>
      <c r="AA34" s="1137">
        <v>20</v>
      </c>
      <c r="AB34" s="1137"/>
      <c r="AC34" s="1137"/>
      <c r="AD34" s="1137"/>
      <c r="AE34" s="1138"/>
      <c r="AF34" s="1112">
        <v>20</v>
      </c>
      <c r="AG34" s="1113"/>
      <c r="AH34" s="1113"/>
      <c r="AI34" s="1113"/>
      <c r="AJ34" s="1114"/>
      <c r="AK34" s="1073" t="s">
        <v>592</v>
      </c>
      <c r="AL34" s="1064"/>
      <c r="AM34" s="1064"/>
      <c r="AN34" s="1064"/>
      <c r="AO34" s="1064"/>
      <c r="AP34" s="1064">
        <v>32</v>
      </c>
      <c r="AQ34" s="1064"/>
      <c r="AR34" s="1064"/>
      <c r="AS34" s="1064"/>
      <c r="AT34" s="1064"/>
      <c r="AU34" s="1064" t="s">
        <v>592</v>
      </c>
      <c r="AV34" s="1064"/>
      <c r="AW34" s="1064"/>
      <c r="AX34" s="1064"/>
      <c r="AY34" s="1064"/>
      <c r="AZ34" s="1135" t="s">
        <v>592</v>
      </c>
      <c r="BA34" s="1135"/>
      <c r="BB34" s="1135"/>
      <c r="BC34" s="1135"/>
      <c r="BD34" s="1135"/>
      <c r="BE34" s="1125" t="s">
        <v>413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392</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957</v>
      </c>
      <c r="AG63" s="1052"/>
      <c r="AH63" s="1052"/>
      <c r="AI63" s="1052"/>
      <c r="AJ63" s="1123"/>
      <c r="AK63" s="1124"/>
      <c r="AL63" s="1056"/>
      <c r="AM63" s="1056"/>
      <c r="AN63" s="1056"/>
      <c r="AO63" s="1056"/>
      <c r="AP63" s="1052">
        <v>6685</v>
      </c>
      <c r="AQ63" s="1052"/>
      <c r="AR63" s="1052"/>
      <c r="AS63" s="1052"/>
      <c r="AT63" s="1052"/>
      <c r="AU63" s="1052">
        <v>2525</v>
      </c>
      <c r="AV63" s="1052"/>
      <c r="AW63" s="1052"/>
      <c r="AX63" s="1052"/>
      <c r="AY63" s="1052"/>
      <c r="AZ63" s="1118"/>
      <c r="BA63" s="1118"/>
      <c r="BB63" s="1118"/>
      <c r="BC63" s="1118"/>
      <c r="BD63" s="1118"/>
      <c r="BE63" s="1053"/>
      <c r="BF63" s="1053"/>
      <c r="BG63" s="1053"/>
      <c r="BH63" s="1053"/>
      <c r="BI63" s="1054"/>
      <c r="BJ63" s="1119" t="s">
        <v>417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421</v>
      </c>
      <c r="W66" s="1095"/>
      <c r="X66" s="1095"/>
      <c r="Y66" s="1095"/>
      <c r="Z66" s="1096"/>
      <c r="AA66" s="1094" t="s">
        <v>422</v>
      </c>
      <c r="AB66" s="1095"/>
      <c r="AC66" s="1095"/>
      <c r="AD66" s="1095"/>
      <c r="AE66" s="1096"/>
      <c r="AF66" s="1100" t="s">
        <v>423</v>
      </c>
      <c r="AG66" s="1101"/>
      <c r="AH66" s="1101"/>
      <c r="AI66" s="1101"/>
      <c r="AJ66" s="1102"/>
      <c r="AK66" s="1094" t="s">
        <v>424</v>
      </c>
      <c r="AL66" s="1089"/>
      <c r="AM66" s="1089"/>
      <c r="AN66" s="1089"/>
      <c r="AO66" s="1090"/>
      <c r="AP66" s="1094" t="s">
        <v>425</v>
      </c>
      <c r="AQ66" s="1095"/>
      <c r="AR66" s="1095"/>
      <c r="AS66" s="1095"/>
      <c r="AT66" s="1096"/>
      <c r="AU66" s="1094" t="s">
        <v>426</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593</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592</v>
      </c>
      <c r="AQ68" s="1075"/>
      <c r="AR68" s="1075"/>
      <c r="AS68" s="1075"/>
      <c r="AT68" s="1075"/>
      <c r="AU68" s="1075" t="s">
        <v>592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594</v>
      </c>
      <c r="C69" s="1068"/>
      <c r="D69" s="1068"/>
      <c r="E69" s="1068"/>
      <c r="F69" s="1068"/>
      <c r="G69" s="1068"/>
      <c r="H69" s="1068"/>
      <c r="I69" s="1068"/>
      <c r="J69" s="1068"/>
      <c r="K69" s="1068"/>
      <c r="L69" s="1068"/>
      <c r="M69" s="1068"/>
      <c r="N69" s="1068"/>
      <c r="O69" s="1068"/>
      <c r="P69" s="1069"/>
      <c r="Q69" s="1070">
        <v>1597</v>
      </c>
      <c r="R69" s="1064"/>
      <c r="S69" s="1064"/>
      <c r="T69" s="1064"/>
      <c r="U69" s="1064"/>
      <c r="V69" s="1064">
        <v>1577</v>
      </c>
      <c r="W69" s="1064"/>
      <c r="X69" s="1064"/>
      <c r="Y69" s="1064"/>
      <c r="Z69" s="1064"/>
      <c r="AA69" s="1064">
        <v>20</v>
      </c>
      <c r="AB69" s="1064"/>
      <c r="AC69" s="1064"/>
      <c r="AD69" s="1064"/>
      <c r="AE69" s="1064"/>
      <c r="AF69" s="1064">
        <v>20</v>
      </c>
      <c r="AG69" s="1064"/>
      <c r="AH69" s="1064"/>
      <c r="AI69" s="1064"/>
      <c r="AJ69" s="1064"/>
      <c r="AK69" s="1064">
        <v>15</v>
      </c>
      <c r="AL69" s="1064"/>
      <c r="AM69" s="1064"/>
      <c r="AN69" s="1064"/>
      <c r="AO69" s="1064"/>
      <c r="AP69" s="1064">
        <v>1862</v>
      </c>
      <c r="AQ69" s="1064"/>
      <c r="AR69" s="1064"/>
      <c r="AS69" s="1064"/>
      <c r="AT69" s="1064"/>
      <c r="AU69" s="1064">
        <v>689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595</v>
      </c>
      <c r="C70" s="1068"/>
      <c r="D70" s="1068"/>
      <c r="E70" s="1068"/>
      <c r="F70" s="1068"/>
      <c r="G70" s="1068"/>
      <c r="H70" s="1068"/>
      <c r="I70" s="1068"/>
      <c r="J70" s="1068"/>
      <c r="K70" s="1068"/>
      <c r="L70" s="1068"/>
      <c r="M70" s="1068"/>
      <c r="N70" s="1068"/>
      <c r="O70" s="1068"/>
      <c r="P70" s="1069"/>
      <c r="Q70" s="1070">
        <v>809</v>
      </c>
      <c r="R70" s="1064"/>
      <c r="S70" s="1064"/>
      <c r="T70" s="1064"/>
      <c r="U70" s="1064"/>
      <c r="V70" s="1064">
        <v>802</v>
      </c>
      <c r="W70" s="1064"/>
      <c r="X70" s="1064"/>
      <c r="Y70" s="1064"/>
      <c r="Z70" s="1064"/>
      <c r="AA70" s="1064">
        <v>7</v>
      </c>
      <c r="AB70" s="1064"/>
      <c r="AC70" s="1064"/>
      <c r="AD70" s="1064"/>
      <c r="AE70" s="1064"/>
      <c r="AF70" s="1064">
        <v>7</v>
      </c>
      <c r="AG70" s="1064"/>
      <c r="AH70" s="1064"/>
      <c r="AI70" s="1064"/>
      <c r="AJ70" s="1064"/>
      <c r="AK70" s="1064">
        <v>59</v>
      </c>
      <c r="AL70" s="1064"/>
      <c r="AM70" s="1064"/>
      <c r="AN70" s="1064"/>
      <c r="AO70" s="1064"/>
      <c r="AP70" s="1064">
        <v>5289</v>
      </c>
      <c r="AQ70" s="1064"/>
      <c r="AR70" s="1064"/>
      <c r="AS70" s="1064"/>
      <c r="AT70" s="1064"/>
      <c r="AU70" s="1064">
        <v>3814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596</v>
      </c>
      <c r="C71" s="1068"/>
      <c r="D71" s="1068"/>
      <c r="E71" s="1068"/>
      <c r="F71" s="1068"/>
      <c r="G71" s="1068"/>
      <c r="H71" s="1068"/>
      <c r="I71" s="1068"/>
      <c r="J71" s="1068"/>
      <c r="K71" s="1068"/>
      <c r="L71" s="1068"/>
      <c r="M71" s="1068"/>
      <c r="N71" s="1068"/>
      <c r="O71" s="1068"/>
      <c r="P71" s="1069"/>
      <c r="Q71" s="1070">
        <v>1069</v>
      </c>
      <c r="R71" s="1064"/>
      <c r="S71" s="1064"/>
      <c r="T71" s="1064"/>
      <c r="U71" s="1064"/>
      <c r="V71" s="1064">
        <v>1064</v>
      </c>
      <c r="W71" s="1064"/>
      <c r="X71" s="1064"/>
      <c r="Y71" s="1064"/>
      <c r="Z71" s="1064"/>
      <c r="AA71" s="1064">
        <v>5</v>
      </c>
      <c r="AB71" s="1064"/>
      <c r="AC71" s="1064"/>
      <c r="AD71" s="1064"/>
      <c r="AE71" s="1064"/>
      <c r="AF71" s="1064">
        <v>5</v>
      </c>
      <c r="AG71" s="1064"/>
      <c r="AH71" s="1064"/>
      <c r="AI71" s="1064"/>
      <c r="AJ71" s="1064"/>
      <c r="AK71" s="1064" t="s">
        <v>592</v>
      </c>
      <c r="AL71" s="1064"/>
      <c r="AM71" s="1064"/>
      <c r="AN71" s="1064"/>
      <c r="AO71" s="1064"/>
      <c r="AP71" s="1064" t="s">
        <v>592</v>
      </c>
      <c r="AQ71" s="1064"/>
      <c r="AR71" s="1064"/>
      <c r="AS71" s="1064"/>
      <c r="AT71" s="1064"/>
      <c r="AU71" s="1064" t="s">
        <v>592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597</v>
      </c>
      <c r="C72" s="1068"/>
      <c r="D72" s="1068"/>
      <c r="E72" s="1068"/>
      <c r="F72" s="1068"/>
      <c r="G72" s="1068"/>
      <c r="H72" s="1068"/>
      <c r="I72" s="1068"/>
      <c r="J72" s="1068"/>
      <c r="K72" s="1068"/>
      <c r="L72" s="1068"/>
      <c r="M72" s="1068"/>
      <c r="N72" s="1068"/>
      <c r="O72" s="1068"/>
      <c r="P72" s="1069"/>
      <c r="Q72" s="1070">
        <v>287396</v>
      </c>
      <c r="R72" s="1064"/>
      <c r="S72" s="1064"/>
      <c r="T72" s="1064"/>
      <c r="U72" s="1064"/>
      <c r="V72" s="1064">
        <v>279979</v>
      </c>
      <c r="W72" s="1064"/>
      <c r="X72" s="1064"/>
      <c r="Y72" s="1064"/>
      <c r="Z72" s="1064"/>
      <c r="AA72" s="1064">
        <v>7417</v>
      </c>
      <c r="AB72" s="1064"/>
      <c r="AC72" s="1064"/>
      <c r="AD72" s="1064"/>
      <c r="AE72" s="1064"/>
      <c r="AF72" s="1064">
        <v>7417</v>
      </c>
      <c r="AG72" s="1064"/>
      <c r="AH72" s="1064"/>
      <c r="AI72" s="1064"/>
      <c r="AJ72" s="1064"/>
      <c r="AK72" s="1064">
        <v>982</v>
      </c>
      <c r="AL72" s="1064"/>
      <c r="AM72" s="1064"/>
      <c r="AN72" s="1064"/>
      <c r="AO72" s="1064"/>
      <c r="AP72" s="1064" t="s">
        <v>592</v>
      </c>
      <c r="AQ72" s="1064"/>
      <c r="AR72" s="1064"/>
      <c r="AS72" s="1064"/>
      <c r="AT72" s="1064"/>
      <c r="AU72" s="1064" t="s">
        <v>592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392</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7825</v>
      </c>
      <c r="AG88" s="1052"/>
      <c r="AH88" s="1052"/>
      <c r="AI88" s="1052"/>
      <c r="AJ88" s="1052"/>
      <c r="AK88" s="1056"/>
      <c r="AL88" s="1056"/>
      <c r="AM88" s="1056"/>
      <c r="AN88" s="1056"/>
      <c r="AO88" s="1056"/>
      <c r="AP88" s="1052">
        <v>7151</v>
      </c>
      <c r="AQ88" s="1052"/>
      <c r="AR88" s="1052"/>
      <c r="AS88" s="1052"/>
      <c r="AT88" s="1052"/>
      <c r="AU88" s="1052">
        <v>4503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57</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v>526</v>
      </c>
      <c r="DM102" s="1044"/>
      <c r="DN102" s="1044"/>
      <c r="DO102" s="1044"/>
      <c r="DP102" s="1045"/>
      <c r="DQ102" s="1043">
        <v>370</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310</v>
      </c>
      <c r="AG109" s="987"/>
      <c r="AH109" s="987"/>
      <c r="AI109" s="987"/>
      <c r="AJ109" s="988"/>
      <c r="AK109" s="989" t="s">
        <v>309</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310</v>
      </c>
      <c r="BW109" s="987"/>
      <c r="BX109" s="987"/>
      <c r="BY109" s="987"/>
      <c r="BZ109" s="988"/>
      <c r="CA109" s="989" t="s">
        <v>309</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310</v>
      </c>
      <c r="DM109" s="987"/>
      <c r="DN109" s="987"/>
      <c r="DO109" s="987"/>
      <c r="DP109" s="988"/>
      <c r="DQ109" s="989" t="s">
        <v>309</v>
      </c>
      <c r="DR109" s="987"/>
      <c r="DS109" s="987"/>
      <c r="DT109" s="987"/>
      <c r="DU109" s="988"/>
      <c r="DV109" s="989" t="s">
        <v>437</v>
      </c>
      <c r="DW109" s="987"/>
      <c r="DX109" s="987"/>
      <c r="DY109" s="987"/>
      <c r="DZ109" s="1018"/>
    </row>
    <row r="110" spans="1:131" s="247" customFormat="1" ht="26.25" customHeight="1">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2845468</v>
      </c>
      <c r="AB110" s="980"/>
      <c r="AC110" s="980"/>
      <c r="AD110" s="980"/>
      <c r="AE110" s="981"/>
      <c r="AF110" s="982">
        <v>2899561</v>
      </c>
      <c r="AG110" s="980"/>
      <c r="AH110" s="980"/>
      <c r="AI110" s="980"/>
      <c r="AJ110" s="981"/>
      <c r="AK110" s="982">
        <v>2933646</v>
      </c>
      <c r="AL110" s="980"/>
      <c r="AM110" s="980"/>
      <c r="AN110" s="980"/>
      <c r="AO110" s="981"/>
      <c r="AP110" s="983">
        <v>28.9</v>
      </c>
      <c r="AQ110" s="984"/>
      <c r="AR110" s="984"/>
      <c r="AS110" s="984"/>
      <c r="AT110" s="985"/>
      <c r="AU110" s="1019" t="s">
        <v>73</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25858278</v>
      </c>
      <c r="BR110" s="927"/>
      <c r="BS110" s="927"/>
      <c r="BT110" s="927"/>
      <c r="BU110" s="927"/>
      <c r="BV110" s="927">
        <v>27280124</v>
      </c>
      <c r="BW110" s="927"/>
      <c r="BX110" s="927"/>
      <c r="BY110" s="927"/>
      <c r="BZ110" s="927"/>
      <c r="CA110" s="927">
        <v>27804484</v>
      </c>
      <c r="CB110" s="927"/>
      <c r="CC110" s="927"/>
      <c r="CD110" s="927"/>
      <c r="CE110" s="927"/>
      <c r="CF110" s="951">
        <v>274.10000000000002</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23210</v>
      </c>
      <c r="DH110" s="927"/>
      <c r="DI110" s="927"/>
      <c r="DJ110" s="927"/>
      <c r="DK110" s="927"/>
      <c r="DL110" s="927">
        <v>7743</v>
      </c>
      <c r="DM110" s="927"/>
      <c r="DN110" s="927"/>
      <c r="DO110" s="927"/>
      <c r="DP110" s="927"/>
      <c r="DQ110" s="927" t="s">
        <v>443</v>
      </c>
      <c r="DR110" s="927"/>
      <c r="DS110" s="927"/>
      <c r="DT110" s="927"/>
      <c r="DU110" s="927"/>
      <c r="DV110" s="928" t="s">
        <v>444</v>
      </c>
      <c r="DW110" s="928"/>
      <c r="DX110" s="928"/>
      <c r="DY110" s="928"/>
      <c r="DZ110" s="929"/>
    </row>
    <row r="111" spans="1:131" s="247" customFormat="1" ht="26.25" customHeight="1">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394</v>
      </c>
      <c r="AB111" s="1008"/>
      <c r="AC111" s="1008"/>
      <c r="AD111" s="1008"/>
      <c r="AE111" s="1009"/>
      <c r="AF111" s="1010" t="s">
        <v>443</v>
      </c>
      <c r="AG111" s="1008"/>
      <c r="AH111" s="1008"/>
      <c r="AI111" s="1008"/>
      <c r="AJ111" s="1009"/>
      <c r="AK111" s="1010" t="s">
        <v>446</v>
      </c>
      <c r="AL111" s="1008"/>
      <c r="AM111" s="1008"/>
      <c r="AN111" s="1008"/>
      <c r="AO111" s="1009"/>
      <c r="AP111" s="1011" t="s">
        <v>174</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v>129233</v>
      </c>
      <c r="BR111" s="899"/>
      <c r="BS111" s="899"/>
      <c r="BT111" s="899"/>
      <c r="BU111" s="899"/>
      <c r="BV111" s="899">
        <v>7743</v>
      </c>
      <c r="BW111" s="899"/>
      <c r="BX111" s="899"/>
      <c r="BY111" s="899"/>
      <c r="BZ111" s="899"/>
      <c r="CA111" s="899" t="s">
        <v>174</v>
      </c>
      <c r="CB111" s="899"/>
      <c r="CC111" s="899"/>
      <c r="CD111" s="899"/>
      <c r="CE111" s="899"/>
      <c r="CF111" s="960" t="s">
        <v>443</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446</v>
      </c>
      <c r="DH111" s="899"/>
      <c r="DI111" s="899"/>
      <c r="DJ111" s="899"/>
      <c r="DK111" s="899"/>
      <c r="DL111" s="899" t="s">
        <v>444</v>
      </c>
      <c r="DM111" s="899"/>
      <c r="DN111" s="899"/>
      <c r="DO111" s="899"/>
      <c r="DP111" s="899"/>
      <c r="DQ111" s="899" t="s">
        <v>443</v>
      </c>
      <c r="DR111" s="899"/>
      <c r="DS111" s="899"/>
      <c r="DT111" s="899"/>
      <c r="DU111" s="899"/>
      <c r="DV111" s="876" t="s">
        <v>444</v>
      </c>
      <c r="DW111" s="876"/>
      <c r="DX111" s="876"/>
      <c r="DY111" s="876"/>
      <c r="DZ111" s="877"/>
    </row>
    <row r="112" spans="1:131" s="247" customFormat="1" ht="26.25" customHeight="1">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444</v>
      </c>
      <c r="AB112" s="862"/>
      <c r="AC112" s="862"/>
      <c r="AD112" s="862"/>
      <c r="AE112" s="863"/>
      <c r="AF112" s="864" t="s">
        <v>174</v>
      </c>
      <c r="AG112" s="862"/>
      <c r="AH112" s="862"/>
      <c r="AI112" s="862"/>
      <c r="AJ112" s="863"/>
      <c r="AK112" s="864" t="s">
        <v>174</v>
      </c>
      <c r="AL112" s="862"/>
      <c r="AM112" s="862"/>
      <c r="AN112" s="862"/>
      <c r="AO112" s="863"/>
      <c r="AP112" s="909" t="s">
        <v>444</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2686620</v>
      </c>
      <c r="BR112" s="899"/>
      <c r="BS112" s="899"/>
      <c r="BT112" s="899"/>
      <c r="BU112" s="899"/>
      <c r="BV112" s="899">
        <v>2721023</v>
      </c>
      <c r="BW112" s="899"/>
      <c r="BX112" s="899"/>
      <c r="BY112" s="899"/>
      <c r="BZ112" s="899"/>
      <c r="CA112" s="899">
        <v>2524575</v>
      </c>
      <c r="CB112" s="899"/>
      <c r="CC112" s="899"/>
      <c r="CD112" s="899"/>
      <c r="CE112" s="899"/>
      <c r="CF112" s="960">
        <v>24.9</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394</v>
      </c>
      <c r="DH112" s="899"/>
      <c r="DI112" s="899"/>
      <c r="DJ112" s="899"/>
      <c r="DK112" s="899"/>
      <c r="DL112" s="899" t="s">
        <v>394</v>
      </c>
      <c r="DM112" s="899"/>
      <c r="DN112" s="899"/>
      <c r="DO112" s="899"/>
      <c r="DP112" s="899"/>
      <c r="DQ112" s="899" t="s">
        <v>174</v>
      </c>
      <c r="DR112" s="899"/>
      <c r="DS112" s="899"/>
      <c r="DT112" s="899"/>
      <c r="DU112" s="899"/>
      <c r="DV112" s="876" t="s">
        <v>444</v>
      </c>
      <c r="DW112" s="876"/>
      <c r="DX112" s="876"/>
      <c r="DY112" s="876"/>
      <c r="DZ112" s="877"/>
    </row>
    <row r="113" spans="1:130" s="247" customFormat="1" ht="26.25" customHeight="1">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249700</v>
      </c>
      <c r="AB113" s="1008"/>
      <c r="AC113" s="1008"/>
      <c r="AD113" s="1008"/>
      <c r="AE113" s="1009"/>
      <c r="AF113" s="1010">
        <v>261136</v>
      </c>
      <c r="AG113" s="1008"/>
      <c r="AH113" s="1008"/>
      <c r="AI113" s="1008"/>
      <c r="AJ113" s="1009"/>
      <c r="AK113" s="1010">
        <v>237670</v>
      </c>
      <c r="AL113" s="1008"/>
      <c r="AM113" s="1008"/>
      <c r="AN113" s="1008"/>
      <c r="AO113" s="1009"/>
      <c r="AP113" s="1011">
        <v>2.2999999999999998</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5047998</v>
      </c>
      <c r="BR113" s="899"/>
      <c r="BS113" s="899"/>
      <c r="BT113" s="899"/>
      <c r="BU113" s="899"/>
      <c r="BV113" s="899">
        <v>4755279</v>
      </c>
      <c r="BW113" s="899"/>
      <c r="BX113" s="899"/>
      <c r="BY113" s="899"/>
      <c r="BZ113" s="899"/>
      <c r="CA113" s="899">
        <v>4503431</v>
      </c>
      <c r="CB113" s="899"/>
      <c r="CC113" s="899"/>
      <c r="CD113" s="899"/>
      <c r="CE113" s="899"/>
      <c r="CF113" s="960">
        <v>44.4</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174</v>
      </c>
      <c r="DH113" s="862"/>
      <c r="DI113" s="862"/>
      <c r="DJ113" s="862"/>
      <c r="DK113" s="863"/>
      <c r="DL113" s="864" t="s">
        <v>174</v>
      </c>
      <c r="DM113" s="862"/>
      <c r="DN113" s="862"/>
      <c r="DO113" s="862"/>
      <c r="DP113" s="863"/>
      <c r="DQ113" s="864" t="s">
        <v>394</v>
      </c>
      <c r="DR113" s="862"/>
      <c r="DS113" s="862"/>
      <c r="DT113" s="862"/>
      <c r="DU113" s="863"/>
      <c r="DV113" s="909" t="s">
        <v>444</v>
      </c>
      <c r="DW113" s="910"/>
      <c r="DX113" s="910"/>
      <c r="DY113" s="910"/>
      <c r="DZ113" s="911"/>
    </row>
    <row r="114" spans="1:130" s="247" customFormat="1" ht="26.25" customHeight="1">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291831</v>
      </c>
      <c r="AB114" s="862"/>
      <c r="AC114" s="862"/>
      <c r="AD114" s="862"/>
      <c r="AE114" s="863"/>
      <c r="AF114" s="864">
        <v>292570</v>
      </c>
      <c r="AG114" s="862"/>
      <c r="AH114" s="862"/>
      <c r="AI114" s="862"/>
      <c r="AJ114" s="863"/>
      <c r="AK114" s="864">
        <v>387654</v>
      </c>
      <c r="AL114" s="862"/>
      <c r="AM114" s="862"/>
      <c r="AN114" s="862"/>
      <c r="AO114" s="863"/>
      <c r="AP114" s="909">
        <v>3.8</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3308845</v>
      </c>
      <c r="BR114" s="899"/>
      <c r="BS114" s="899"/>
      <c r="BT114" s="899"/>
      <c r="BU114" s="899"/>
      <c r="BV114" s="899">
        <v>3122851</v>
      </c>
      <c r="BW114" s="899"/>
      <c r="BX114" s="899"/>
      <c r="BY114" s="899"/>
      <c r="BZ114" s="899"/>
      <c r="CA114" s="899">
        <v>3050551</v>
      </c>
      <c r="CB114" s="899"/>
      <c r="CC114" s="899"/>
      <c r="CD114" s="899"/>
      <c r="CE114" s="899"/>
      <c r="CF114" s="960">
        <v>30.1</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174</v>
      </c>
      <c r="DH114" s="862"/>
      <c r="DI114" s="862"/>
      <c r="DJ114" s="862"/>
      <c r="DK114" s="863"/>
      <c r="DL114" s="864" t="s">
        <v>394</v>
      </c>
      <c r="DM114" s="862"/>
      <c r="DN114" s="862"/>
      <c r="DO114" s="862"/>
      <c r="DP114" s="863"/>
      <c r="DQ114" s="864" t="s">
        <v>174</v>
      </c>
      <c r="DR114" s="862"/>
      <c r="DS114" s="862"/>
      <c r="DT114" s="862"/>
      <c r="DU114" s="863"/>
      <c r="DV114" s="909" t="s">
        <v>443</v>
      </c>
      <c r="DW114" s="910"/>
      <c r="DX114" s="910"/>
      <c r="DY114" s="910"/>
      <c r="DZ114" s="911"/>
    </row>
    <row r="115" spans="1:130" s="247" customFormat="1" ht="26.25" customHeight="1">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13550</v>
      </c>
      <c r="AB115" s="1008"/>
      <c r="AC115" s="1008"/>
      <c r="AD115" s="1008"/>
      <c r="AE115" s="1009"/>
      <c r="AF115" s="1010">
        <v>14770</v>
      </c>
      <c r="AG115" s="1008"/>
      <c r="AH115" s="1008"/>
      <c r="AI115" s="1008"/>
      <c r="AJ115" s="1009"/>
      <c r="AK115" s="1010">
        <v>4681</v>
      </c>
      <c r="AL115" s="1008"/>
      <c r="AM115" s="1008"/>
      <c r="AN115" s="1008"/>
      <c r="AO115" s="1009"/>
      <c r="AP115" s="1011">
        <v>0</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v>630067</v>
      </c>
      <c r="BR115" s="899"/>
      <c r="BS115" s="899"/>
      <c r="BT115" s="899"/>
      <c r="BU115" s="899"/>
      <c r="BV115" s="899">
        <v>363473</v>
      </c>
      <c r="BW115" s="899"/>
      <c r="BX115" s="899"/>
      <c r="BY115" s="899"/>
      <c r="BZ115" s="899"/>
      <c r="CA115" s="899">
        <v>369710</v>
      </c>
      <c r="CB115" s="899"/>
      <c r="CC115" s="899"/>
      <c r="CD115" s="899"/>
      <c r="CE115" s="899"/>
      <c r="CF115" s="960">
        <v>3.6</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106023</v>
      </c>
      <c r="DH115" s="862"/>
      <c r="DI115" s="862"/>
      <c r="DJ115" s="862"/>
      <c r="DK115" s="863"/>
      <c r="DL115" s="864" t="s">
        <v>394</v>
      </c>
      <c r="DM115" s="862"/>
      <c r="DN115" s="862"/>
      <c r="DO115" s="862"/>
      <c r="DP115" s="863"/>
      <c r="DQ115" s="864" t="s">
        <v>174</v>
      </c>
      <c r="DR115" s="862"/>
      <c r="DS115" s="862"/>
      <c r="DT115" s="862"/>
      <c r="DU115" s="863"/>
      <c r="DV115" s="909" t="s">
        <v>394</v>
      </c>
      <c r="DW115" s="910"/>
      <c r="DX115" s="910"/>
      <c r="DY115" s="910"/>
      <c r="DZ115" s="911"/>
    </row>
    <row r="116" spans="1:130" s="247" customFormat="1" ht="26.25" customHeight="1">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174</v>
      </c>
      <c r="AB116" s="862"/>
      <c r="AC116" s="862"/>
      <c r="AD116" s="862"/>
      <c r="AE116" s="863"/>
      <c r="AF116" s="864" t="s">
        <v>444</v>
      </c>
      <c r="AG116" s="862"/>
      <c r="AH116" s="862"/>
      <c r="AI116" s="862"/>
      <c r="AJ116" s="863"/>
      <c r="AK116" s="864" t="s">
        <v>443</v>
      </c>
      <c r="AL116" s="862"/>
      <c r="AM116" s="862"/>
      <c r="AN116" s="862"/>
      <c r="AO116" s="863"/>
      <c r="AP116" s="909" t="s">
        <v>394</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174</v>
      </c>
      <c r="BR116" s="899"/>
      <c r="BS116" s="899"/>
      <c r="BT116" s="899"/>
      <c r="BU116" s="899"/>
      <c r="BV116" s="899" t="s">
        <v>464</v>
      </c>
      <c r="BW116" s="899"/>
      <c r="BX116" s="899"/>
      <c r="BY116" s="899"/>
      <c r="BZ116" s="899"/>
      <c r="CA116" s="899" t="s">
        <v>174</v>
      </c>
      <c r="CB116" s="899"/>
      <c r="CC116" s="899"/>
      <c r="CD116" s="899"/>
      <c r="CE116" s="899"/>
      <c r="CF116" s="960" t="s">
        <v>444</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174</v>
      </c>
      <c r="DH116" s="862"/>
      <c r="DI116" s="862"/>
      <c r="DJ116" s="862"/>
      <c r="DK116" s="863"/>
      <c r="DL116" s="864" t="s">
        <v>174</v>
      </c>
      <c r="DM116" s="862"/>
      <c r="DN116" s="862"/>
      <c r="DO116" s="862"/>
      <c r="DP116" s="863"/>
      <c r="DQ116" s="864" t="s">
        <v>444</v>
      </c>
      <c r="DR116" s="862"/>
      <c r="DS116" s="862"/>
      <c r="DT116" s="862"/>
      <c r="DU116" s="863"/>
      <c r="DV116" s="909" t="s">
        <v>466</v>
      </c>
      <c r="DW116" s="910"/>
      <c r="DX116" s="910"/>
      <c r="DY116" s="910"/>
      <c r="DZ116" s="911"/>
    </row>
    <row r="117" spans="1:130" s="247" customFormat="1" ht="26.25" customHeight="1">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467</v>
      </c>
      <c r="Z117" s="988"/>
      <c r="AA117" s="993">
        <v>3400549</v>
      </c>
      <c r="AB117" s="994"/>
      <c r="AC117" s="994"/>
      <c r="AD117" s="994"/>
      <c r="AE117" s="995"/>
      <c r="AF117" s="996">
        <v>3468037</v>
      </c>
      <c r="AG117" s="994"/>
      <c r="AH117" s="994"/>
      <c r="AI117" s="994"/>
      <c r="AJ117" s="995"/>
      <c r="AK117" s="996">
        <v>3563651</v>
      </c>
      <c r="AL117" s="994"/>
      <c r="AM117" s="994"/>
      <c r="AN117" s="994"/>
      <c r="AO117" s="995"/>
      <c r="AP117" s="997"/>
      <c r="AQ117" s="998"/>
      <c r="AR117" s="998"/>
      <c r="AS117" s="998"/>
      <c r="AT117" s="999"/>
      <c r="AU117" s="1021"/>
      <c r="AV117" s="1022"/>
      <c r="AW117" s="1022"/>
      <c r="AX117" s="1022"/>
      <c r="AY117" s="1022"/>
      <c r="AZ117" s="948" t="s">
        <v>468</v>
      </c>
      <c r="BA117" s="949"/>
      <c r="BB117" s="949"/>
      <c r="BC117" s="949"/>
      <c r="BD117" s="949"/>
      <c r="BE117" s="949"/>
      <c r="BF117" s="949"/>
      <c r="BG117" s="949"/>
      <c r="BH117" s="949"/>
      <c r="BI117" s="949"/>
      <c r="BJ117" s="949"/>
      <c r="BK117" s="949"/>
      <c r="BL117" s="949"/>
      <c r="BM117" s="949"/>
      <c r="BN117" s="949"/>
      <c r="BO117" s="949"/>
      <c r="BP117" s="950"/>
      <c r="BQ117" s="898" t="s">
        <v>174</v>
      </c>
      <c r="BR117" s="899"/>
      <c r="BS117" s="899"/>
      <c r="BT117" s="899"/>
      <c r="BU117" s="899"/>
      <c r="BV117" s="899" t="s">
        <v>394</v>
      </c>
      <c r="BW117" s="899"/>
      <c r="BX117" s="899"/>
      <c r="BY117" s="899"/>
      <c r="BZ117" s="899"/>
      <c r="CA117" s="899" t="s">
        <v>464</v>
      </c>
      <c r="CB117" s="899"/>
      <c r="CC117" s="899"/>
      <c r="CD117" s="899"/>
      <c r="CE117" s="899"/>
      <c r="CF117" s="960" t="s">
        <v>394</v>
      </c>
      <c r="CG117" s="961"/>
      <c r="CH117" s="961"/>
      <c r="CI117" s="961"/>
      <c r="CJ117" s="961"/>
      <c r="CK117" s="1016"/>
      <c r="CL117" s="903"/>
      <c r="CM117" s="906" t="s">
        <v>469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394</v>
      </c>
      <c r="DH117" s="862"/>
      <c r="DI117" s="862"/>
      <c r="DJ117" s="862"/>
      <c r="DK117" s="863"/>
      <c r="DL117" s="864" t="s">
        <v>464</v>
      </c>
      <c r="DM117" s="862"/>
      <c r="DN117" s="862"/>
      <c r="DO117" s="862"/>
      <c r="DP117" s="863"/>
      <c r="DQ117" s="864" t="s">
        <v>394</v>
      </c>
      <c r="DR117" s="862"/>
      <c r="DS117" s="862"/>
      <c r="DT117" s="862"/>
      <c r="DU117" s="863"/>
      <c r="DV117" s="909" t="s">
        <v>394</v>
      </c>
      <c r="DW117" s="910"/>
      <c r="DX117" s="910"/>
      <c r="DY117" s="910"/>
      <c r="DZ117" s="911"/>
    </row>
    <row r="118" spans="1:130" s="247" customFormat="1" ht="26.25" customHeight="1">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310</v>
      </c>
      <c r="AG118" s="987"/>
      <c r="AH118" s="987"/>
      <c r="AI118" s="987"/>
      <c r="AJ118" s="988"/>
      <c r="AK118" s="989" t="s">
        <v>309</v>
      </c>
      <c r="AL118" s="987"/>
      <c r="AM118" s="987"/>
      <c r="AN118" s="987"/>
      <c r="AO118" s="988"/>
      <c r="AP118" s="990" t="s">
        <v>437</v>
      </c>
      <c r="AQ118" s="991"/>
      <c r="AR118" s="991"/>
      <c r="AS118" s="991"/>
      <c r="AT118" s="992"/>
      <c r="AU118" s="1021"/>
      <c r="AV118" s="1022"/>
      <c r="AW118" s="1022"/>
      <c r="AX118" s="1022"/>
      <c r="AY118" s="1022"/>
      <c r="AZ118" s="964" t="s">
        <v>470</v>
      </c>
      <c r="BA118" s="965"/>
      <c r="BB118" s="965"/>
      <c r="BC118" s="965"/>
      <c r="BD118" s="965"/>
      <c r="BE118" s="965"/>
      <c r="BF118" s="965"/>
      <c r="BG118" s="965"/>
      <c r="BH118" s="965"/>
      <c r="BI118" s="965"/>
      <c r="BJ118" s="965"/>
      <c r="BK118" s="965"/>
      <c r="BL118" s="965"/>
      <c r="BM118" s="965"/>
      <c r="BN118" s="965"/>
      <c r="BO118" s="965"/>
      <c r="BP118" s="966"/>
      <c r="BQ118" s="967" t="s">
        <v>394</v>
      </c>
      <c r="BR118" s="930"/>
      <c r="BS118" s="930"/>
      <c r="BT118" s="930"/>
      <c r="BU118" s="930"/>
      <c r="BV118" s="930" t="s">
        <v>174</v>
      </c>
      <c r="BW118" s="930"/>
      <c r="BX118" s="930"/>
      <c r="BY118" s="930"/>
      <c r="BZ118" s="930"/>
      <c r="CA118" s="930" t="s">
        <v>394</v>
      </c>
      <c r="CB118" s="930"/>
      <c r="CC118" s="930"/>
      <c r="CD118" s="930"/>
      <c r="CE118" s="930"/>
      <c r="CF118" s="960" t="s">
        <v>394</v>
      </c>
      <c r="CG118" s="961"/>
      <c r="CH118" s="961"/>
      <c r="CI118" s="961"/>
      <c r="CJ118" s="961"/>
      <c r="CK118" s="1016"/>
      <c r="CL118" s="903"/>
      <c r="CM118" s="906" t="s">
        <v>471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464</v>
      </c>
      <c r="DH118" s="862"/>
      <c r="DI118" s="862"/>
      <c r="DJ118" s="862"/>
      <c r="DK118" s="863"/>
      <c r="DL118" s="864" t="s">
        <v>174</v>
      </c>
      <c r="DM118" s="862"/>
      <c r="DN118" s="862"/>
      <c r="DO118" s="862"/>
      <c r="DP118" s="863"/>
      <c r="DQ118" s="864" t="s">
        <v>394</v>
      </c>
      <c r="DR118" s="862"/>
      <c r="DS118" s="862"/>
      <c r="DT118" s="862"/>
      <c r="DU118" s="863"/>
      <c r="DV118" s="909" t="s">
        <v>394</v>
      </c>
      <c r="DW118" s="910"/>
      <c r="DX118" s="910"/>
      <c r="DY118" s="910"/>
      <c r="DZ118" s="911"/>
    </row>
    <row r="119" spans="1:130" s="247" customFormat="1" ht="26.25" customHeight="1">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12730</v>
      </c>
      <c r="AB119" s="980"/>
      <c r="AC119" s="980"/>
      <c r="AD119" s="980"/>
      <c r="AE119" s="981"/>
      <c r="AF119" s="982">
        <v>14149</v>
      </c>
      <c r="AG119" s="980"/>
      <c r="AH119" s="980"/>
      <c r="AI119" s="980"/>
      <c r="AJ119" s="981"/>
      <c r="AK119" s="982">
        <v>4681</v>
      </c>
      <c r="AL119" s="980"/>
      <c r="AM119" s="980"/>
      <c r="AN119" s="980"/>
      <c r="AO119" s="981"/>
      <c r="AP119" s="983">
        <v>0</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472</v>
      </c>
      <c r="BP119" s="963"/>
      <c r="BQ119" s="967">
        <v>37661041</v>
      </c>
      <c r="BR119" s="930"/>
      <c r="BS119" s="930"/>
      <c r="BT119" s="930"/>
      <c r="BU119" s="930"/>
      <c r="BV119" s="930">
        <v>38250493</v>
      </c>
      <c r="BW119" s="930"/>
      <c r="BX119" s="930"/>
      <c r="BY119" s="930"/>
      <c r="BZ119" s="930"/>
      <c r="CA119" s="930">
        <v>38252751</v>
      </c>
      <c r="CB119" s="930"/>
      <c r="CC119" s="930"/>
      <c r="CD119" s="930"/>
      <c r="CE119" s="930"/>
      <c r="CF119" s="828"/>
      <c r="CG119" s="829"/>
      <c r="CH119" s="829"/>
      <c r="CI119" s="829"/>
      <c r="CJ119" s="919"/>
      <c r="CK119" s="1017"/>
      <c r="CL119" s="905"/>
      <c r="CM119" s="923" t="s">
        <v>473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464</v>
      </c>
      <c r="DH119" s="845"/>
      <c r="DI119" s="845"/>
      <c r="DJ119" s="845"/>
      <c r="DK119" s="846"/>
      <c r="DL119" s="847" t="s">
        <v>174</v>
      </c>
      <c r="DM119" s="845"/>
      <c r="DN119" s="845"/>
      <c r="DO119" s="845"/>
      <c r="DP119" s="846"/>
      <c r="DQ119" s="847" t="s">
        <v>466</v>
      </c>
      <c r="DR119" s="845"/>
      <c r="DS119" s="845"/>
      <c r="DT119" s="845"/>
      <c r="DU119" s="846"/>
      <c r="DV119" s="933" t="s">
        <v>174</v>
      </c>
      <c r="DW119" s="934"/>
      <c r="DX119" s="934"/>
      <c r="DY119" s="934"/>
      <c r="DZ119" s="935"/>
    </row>
    <row r="120" spans="1:130" s="247" customFormat="1" ht="26.25" customHeight="1">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394</v>
      </c>
      <c r="AB120" s="862"/>
      <c r="AC120" s="862"/>
      <c r="AD120" s="862"/>
      <c r="AE120" s="863"/>
      <c r="AF120" s="864" t="s">
        <v>174</v>
      </c>
      <c r="AG120" s="862"/>
      <c r="AH120" s="862"/>
      <c r="AI120" s="862"/>
      <c r="AJ120" s="863"/>
      <c r="AK120" s="864" t="s">
        <v>394</v>
      </c>
      <c r="AL120" s="862"/>
      <c r="AM120" s="862"/>
      <c r="AN120" s="862"/>
      <c r="AO120" s="863"/>
      <c r="AP120" s="909" t="s">
        <v>174</v>
      </c>
      <c r="AQ120" s="910"/>
      <c r="AR120" s="910"/>
      <c r="AS120" s="910"/>
      <c r="AT120" s="911"/>
      <c r="AU120" s="968" t="s">
        <v>474</v>
      </c>
      <c r="AV120" s="969"/>
      <c r="AW120" s="969"/>
      <c r="AX120" s="969"/>
      <c r="AY120" s="970"/>
      <c r="AZ120" s="945" t="s">
        <v>475</v>
      </c>
      <c r="BA120" s="890"/>
      <c r="BB120" s="890"/>
      <c r="BC120" s="890"/>
      <c r="BD120" s="890"/>
      <c r="BE120" s="890"/>
      <c r="BF120" s="890"/>
      <c r="BG120" s="890"/>
      <c r="BH120" s="890"/>
      <c r="BI120" s="890"/>
      <c r="BJ120" s="890"/>
      <c r="BK120" s="890"/>
      <c r="BL120" s="890"/>
      <c r="BM120" s="890"/>
      <c r="BN120" s="890"/>
      <c r="BO120" s="890"/>
      <c r="BP120" s="891"/>
      <c r="BQ120" s="946">
        <v>6633574</v>
      </c>
      <c r="BR120" s="927"/>
      <c r="BS120" s="927"/>
      <c r="BT120" s="927"/>
      <c r="BU120" s="927"/>
      <c r="BV120" s="927">
        <v>6832457</v>
      </c>
      <c r="BW120" s="927"/>
      <c r="BX120" s="927"/>
      <c r="BY120" s="927"/>
      <c r="BZ120" s="927"/>
      <c r="CA120" s="927">
        <v>6866123</v>
      </c>
      <c r="CB120" s="927"/>
      <c r="CC120" s="927"/>
      <c r="CD120" s="927"/>
      <c r="CE120" s="927"/>
      <c r="CF120" s="951">
        <v>67.7</v>
      </c>
      <c r="CG120" s="952"/>
      <c r="CH120" s="952"/>
      <c r="CI120" s="952"/>
      <c r="CJ120" s="952"/>
      <c r="CK120" s="953" t="s">
        <v>476</v>
      </c>
      <c r="CL120" s="937"/>
      <c r="CM120" s="937"/>
      <c r="CN120" s="937"/>
      <c r="CO120" s="938"/>
      <c r="CP120" s="957" t="s">
        <v>410</v>
      </c>
      <c r="CQ120" s="958"/>
      <c r="CR120" s="958"/>
      <c r="CS120" s="958"/>
      <c r="CT120" s="958"/>
      <c r="CU120" s="958"/>
      <c r="CV120" s="958"/>
      <c r="CW120" s="958"/>
      <c r="CX120" s="958"/>
      <c r="CY120" s="958"/>
      <c r="CZ120" s="958"/>
      <c r="DA120" s="958"/>
      <c r="DB120" s="958"/>
      <c r="DC120" s="958"/>
      <c r="DD120" s="958"/>
      <c r="DE120" s="958"/>
      <c r="DF120" s="959"/>
      <c r="DG120" s="946" t="s">
        <v>394</v>
      </c>
      <c r="DH120" s="927"/>
      <c r="DI120" s="927"/>
      <c r="DJ120" s="927"/>
      <c r="DK120" s="927"/>
      <c r="DL120" s="927" t="s">
        <v>464</v>
      </c>
      <c r="DM120" s="927"/>
      <c r="DN120" s="927"/>
      <c r="DO120" s="927"/>
      <c r="DP120" s="927"/>
      <c r="DQ120" s="927">
        <v>2524575</v>
      </c>
      <c r="DR120" s="927"/>
      <c r="DS120" s="927"/>
      <c r="DT120" s="927"/>
      <c r="DU120" s="927"/>
      <c r="DV120" s="928">
        <v>24.9</v>
      </c>
      <c r="DW120" s="928"/>
      <c r="DX120" s="928"/>
      <c r="DY120" s="928"/>
      <c r="DZ120" s="929"/>
    </row>
    <row r="121" spans="1:130" s="247" customFormat="1" ht="26.25" customHeight="1">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394</v>
      </c>
      <c r="AB121" s="862"/>
      <c r="AC121" s="862"/>
      <c r="AD121" s="862"/>
      <c r="AE121" s="863"/>
      <c r="AF121" s="864" t="s">
        <v>174</v>
      </c>
      <c r="AG121" s="862"/>
      <c r="AH121" s="862"/>
      <c r="AI121" s="862"/>
      <c r="AJ121" s="863"/>
      <c r="AK121" s="864" t="s">
        <v>174</v>
      </c>
      <c r="AL121" s="862"/>
      <c r="AM121" s="862"/>
      <c r="AN121" s="862"/>
      <c r="AO121" s="863"/>
      <c r="AP121" s="909" t="s">
        <v>174</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1108187</v>
      </c>
      <c r="BR121" s="899"/>
      <c r="BS121" s="899"/>
      <c r="BT121" s="899"/>
      <c r="BU121" s="899"/>
      <c r="BV121" s="899">
        <v>974786</v>
      </c>
      <c r="BW121" s="899"/>
      <c r="BX121" s="899"/>
      <c r="BY121" s="899"/>
      <c r="BZ121" s="899"/>
      <c r="CA121" s="899">
        <v>891834</v>
      </c>
      <c r="CB121" s="899"/>
      <c r="CC121" s="899"/>
      <c r="CD121" s="899"/>
      <c r="CE121" s="899"/>
      <c r="CF121" s="960">
        <v>8.8000000000000007</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t="s">
        <v>466</v>
      </c>
      <c r="DH121" s="899"/>
      <c r="DI121" s="899"/>
      <c r="DJ121" s="899"/>
      <c r="DK121" s="899"/>
      <c r="DL121" s="899" t="s">
        <v>174</v>
      </c>
      <c r="DM121" s="899"/>
      <c r="DN121" s="899"/>
      <c r="DO121" s="899"/>
      <c r="DP121" s="899"/>
      <c r="DQ121" s="899" t="s">
        <v>464</v>
      </c>
      <c r="DR121" s="899"/>
      <c r="DS121" s="899"/>
      <c r="DT121" s="899"/>
      <c r="DU121" s="899"/>
      <c r="DV121" s="876" t="s">
        <v>174</v>
      </c>
      <c r="DW121" s="876"/>
      <c r="DX121" s="876"/>
      <c r="DY121" s="876"/>
      <c r="DZ121" s="877"/>
    </row>
    <row r="122" spans="1:130" s="247" customFormat="1" ht="26.25" customHeight="1">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394</v>
      </c>
      <c r="AB122" s="862"/>
      <c r="AC122" s="862"/>
      <c r="AD122" s="862"/>
      <c r="AE122" s="863"/>
      <c r="AF122" s="864" t="s">
        <v>174</v>
      </c>
      <c r="AG122" s="862"/>
      <c r="AH122" s="862"/>
      <c r="AI122" s="862"/>
      <c r="AJ122" s="863"/>
      <c r="AK122" s="864" t="s">
        <v>174</v>
      </c>
      <c r="AL122" s="862"/>
      <c r="AM122" s="862"/>
      <c r="AN122" s="862"/>
      <c r="AO122" s="863"/>
      <c r="AP122" s="909" t="s">
        <v>394</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26301549</v>
      </c>
      <c r="BR122" s="930"/>
      <c r="BS122" s="930"/>
      <c r="BT122" s="930"/>
      <c r="BU122" s="930"/>
      <c r="BV122" s="930">
        <v>26620656</v>
      </c>
      <c r="BW122" s="930"/>
      <c r="BX122" s="930"/>
      <c r="BY122" s="930"/>
      <c r="BZ122" s="930"/>
      <c r="CA122" s="930">
        <v>27200491</v>
      </c>
      <c r="CB122" s="930"/>
      <c r="CC122" s="930"/>
      <c r="CD122" s="930"/>
      <c r="CE122" s="930"/>
      <c r="CF122" s="931">
        <v>268.10000000000002</v>
      </c>
      <c r="CG122" s="932"/>
      <c r="CH122" s="932"/>
      <c r="CI122" s="932"/>
      <c r="CJ122" s="932"/>
      <c r="CK122" s="954"/>
      <c r="CL122" s="940"/>
      <c r="CM122" s="940"/>
      <c r="CN122" s="940"/>
      <c r="CO122" s="941"/>
      <c r="CP122" s="920" t="s">
        <v>481</v>
      </c>
      <c r="CQ122" s="921"/>
      <c r="CR122" s="921"/>
      <c r="CS122" s="921"/>
      <c r="CT122" s="921"/>
      <c r="CU122" s="921"/>
      <c r="CV122" s="921"/>
      <c r="CW122" s="921"/>
      <c r="CX122" s="921"/>
      <c r="CY122" s="921"/>
      <c r="CZ122" s="921"/>
      <c r="DA122" s="921"/>
      <c r="DB122" s="921"/>
      <c r="DC122" s="921"/>
      <c r="DD122" s="921"/>
      <c r="DE122" s="921"/>
      <c r="DF122" s="922"/>
      <c r="DG122" s="898" t="s">
        <v>174</v>
      </c>
      <c r="DH122" s="899"/>
      <c r="DI122" s="899"/>
      <c r="DJ122" s="899"/>
      <c r="DK122" s="899"/>
      <c r="DL122" s="899" t="s">
        <v>174</v>
      </c>
      <c r="DM122" s="899"/>
      <c r="DN122" s="899"/>
      <c r="DO122" s="899"/>
      <c r="DP122" s="899"/>
      <c r="DQ122" s="899" t="s">
        <v>466</v>
      </c>
      <c r="DR122" s="899"/>
      <c r="DS122" s="899"/>
      <c r="DT122" s="899"/>
      <c r="DU122" s="899"/>
      <c r="DV122" s="876" t="s">
        <v>174</v>
      </c>
      <c r="DW122" s="876"/>
      <c r="DX122" s="876"/>
      <c r="DY122" s="876"/>
      <c r="DZ122" s="877"/>
    </row>
    <row r="123" spans="1:130" s="247" customFormat="1" ht="26.25" customHeight="1">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174</v>
      </c>
      <c r="AB123" s="862"/>
      <c r="AC123" s="862"/>
      <c r="AD123" s="862"/>
      <c r="AE123" s="863"/>
      <c r="AF123" s="864" t="s">
        <v>174</v>
      </c>
      <c r="AG123" s="862"/>
      <c r="AH123" s="862"/>
      <c r="AI123" s="862"/>
      <c r="AJ123" s="863"/>
      <c r="AK123" s="864" t="s">
        <v>174</v>
      </c>
      <c r="AL123" s="862"/>
      <c r="AM123" s="862"/>
      <c r="AN123" s="862"/>
      <c r="AO123" s="863"/>
      <c r="AP123" s="909" t="s">
        <v>394</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482</v>
      </c>
      <c r="BP123" s="963"/>
      <c r="BQ123" s="917">
        <v>34043310</v>
      </c>
      <c r="BR123" s="918"/>
      <c r="BS123" s="918"/>
      <c r="BT123" s="918"/>
      <c r="BU123" s="918"/>
      <c r="BV123" s="918">
        <v>34427899</v>
      </c>
      <c r="BW123" s="918"/>
      <c r="BX123" s="918"/>
      <c r="BY123" s="918"/>
      <c r="BZ123" s="918"/>
      <c r="CA123" s="918">
        <v>34958448</v>
      </c>
      <c r="CB123" s="918"/>
      <c r="CC123" s="918"/>
      <c r="CD123" s="918"/>
      <c r="CE123" s="918"/>
      <c r="CF123" s="828"/>
      <c r="CG123" s="829"/>
      <c r="CH123" s="829"/>
      <c r="CI123" s="829"/>
      <c r="CJ123" s="919"/>
      <c r="CK123" s="954"/>
      <c r="CL123" s="940"/>
      <c r="CM123" s="940"/>
      <c r="CN123" s="940"/>
      <c r="CO123" s="941"/>
      <c r="CP123" s="920" t="s">
        <v>407</v>
      </c>
      <c r="CQ123" s="921"/>
      <c r="CR123" s="921"/>
      <c r="CS123" s="921"/>
      <c r="CT123" s="921"/>
      <c r="CU123" s="921"/>
      <c r="CV123" s="921"/>
      <c r="CW123" s="921"/>
      <c r="CX123" s="921"/>
      <c r="CY123" s="921"/>
      <c r="CZ123" s="921"/>
      <c r="DA123" s="921"/>
      <c r="DB123" s="921"/>
      <c r="DC123" s="921"/>
      <c r="DD123" s="921"/>
      <c r="DE123" s="921"/>
      <c r="DF123" s="922"/>
      <c r="DG123" s="861" t="s">
        <v>443</v>
      </c>
      <c r="DH123" s="862"/>
      <c r="DI123" s="862"/>
      <c r="DJ123" s="862"/>
      <c r="DK123" s="863"/>
      <c r="DL123" s="864" t="s">
        <v>394</v>
      </c>
      <c r="DM123" s="862"/>
      <c r="DN123" s="862"/>
      <c r="DO123" s="862"/>
      <c r="DP123" s="863"/>
      <c r="DQ123" s="864" t="s">
        <v>174</v>
      </c>
      <c r="DR123" s="862"/>
      <c r="DS123" s="862"/>
      <c r="DT123" s="862"/>
      <c r="DU123" s="863"/>
      <c r="DV123" s="909" t="s">
        <v>483</v>
      </c>
      <c r="DW123" s="910"/>
      <c r="DX123" s="910"/>
      <c r="DY123" s="910"/>
      <c r="DZ123" s="911"/>
    </row>
    <row r="124" spans="1:130" s="247" customFormat="1" ht="26.25" customHeight="1" thickBot="1">
      <c r="A124" s="902"/>
      <c r="B124" s="903"/>
      <c r="C124" s="906" t="s">
        <v>469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484</v>
      </c>
      <c r="AB124" s="862"/>
      <c r="AC124" s="862"/>
      <c r="AD124" s="862"/>
      <c r="AE124" s="863"/>
      <c r="AF124" s="864" t="s">
        <v>443</v>
      </c>
      <c r="AG124" s="862"/>
      <c r="AH124" s="862"/>
      <c r="AI124" s="862"/>
      <c r="AJ124" s="863"/>
      <c r="AK124" s="864" t="s">
        <v>483</v>
      </c>
      <c r="AL124" s="862"/>
      <c r="AM124" s="862"/>
      <c r="AN124" s="862"/>
      <c r="AO124" s="863"/>
      <c r="AP124" s="909" t="s">
        <v>394</v>
      </c>
      <c r="AQ124" s="910"/>
      <c r="AR124" s="910"/>
      <c r="AS124" s="910"/>
      <c r="AT124" s="911"/>
      <c r="AU124" s="912" t="s">
        <v>485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35</v>
      </c>
      <c r="BR124" s="916"/>
      <c r="BS124" s="916"/>
      <c r="BT124" s="916"/>
      <c r="BU124" s="916"/>
      <c r="BV124" s="916">
        <v>37.200000000000003</v>
      </c>
      <c r="BW124" s="916"/>
      <c r="BX124" s="916"/>
      <c r="BY124" s="916"/>
      <c r="BZ124" s="916"/>
      <c r="CA124" s="916">
        <v>32.4</v>
      </c>
      <c r="CB124" s="916"/>
      <c r="CC124" s="916"/>
      <c r="CD124" s="916"/>
      <c r="CE124" s="916"/>
      <c r="CF124" s="806"/>
      <c r="CG124" s="807"/>
      <c r="CH124" s="807"/>
      <c r="CI124" s="807"/>
      <c r="CJ124" s="947"/>
      <c r="CK124" s="955"/>
      <c r="CL124" s="955"/>
      <c r="CM124" s="955"/>
      <c r="CN124" s="955"/>
      <c r="CO124" s="956"/>
      <c r="CP124" s="920" t="s">
        <v>486</v>
      </c>
      <c r="CQ124" s="921"/>
      <c r="CR124" s="921"/>
      <c r="CS124" s="921"/>
      <c r="CT124" s="921"/>
      <c r="CU124" s="921"/>
      <c r="CV124" s="921"/>
      <c r="CW124" s="921"/>
      <c r="CX124" s="921"/>
      <c r="CY124" s="921"/>
      <c r="CZ124" s="921"/>
      <c r="DA124" s="921"/>
      <c r="DB124" s="921"/>
      <c r="DC124" s="921"/>
      <c r="DD124" s="921"/>
      <c r="DE124" s="921"/>
      <c r="DF124" s="922"/>
      <c r="DG124" s="844">
        <v>2686620</v>
      </c>
      <c r="DH124" s="845"/>
      <c r="DI124" s="845"/>
      <c r="DJ124" s="845"/>
      <c r="DK124" s="846"/>
      <c r="DL124" s="847">
        <v>2721023</v>
      </c>
      <c r="DM124" s="845"/>
      <c r="DN124" s="845"/>
      <c r="DO124" s="845"/>
      <c r="DP124" s="846"/>
      <c r="DQ124" s="847" t="s">
        <v>443</v>
      </c>
      <c r="DR124" s="845"/>
      <c r="DS124" s="845"/>
      <c r="DT124" s="845"/>
      <c r="DU124" s="846"/>
      <c r="DV124" s="933" t="s">
        <v>443</v>
      </c>
      <c r="DW124" s="934"/>
      <c r="DX124" s="934"/>
      <c r="DY124" s="934"/>
      <c r="DZ124" s="935"/>
    </row>
    <row r="125" spans="1:130" s="247" customFormat="1" ht="26.25" customHeight="1">
      <c r="A125" s="902"/>
      <c r="B125" s="903"/>
      <c r="C125" s="906" t="s">
        <v>471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483</v>
      </c>
      <c r="AB125" s="862"/>
      <c r="AC125" s="862"/>
      <c r="AD125" s="862"/>
      <c r="AE125" s="863"/>
      <c r="AF125" s="864" t="s">
        <v>443</v>
      </c>
      <c r="AG125" s="862"/>
      <c r="AH125" s="862"/>
      <c r="AI125" s="862"/>
      <c r="AJ125" s="863"/>
      <c r="AK125" s="864" t="s">
        <v>394</v>
      </c>
      <c r="AL125" s="862"/>
      <c r="AM125" s="862"/>
      <c r="AN125" s="862"/>
      <c r="AO125" s="863"/>
      <c r="AP125" s="909" t="s">
        <v>484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487</v>
      </c>
      <c r="CL125" s="937"/>
      <c r="CM125" s="937"/>
      <c r="CN125" s="937"/>
      <c r="CO125" s="938"/>
      <c r="CP125" s="945" t="s">
        <v>488</v>
      </c>
      <c r="CQ125" s="890"/>
      <c r="CR125" s="890"/>
      <c r="CS125" s="890"/>
      <c r="CT125" s="890"/>
      <c r="CU125" s="890"/>
      <c r="CV125" s="890"/>
      <c r="CW125" s="890"/>
      <c r="CX125" s="890"/>
      <c r="CY125" s="890"/>
      <c r="CZ125" s="890"/>
      <c r="DA125" s="890"/>
      <c r="DB125" s="890"/>
      <c r="DC125" s="890"/>
      <c r="DD125" s="890"/>
      <c r="DE125" s="890"/>
      <c r="DF125" s="891"/>
      <c r="DG125" s="946" t="s">
        <v>484</v>
      </c>
      <c r="DH125" s="927"/>
      <c r="DI125" s="927"/>
      <c r="DJ125" s="927"/>
      <c r="DK125" s="927"/>
      <c r="DL125" s="927" t="s">
        <v>489</v>
      </c>
      <c r="DM125" s="927"/>
      <c r="DN125" s="927"/>
      <c r="DO125" s="927"/>
      <c r="DP125" s="927"/>
      <c r="DQ125" s="927" t="s">
        <v>483</v>
      </c>
      <c r="DR125" s="927"/>
      <c r="DS125" s="927"/>
      <c r="DT125" s="927"/>
      <c r="DU125" s="927"/>
      <c r="DV125" s="928" t="s">
        <v>484</v>
      </c>
      <c r="DW125" s="928"/>
      <c r="DX125" s="928"/>
      <c r="DY125" s="928"/>
      <c r="DZ125" s="929"/>
    </row>
    <row r="126" spans="1:130" s="247" customFormat="1" ht="26.25" customHeight="1" thickBot="1">
      <c r="A126" s="902"/>
      <c r="B126" s="903"/>
      <c r="C126" s="906" t="s">
        <v>473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483</v>
      </c>
      <c r="AB126" s="862"/>
      <c r="AC126" s="862"/>
      <c r="AD126" s="862"/>
      <c r="AE126" s="863"/>
      <c r="AF126" s="864" t="s">
        <v>483</v>
      </c>
      <c r="AG126" s="862"/>
      <c r="AH126" s="862"/>
      <c r="AI126" s="862"/>
      <c r="AJ126" s="863"/>
      <c r="AK126" s="864" t="s">
        <v>483</v>
      </c>
      <c r="AL126" s="862"/>
      <c r="AM126" s="862"/>
      <c r="AN126" s="862"/>
      <c r="AO126" s="863"/>
      <c r="AP126" s="909" t="s">
        <v>483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490</v>
      </c>
      <c r="CQ126" s="832"/>
      <c r="CR126" s="832"/>
      <c r="CS126" s="832"/>
      <c r="CT126" s="832"/>
      <c r="CU126" s="832"/>
      <c r="CV126" s="832"/>
      <c r="CW126" s="832"/>
      <c r="CX126" s="832"/>
      <c r="CY126" s="832"/>
      <c r="CZ126" s="832"/>
      <c r="DA126" s="832"/>
      <c r="DB126" s="832"/>
      <c r="DC126" s="832"/>
      <c r="DD126" s="832"/>
      <c r="DE126" s="832"/>
      <c r="DF126" s="833"/>
      <c r="DG126" s="898">
        <v>629618</v>
      </c>
      <c r="DH126" s="899"/>
      <c r="DI126" s="899"/>
      <c r="DJ126" s="899"/>
      <c r="DK126" s="899"/>
      <c r="DL126" s="899">
        <v>363259</v>
      </c>
      <c r="DM126" s="899"/>
      <c r="DN126" s="899"/>
      <c r="DO126" s="899"/>
      <c r="DP126" s="899"/>
      <c r="DQ126" s="899">
        <v>369710</v>
      </c>
      <c r="DR126" s="899"/>
      <c r="DS126" s="899"/>
      <c r="DT126" s="899"/>
      <c r="DU126" s="899"/>
      <c r="DV126" s="876">
        <v>3.6</v>
      </c>
      <c r="DW126" s="876"/>
      <c r="DX126" s="876"/>
      <c r="DY126" s="876"/>
      <c r="DZ126" s="877"/>
    </row>
    <row r="127" spans="1:130" s="247" customFormat="1" ht="26.25" customHeight="1">
      <c r="A127" s="904"/>
      <c r="B127" s="905"/>
      <c r="C127" s="923" t="s">
        <v>491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820</v>
      </c>
      <c r="AB127" s="862"/>
      <c r="AC127" s="862"/>
      <c r="AD127" s="862"/>
      <c r="AE127" s="863"/>
      <c r="AF127" s="864">
        <v>621</v>
      </c>
      <c r="AG127" s="862"/>
      <c r="AH127" s="862"/>
      <c r="AI127" s="862"/>
      <c r="AJ127" s="863"/>
      <c r="AK127" s="864" t="s">
        <v>417</v>
      </c>
      <c r="AL127" s="862"/>
      <c r="AM127" s="862"/>
      <c r="AN127" s="862"/>
      <c r="AO127" s="863"/>
      <c r="AP127" s="909" t="s">
        <v>417</v>
      </c>
      <c r="AQ127" s="910"/>
      <c r="AR127" s="910"/>
      <c r="AS127" s="910"/>
      <c r="AT127" s="911"/>
      <c r="AU127" s="283"/>
      <c r="AV127" s="283"/>
      <c r="AW127" s="283"/>
      <c r="AX127" s="926" t="s">
        <v>492</v>
      </c>
      <c r="AY127" s="894"/>
      <c r="AZ127" s="894"/>
      <c r="BA127" s="894"/>
      <c r="BB127" s="894"/>
      <c r="BC127" s="894"/>
      <c r="BD127" s="894"/>
      <c r="BE127" s="895"/>
      <c r="BF127" s="893" t="s">
        <v>493</v>
      </c>
      <c r="BG127" s="894"/>
      <c r="BH127" s="894"/>
      <c r="BI127" s="894"/>
      <c r="BJ127" s="894"/>
      <c r="BK127" s="894"/>
      <c r="BL127" s="895"/>
      <c r="BM127" s="893" t="s">
        <v>494</v>
      </c>
      <c r="BN127" s="894"/>
      <c r="BO127" s="894"/>
      <c r="BP127" s="894"/>
      <c r="BQ127" s="894"/>
      <c r="BR127" s="894"/>
      <c r="BS127" s="895"/>
      <c r="BT127" s="893" t="s">
        <v>495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496</v>
      </c>
      <c r="CQ127" s="832"/>
      <c r="CR127" s="832"/>
      <c r="CS127" s="832"/>
      <c r="CT127" s="832"/>
      <c r="CU127" s="832"/>
      <c r="CV127" s="832"/>
      <c r="CW127" s="832"/>
      <c r="CX127" s="832"/>
      <c r="CY127" s="832"/>
      <c r="CZ127" s="832"/>
      <c r="DA127" s="832"/>
      <c r="DB127" s="832"/>
      <c r="DC127" s="832"/>
      <c r="DD127" s="832"/>
      <c r="DE127" s="832"/>
      <c r="DF127" s="833"/>
      <c r="DG127" s="898" t="s">
        <v>394</v>
      </c>
      <c r="DH127" s="899"/>
      <c r="DI127" s="899"/>
      <c r="DJ127" s="899"/>
      <c r="DK127" s="899"/>
      <c r="DL127" s="899" t="s">
        <v>483</v>
      </c>
      <c r="DM127" s="899"/>
      <c r="DN127" s="899"/>
      <c r="DO127" s="899"/>
      <c r="DP127" s="899"/>
      <c r="DQ127" s="899" t="s">
        <v>483</v>
      </c>
      <c r="DR127" s="899"/>
      <c r="DS127" s="899"/>
      <c r="DT127" s="899"/>
      <c r="DU127" s="899"/>
      <c r="DV127" s="876" t="s">
        <v>483</v>
      </c>
      <c r="DW127" s="876"/>
      <c r="DX127" s="876"/>
      <c r="DY127" s="876"/>
      <c r="DZ127" s="877"/>
    </row>
    <row r="128" spans="1:130" s="247" customFormat="1" ht="26.25" customHeight="1" thickBot="1">
      <c r="A128" s="878" t="s">
        <v>497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498</v>
      </c>
      <c r="X128" s="880"/>
      <c r="Y128" s="880"/>
      <c r="Z128" s="881"/>
      <c r="AA128" s="882">
        <v>156622</v>
      </c>
      <c r="AB128" s="883"/>
      <c r="AC128" s="883"/>
      <c r="AD128" s="883"/>
      <c r="AE128" s="884"/>
      <c r="AF128" s="885">
        <v>137961</v>
      </c>
      <c r="AG128" s="883"/>
      <c r="AH128" s="883"/>
      <c r="AI128" s="883"/>
      <c r="AJ128" s="884"/>
      <c r="AK128" s="885">
        <v>164718</v>
      </c>
      <c r="AL128" s="883"/>
      <c r="AM128" s="883"/>
      <c r="AN128" s="883"/>
      <c r="AO128" s="884"/>
      <c r="AP128" s="886"/>
      <c r="AQ128" s="887"/>
      <c r="AR128" s="887"/>
      <c r="AS128" s="887"/>
      <c r="AT128" s="888"/>
      <c r="AU128" s="283"/>
      <c r="AV128" s="283"/>
      <c r="AW128" s="283"/>
      <c r="AX128" s="889" t="s">
        <v>499</v>
      </c>
      <c r="AY128" s="890"/>
      <c r="AZ128" s="890"/>
      <c r="BA128" s="890"/>
      <c r="BB128" s="890"/>
      <c r="BC128" s="890"/>
      <c r="BD128" s="890"/>
      <c r="BE128" s="891"/>
      <c r="BF128" s="868" t="s">
        <v>394</v>
      </c>
      <c r="BG128" s="869"/>
      <c r="BH128" s="869"/>
      <c r="BI128" s="869"/>
      <c r="BJ128" s="869"/>
      <c r="BK128" s="869"/>
      <c r="BL128" s="892"/>
      <c r="BM128" s="868">
        <v>12.99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500</v>
      </c>
      <c r="CQ128" s="810"/>
      <c r="CR128" s="810"/>
      <c r="CS128" s="810"/>
      <c r="CT128" s="810"/>
      <c r="CU128" s="810"/>
      <c r="CV128" s="810"/>
      <c r="CW128" s="810"/>
      <c r="CX128" s="810"/>
      <c r="CY128" s="810"/>
      <c r="CZ128" s="810"/>
      <c r="DA128" s="810"/>
      <c r="DB128" s="810"/>
      <c r="DC128" s="810"/>
      <c r="DD128" s="810"/>
      <c r="DE128" s="810"/>
      <c r="DF128" s="811"/>
      <c r="DG128" s="872">
        <v>449</v>
      </c>
      <c r="DH128" s="873"/>
      <c r="DI128" s="873"/>
      <c r="DJ128" s="873"/>
      <c r="DK128" s="873"/>
      <c r="DL128" s="873">
        <v>214</v>
      </c>
      <c r="DM128" s="873"/>
      <c r="DN128" s="873"/>
      <c r="DO128" s="873"/>
      <c r="DP128" s="873"/>
      <c r="DQ128" s="873" t="s">
        <v>483</v>
      </c>
      <c r="DR128" s="873"/>
      <c r="DS128" s="873"/>
      <c r="DT128" s="873"/>
      <c r="DU128" s="873"/>
      <c r="DV128" s="874" t="s">
        <v>483</v>
      </c>
      <c r="DW128" s="874"/>
      <c r="DX128" s="874"/>
      <c r="DY128" s="874"/>
      <c r="DZ128" s="875"/>
    </row>
    <row r="129" spans="1:131" s="247"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501</v>
      </c>
      <c r="X129" s="859"/>
      <c r="Y129" s="859"/>
      <c r="Z129" s="860"/>
      <c r="AA129" s="861">
        <v>12605186</v>
      </c>
      <c r="AB129" s="862"/>
      <c r="AC129" s="862"/>
      <c r="AD129" s="862"/>
      <c r="AE129" s="863"/>
      <c r="AF129" s="864">
        <v>12643164</v>
      </c>
      <c r="AG129" s="862"/>
      <c r="AH129" s="862"/>
      <c r="AI129" s="862"/>
      <c r="AJ129" s="863"/>
      <c r="AK129" s="864">
        <v>12585265</v>
      </c>
      <c r="AL129" s="862"/>
      <c r="AM129" s="862"/>
      <c r="AN129" s="862"/>
      <c r="AO129" s="863"/>
      <c r="AP129" s="865"/>
      <c r="AQ129" s="866"/>
      <c r="AR129" s="866"/>
      <c r="AS129" s="866"/>
      <c r="AT129" s="867"/>
      <c r="AU129" s="285"/>
      <c r="AV129" s="285"/>
      <c r="AW129" s="285"/>
      <c r="AX129" s="831" t="s">
        <v>502</v>
      </c>
      <c r="AY129" s="832"/>
      <c r="AZ129" s="832"/>
      <c r="BA129" s="832"/>
      <c r="BB129" s="832"/>
      <c r="BC129" s="832"/>
      <c r="BD129" s="832"/>
      <c r="BE129" s="833"/>
      <c r="BF129" s="851" t="s">
        <v>394</v>
      </c>
      <c r="BG129" s="852"/>
      <c r="BH129" s="852"/>
      <c r="BI129" s="852"/>
      <c r="BJ129" s="852"/>
      <c r="BK129" s="852"/>
      <c r="BL129" s="853"/>
      <c r="BM129" s="851">
        <v>17.989999999999998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504</v>
      </c>
      <c r="X130" s="859"/>
      <c r="Y130" s="859"/>
      <c r="Z130" s="860"/>
      <c r="AA130" s="861">
        <v>2270725</v>
      </c>
      <c r="AB130" s="862"/>
      <c r="AC130" s="862"/>
      <c r="AD130" s="862"/>
      <c r="AE130" s="863"/>
      <c r="AF130" s="864">
        <v>2390846</v>
      </c>
      <c r="AG130" s="862"/>
      <c r="AH130" s="862"/>
      <c r="AI130" s="862"/>
      <c r="AJ130" s="863"/>
      <c r="AK130" s="864">
        <v>2439761</v>
      </c>
      <c r="AL130" s="862"/>
      <c r="AM130" s="862"/>
      <c r="AN130" s="862"/>
      <c r="AO130" s="863"/>
      <c r="AP130" s="865"/>
      <c r="AQ130" s="866"/>
      <c r="AR130" s="866"/>
      <c r="AS130" s="866"/>
      <c r="AT130" s="867"/>
      <c r="AU130" s="285"/>
      <c r="AV130" s="285"/>
      <c r="AW130" s="285"/>
      <c r="AX130" s="831" t="s">
        <v>505</v>
      </c>
      <c r="AY130" s="832"/>
      <c r="AZ130" s="832"/>
      <c r="BA130" s="832"/>
      <c r="BB130" s="832"/>
      <c r="BC130" s="832"/>
      <c r="BD130" s="832"/>
      <c r="BE130" s="833"/>
      <c r="BF130" s="834">
        <v>9.3000000000000007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506</v>
      </c>
      <c r="X131" s="842"/>
      <c r="Y131" s="842"/>
      <c r="Z131" s="843"/>
      <c r="AA131" s="844">
        <v>10334461</v>
      </c>
      <c r="AB131" s="845"/>
      <c r="AC131" s="845"/>
      <c r="AD131" s="845"/>
      <c r="AE131" s="846"/>
      <c r="AF131" s="847">
        <v>10252318</v>
      </c>
      <c r="AG131" s="845"/>
      <c r="AH131" s="845"/>
      <c r="AI131" s="845"/>
      <c r="AJ131" s="846"/>
      <c r="AK131" s="847">
        <v>10145504</v>
      </c>
      <c r="AL131" s="845"/>
      <c r="AM131" s="845"/>
      <c r="AN131" s="845"/>
      <c r="AO131" s="846"/>
      <c r="AP131" s="848"/>
      <c r="AQ131" s="849"/>
      <c r="AR131" s="849"/>
      <c r="AS131" s="849"/>
      <c r="AT131" s="850"/>
      <c r="AU131" s="285"/>
      <c r="AV131" s="285"/>
      <c r="AW131" s="285"/>
      <c r="AX131" s="809" t="s">
        <v>507</v>
      </c>
      <c r="AY131" s="810"/>
      <c r="AZ131" s="810"/>
      <c r="BA131" s="810"/>
      <c r="BB131" s="810"/>
      <c r="BC131" s="810"/>
      <c r="BD131" s="810"/>
      <c r="BE131" s="811"/>
      <c r="BF131" s="812">
        <v>32.4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509</v>
      </c>
      <c r="W132" s="822"/>
      <c r="X132" s="822"/>
      <c r="Y132" s="822"/>
      <c r="Z132" s="823"/>
      <c r="AA132" s="824">
        <v>9.4170561970000009</v>
      </c>
      <c r="AB132" s="825"/>
      <c r="AC132" s="825"/>
      <c r="AD132" s="825"/>
      <c r="AE132" s="826"/>
      <c r="AF132" s="827">
        <v>9.1611477519999998</v>
      </c>
      <c r="AG132" s="825"/>
      <c r="AH132" s="825"/>
      <c r="AI132" s="825"/>
      <c r="AJ132" s="826"/>
      <c r="AK132" s="827">
        <v>9.4541582159999997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510</v>
      </c>
      <c r="W133" s="801"/>
      <c r="X133" s="801"/>
      <c r="Y133" s="801"/>
      <c r="Z133" s="802"/>
      <c r="AA133" s="803">
        <v>8.8000000000000007</v>
      </c>
      <c r="AB133" s="804"/>
      <c r="AC133" s="804"/>
      <c r="AD133" s="804"/>
      <c r="AE133" s="805"/>
      <c r="AF133" s="803">
        <v>9.1</v>
      </c>
      <c r="AG133" s="804"/>
      <c r="AH133" s="804"/>
      <c r="AI133" s="804"/>
      <c r="AJ133" s="805"/>
      <c r="AK133" s="803">
        <v>9.3000000000000007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5Y6kSatw2Tcfev8+CkUfy878GRoXD4Hkl0RxNNMLpvGxNwepGwLXKCndWgnStH4j8+6+hox6PjONPWcmWAru+Q==" saltValue="wyhhOF1VkGUasP+jy+UU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topLeftCell="BJ73"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8y7eNecG0o7xD/jCr+JdKwC38LYysLJ10slDnAdXRi/32qGpbsYCfWMXbHiWMlFVnyWTdshoqVxNLnZzmxjRpw==" saltValue="ZsJfyu3S2XqLAfN0LAOM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oQkyILWjaoHUPkz4XUQn6/c2J0vek7jtVAs515kCwAXwMXDuTyaa2a5RdbKHcxIOEfmGttEAbjBznQhmEOm+A==" saltValue="z9p7SaUdWNSNd3IVheMK0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514</v>
      </c>
      <c r="AP7" s="304"/>
      <c r="AQ7" s="305" t="s">
        <v>515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516</v>
      </c>
      <c r="AQ8" s="311" t="s">
        <v>517</v>
      </c>
      <c r="AR8" s="312" t="s">
        <v>518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519</v>
      </c>
      <c r="AL9" s="1231"/>
      <c r="AM9" s="1231"/>
      <c r="AN9" s="1232"/>
      <c r="AO9" s="313">
        <v>3303175</v>
      </c>
      <c r="AP9" s="313">
        <v>81873</v>
      </c>
      <c r="AQ9" s="314">
        <v>90613</v>
      </c>
      <c r="AR9" s="315">
        <v>-9.6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520</v>
      </c>
      <c r="AL10" s="1231"/>
      <c r="AM10" s="1231"/>
      <c r="AN10" s="1232"/>
      <c r="AO10" s="316">
        <v>336477</v>
      </c>
      <c r="AP10" s="316">
        <v>8340</v>
      </c>
      <c r="AQ10" s="317">
        <v>7525</v>
      </c>
      <c r="AR10" s="318">
        <v>10.8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521</v>
      </c>
      <c r="AL11" s="1231"/>
      <c r="AM11" s="1231"/>
      <c r="AN11" s="1232"/>
      <c r="AO11" s="316">
        <v>578309</v>
      </c>
      <c r="AP11" s="316">
        <v>14334</v>
      </c>
      <c r="AQ11" s="317">
        <v>9582</v>
      </c>
      <c r="AR11" s="318">
        <v>49.6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522</v>
      </c>
      <c r="AL12" s="1231"/>
      <c r="AM12" s="1231"/>
      <c r="AN12" s="1232"/>
      <c r="AO12" s="316">
        <v>11315</v>
      </c>
      <c r="AP12" s="316">
        <v>280</v>
      </c>
      <c r="AQ12" s="317">
        <v>1356</v>
      </c>
      <c r="AR12" s="318">
        <v>-79.400000000000006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523</v>
      </c>
      <c r="AL13" s="1231"/>
      <c r="AM13" s="1231"/>
      <c r="AN13" s="1232"/>
      <c r="AO13" s="316" t="s">
        <v>524</v>
      </c>
      <c r="AP13" s="316" t="s">
        <v>524</v>
      </c>
      <c r="AQ13" s="317">
        <v>2</v>
      </c>
      <c r="AR13" s="318" t="s">
        <v>524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525</v>
      </c>
      <c r="AL14" s="1231"/>
      <c r="AM14" s="1231"/>
      <c r="AN14" s="1232"/>
      <c r="AO14" s="316">
        <v>205610</v>
      </c>
      <c r="AP14" s="316">
        <v>5096</v>
      </c>
      <c r="AQ14" s="317">
        <v>4182</v>
      </c>
      <c r="AR14" s="318">
        <v>21.9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526</v>
      </c>
      <c r="AL15" s="1231"/>
      <c r="AM15" s="1231"/>
      <c r="AN15" s="1232"/>
      <c r="AO15" s="316">
        <v>422929</v>
      </c>
      <c r="AP15" s="316">
        <v>10483</v>
      </c>
      <c r="AQ15" s="317">
        <v>2331</v>
      </c>
      <c r="AR15" s="318">
        <v>349.7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527</v>
      </c>
      <c r="AL16" s="1234"/>
      <c r="AM16" s="1234"/>
      <c r="AN16" s="1235"/>
      <c r="AO16" s="316">
        <v>-348124</v>
      </c>
      <c r="AP16" s="316">
        <v>-8629</v>
      </c>
      <c r="AQ16" s="317">
        <v>-8270</v>
      </c>
      <c r="AR16" s="318">
        <v>4.3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4509691</v>
      </c>
      <c r="AP17" s="316">
        <v>111778</v>
      </c>
      <c r="AQ17" s="317">
        <v>107322</v>
      </c>
      <c r="AR17" s="318">
        <v>4.2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532</v>
      </c>
      <c r="AL21" s="1228"/>
      <c r="AM21" s="1228"/>
      <c r="AN21" s="1229"/>
      <c r="AO21" s="328">
        <v>9.84</v>
      </c>
      <c r="AP21" s="329">
        <v>10.18</v>
      </c>
      <c r="AQ21" s="330">
        <v>-0.34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533</v>
      </c>
      <c r="AL22" s="1228"/>
      <c r="AM22" s="1228"/>
      <c r="AN22" s="1229"/>
      <c r="AO22" s="333">
        <v>99.1</v>
      </c>
      <c r="AP22" s="334">
        <v>97.7</v>
      </c>
      <c r="AQ22" s="335">
        <v>1.4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514</v>
      </c>
      <c r="AP30" s="304"/>
      <c r="AQ30" s="305" t="s">
        <v>515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516</v>
      </c>
      <c r="AQ31" s="311" t="s">
        <v>517</v>
      </c>
      <c r="AR31" s="312" t="s">
        <v>518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537</v>
      </c>
      <c r="AL32" s="1219"/>
      <c r="AM32" s="1219"/>
      <c r="AN32" s="1220"/>
      <c r="AO32" s="343">
        <v>2933646</v>
      </c>
      <c r="AP32" s="343">
        <v>72714</v>
      </c>
      <c r="AQ32" s="344">
        <v>67619</v>
      </c>
      <c r="AR32" s="345">
        <v>7.5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538</v>
      </c>
      <c r="AL33" s="1219"/>
      <c r="AM33" s="1219"/>
      <c r="AN33" s="1220"/>
      <c r="AO33" s="343" t="s">
        <v>524</v>
      </c>
      <c r="AP33" s="343" t="s">
        <v>524</v>
      </c>
      <c r="AQ33" s="344" t="s">
        <v>524</v>
      </c>
      <c r="AR33" s="345" t="s">
        <v>524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539</v>
      </c>
      <c r="AL34" s="1219"/>
      <c r="AM34" s="1219"/>
      <c r="AN34" s="1220"/>
      <c r="AO34" s="343" t="s">
        <v>524</v>
      </c>
      <c r="AP34" s="343" t="s">
        <v>524</v>
      </c>
      <c r="AQ34" s="344">
        <v>3</v>
      </c>
      <c r="AR34" s="345" t="s">
        <v>524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540</v>
      </c>
      <c r="AL35" s="1219"/>
      <c r="AM35" s="1219"/>
      <c r="AN35" s="1220"/>
      <c r="AO35" s="343">
        <v>237670</v>
      </c>
      <c r="AP35" s="343">
        <v>5891</v>
      </c>
      <c r="AQ35" s="344">
        <v>17835</v>
      </c>
      <c r="AR35" s="345">
        <v>-67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541</v>
      </c>
      <c r="AL36" s="1219"/>
      <c r="AM36" s="1219"/>
      <c r="AN36" s="1220"/>
      <c r="AO36" s="343">
        <v>387654</v>
      </c>
      <c r="AP36" s="343">
        <v>9608</v>
      </c>
      <c r="AQ36" s="344">
        <v>2401</v>
      </c>
      <c r="AR36" s="345">
        <v>300.2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542</v>
      </c>
      <c r="AL37" s="1219"/>
      <c r="AM37" s="1219"/>
      <c r="AN37" s="1220"/>
      <c r="AO37" s="343">
        <v>4681</v>
      </c>
      <c r="AP37" s="343">
        <v>116</v>
      </c>
      <c r="AQ37" s="344">
        <v>732</v>
      </c>
      <c r="AR37" s="345">
        <v>-84.2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543</v>
      </c>
      <c r="AL38" s="1222"/>
      <c r="AM38" s="1222"/>
      <c r="AN38" s="1223"/>
      <c r="AO38" s="346" t="s">
        <v>524</v>
      </c>
      <c r="AP38" s="346" t="s">
        <v>524</v>
      </c>
      <c r="AQ38" s="347">
        <v>5</v>
      </c>
      <c r="AR38" s="335" t="s">
        <v>524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544</v>
      </c>
      <c r="AL39" s="1222"/>
      <c r="AM39" s="1222"/>
      <c r="AN39" s="1223"/>
      <c r="AO39" s="343">
        <v>-164718</v>
      </c>
      <c r="AP39" s="343">
        <v>-4083</v>
      </c>
      <c r="AQ39" s="344">
        <v>-3806</v>
      </c>
      <c r="AR39" s="345">
        <v>7.3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545</v>
      </c>
      <c r="AL40" s="1219"/>
      <c r="AM40" s="1219"/>
      <c r="AN40" s="1220"/>
      <c r="AO40" s="343">
        <v>-2439761</v>
      </c>
      <c r="AP40" s="343">
        <v>-60472</v>
      </c>
      <c r="AQ40" s="344">
        <v>-59049</v>
      </c>
      <c r="AR40" s="345">
        <v>2.4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959172</v>
      </c>
      <c r="AP41" s="343">
        <v>23774</v>
      </c>
      <c r="AQ41" s="344">
        <v>25740</v>
      </c>
      <c r="AR41" s="345">
        <v>-7.6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514</v>
      </c>
      <c r="AN49" s="1213" t="s">
        <v>549</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550</v>
      </c>
      <c r="AO50" s="360" t="s">
        <v>551</v>
      </c>
      <c r="AP50" s="361" t="s">
        <v>552</v>
      </c>
      <c r="AQ50" s="362" t="s">
        <v>553</v>
      </c>
      <c r="AR50" s="363" t="s">
        <v>554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3506138</v>
      </c>
      <c r="AN51" s="365">
        <v>81825</v>
      </c>
      <c r="AO51" s="366">
        <v>25.6</v>
      </c>
      <c r="AP51" s="367">
        <v>85459</v>
      </c>
      <c r="AQ51" s="368">
        <v>-19.8</v>
      </c>
      <c r="AR51" s="369">
        <v>45.4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1942718</v>
      </c>
      <c r="AN52" s="373">
        <v>45339</v>
      </c>
      <c r="AO52" s="374">
        <v>12.1</v>
      </c>
      <c r="AP52" s="375">
        <v>44378</v>
      </c>
      <c r="AQ52" s="376">
        <v>-2.6</v>
      </c>
      <c r="AR52" s="377">
        <v>14.7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4028174</v>
      </c>
      <c r="AN53" s="365">
        <v>95368</v>
      </c>
      <c r="AO53" s="366">
        <v>16.600000000000001</v>
      </c>
      <c r="AP53" s="367">
        <v>83280</v>
      </c>
      <c r="AQ53" s="368">
        <v>-2.5</v>
      </c>
      <c r="AR53" s="369">
        <v>19.100000000000001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2188353</v>
      </c>
      <c r="AN54" s="373">
        <v>51810</v>
      </c>
      <c r="AO54" s="374">
        <v>14.3</v>
      </c>
      <c r="AP54" s="375">
        <v>43123</v>
      </c>
      <c r="AQ54" s="376">
        <v>-2.8</v>
      </c>
      <c r="AR54" s="377">
        <v>17.100000000000001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5258629</v>
      </c>
      <c r="AN55" s="365">
        <v>126315</v>
      </c>
      <c r="AO55" s="366">
        <v>32.5</v>
      </c>
      <c r="AP55" s="367">
        <v>88968</v>
      </c>
      <c r="AQ55" s="368">
        <v>6.8</v>
      </c>
      <c r="AR55" s="369">
        <v>25.7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4169975</v>
      </c>
      <c r="AN56" s="373">
        <v>100165</v>
      </c>
      <c r="AO56" s="374">
        <v>93.3</v>
      </c>
      <c r="AP56" s="375">
        <v>45482</v>
      </c>
      <c r="AQ56" s="376">
        <v>5.5</v>
      </c>
      <c r="AR56" s="377">
        <v>87.8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5259724</v>
      </c>
      <c r="AN57" s="365">
        <v>128277</v>
      </c>
      <c r="AO57" s="366">
        <v>1.6</v>
      </c>
      <c r="AP57" s="367">
        <v>85173</v>
      </c>
      <c r="AQ57" s="368">
        <v>-4.3</v>
      </c>
      <c r="AR57" s="369">
        <v>5.9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3820699</v>
      </c>
      <c r="AN58" s="373">
        <v>93181</v>
      </c>
      <c r="AO58" s="374">
        <v>-7</v>
      </c>
      <c r="AP58" s="375">
        <v>43913</v>
      </c>
      <c r="AQ58" s="376">
        <v>-3.4</v>
      </c>
      <c r="AR58" s="377">
        <v>-3.6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4829490</v>
      </c>
      <c r="AN59" s="365">
        <v>119705</v>
      </c>
      <c r="AO59" s="366">
        <v>-6.7</v>
      </c>
      <c r="AP59" s="367">
        <v>94081</v>
      </c>
      <c r="AQ59" s="368">
        <v>10.5</v>
      </c>
      <c r="AR59" s="369">
        <v>-17.2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2949179</v>
      </c>
      <c r="AN60" s="373">
        <v>73099</v>
      </c>
      <c r="AO60" s="374">
        <v>-21.6</v>
      </c>
      <c r="AP60" s="375">
        <v>48949</v>
      </c>
      <c r="AQ60" s="376">
        <v>11.5</v>
      </c>
      <c r="AR60" s="377">
        <v>-33.1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4576431</v>
      </c>
      <c r="AN61" s="380">
        <v>110298</v>
      </c>
      <c r="AO61" s="381">
        <v>13.9</v>
      </c>
      <c r="AP61" s="382">
        <v>87392</v>
      </c>
      <c r="AQ61" s="383">
        <v>-1.9</v>
      </c>
      <c r="AR61" s="369">
        <v>15.8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3014185</v>
      </c>
      <c r="AN62" s="373">
        <v>72719</v>
      </c>
      <c r="AO62" s="374">
        <v>18.2</v>
      </c>
      <c r="AP62" s="375">
        <v>45169</v>
      </c>
      <c r="AQ62" s="376">
        <v>1.6</v>
      </c>
      <c r="AR62" s="377">
        <v>16.600000000000001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sheetData>
  <sheetProtection algorithmName="SHA-512" hashValue="5hEi9lMMaiNdXDDWTAm94GY3OKe/EvbrFWaXk8af8oYReMFi7TXfZHmOyu0dERGnlEO9Eyc1weGtYee3QlG6gg==" saltValue="2gmdELmfsyiLOlGX6Enr1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563</v>
      </c>
    </row>
    <row r="121" spans="125:125" ht="13.5" hidden="1" customHeight="1">
      <c r="DU121" s="291"/>
    </row>
  </sheetData>
  <sheetProtection algorithmName="SHA-512" hashValue="vbvMI6HpGtqEUVGyOwtt/Hf9EykMWld33ix/MGDNWE/A6umSD/Zw8ODusD3Ybtn8z1vBiLB1VcajDzQ+2P7Kxg==" saltValue="sOB1s4yNEinXrjChGe/n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564</v>
      </c>
    </row>
  </sheetData>
  <sheetProtection algorithmName="SHA-512" hashValue="p85RR9KqeodrE0VZlwXukqhZ16dS40y976lnB/I7HVHi7ZFqVOsRCmwqvnTH0QzMAqSeRfLG/AEeR2bFg2dhRQ==" saltValue="QXz4qfGLABmk0H04TuLM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6" t="s">
        <v>3</v>
      </c>
      <c r="D47" s="1236"/>
      <c r="E47" s="1237"/>
      <c r="F47" s="11">
        <v>23.66</v>
      </c>
      <c r="G47" s="12">
        <v>20.61</v>
      </c>
      <c r="H47" s="12">
        <v>18.66</v>
      </c>
      <c r="I47" s="12">
        <v>20.66</v>
      </c>
      <c r="J47" s="13">
        <v>21.29</v>
      </c>
    </row>
    <row r="48" spans="2:10" ht="57.75" customHeight="1">
      <c r="B48" s="14"/>
      <c r="C48" s="1238" t="s">
        <v>4</v>
      </c>
      <c r="D48" s="1238"/>
      <c r="E48" s="1239"/>
      <c r="F48" s="15">
        <v>9.36</v>
      </c>
      <c r="G48" s="16">
        <v>8.1300000000000008</v>
      </c>
      <c r="H48" s="16">
        <v>6.6</v>
      </c>
      <c r="I48" s="16">
        <v>6.83</v>
      </c>
      <c r="J48" s="17">
        <v>6.76</v>
      </c>
    </row>
    <row r="49" spans="2:10" ht="57.75" customHeight="1" thickBot="1">
      <c r="B49" s="18"/>
      <c r="C49" s="1240" t="s">
        <v>5</v>
      </c>
      <c r="D49" s="1240"/>
      <c r="E49" s="1241"/>
      <c r="F49" s="19" t="s">
        <v>570</v>
      </c>
      <c r="G49" s="20" t="s">
        <v>571</v>
      </c>
      <c r="H49" s="20" t="s">
        <v>572</v>
      </c>
      <c r="I49" s="20" t="s">
        <v>573</v>
      </c>
      <c r="J49" s="21" t="s">
        <v>574</v>
      </c>
    </row>
    <row r="50" spans="2:10" ht="13.5" customHeight="1"/>
  </sheetData>
  <sheetProtection algorithmName="SHA-512" hashValue="ikjbb+U1TtBuRSMVj/CFJb6NcPzl/Z5aP/2fi6qXCNvOZNruqIVE1Ae+fXTrYsUdhR8/3K72pZ+lfu6mTxVjTw==" saltValue="emHTrcdGK+UrDYsEo2g3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2021-03-09T04:05:35Z</cp:lastPrinted>
  <dcterms:created xsi:type="dcterms:W3CDTF">2021-02-05T05:03:46Z</dcterms:created>
  <dcterms:modified xsi:type="dcterms:W3CDTF">2021-10-26T04:25:32Z</dcterms:modified>
  <cp:category/>
</cp:coreProperties>
</file>