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<sst xmlns="http://schemas.openxmlformats.org/spreadsheetml/2006/main" count="1078" uniqueCount="622">
  <si>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</si>
  <si>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</si>
  <si>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</si>
  <si>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</si>
  <si>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</si>
  <si>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</si>
  <si>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</si>
  <si>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</si>
  <si>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</si>
  <si>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</si>
  <si>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</si>
  <si>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</si>
  <si>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</si>
  <si>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</si>
  <si>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</si>
  <si>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</si>
  <si>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</si>
  <si>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</si>
  <si>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</si>
  <si>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</si>
  <si>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</si>
  <si>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</si>
  <si>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</si>
  <si>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</si>
  <si>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</si>
  <si>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</si>
  <si>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</si>
  <si>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</si>
  <si>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</si>
  <si>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</si>
  <si>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</si>
  <si>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</si>
  <si>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</si>
  <si>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</si>
  <si>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</si>
  <si>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</si>
  <si>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</si>
  <si>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</si>
  <si>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</si>
  <si>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</si>
  <si>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</si>
  <si>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</si>
  <si>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</si>
  <si>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</si>
  <si>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</si>
  <si>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</si>
  <si>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</si>
  <si>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</si>
  <si>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</si>
  <si>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</si>
  <si>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</si>
  <si>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</si>
  <si>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</si>
  <si>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</si>
  <si>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</si>
  <si>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</si>
  <si>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</si>
  <si>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</si>
  <si>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</si>
  <si>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</si>
  <si>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</si>
  <si>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</si>
  <si>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</si>
  <si>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</si>
  <si>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</si>
  <si>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</si>
  <si>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</si>
  <si>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</si>
  <si>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</si>
  <si>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</si>
  <si>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</si>
  <si>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</si>
  <si>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</si>
  <si>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</si>
  <si>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</si>
  <si>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</si>
  <si>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</si>
  <si>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</si>
  <si>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</si>
  <si>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</si>
  <si>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</si>
  <si>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</si>
  <si>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</si>
  <si>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</si>
  <si>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</si>
  <si>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</si>
  <si>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</si>
  <si>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</si>
  <si>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</si>
  <si>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</si>
  <si>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</si>
  <si>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</si>
  <si>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</si>
  <si>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</si>
  <si>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</si>
  <si>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</si>
  <si>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</si>
  <si>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</si>
  <si>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垂水市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</si>
  <si>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</si>
  <si>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</si>
  <si>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</si>
  <si>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</si>
  <si>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</si>
  <si>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</si>
  <si>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</si>
  <si>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</si>
  <si>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</si>
  <si>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</si>
  <si>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</si>
  <si>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</si>
  <si>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</si>
  <si>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</si>
  <si>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</si>
  <si>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</si>
  <si>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</si>
  <si>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</si>
  <si>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</si>
  <si>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</si>
  <si>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</si>
  <si>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</si>
  <si>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</si>
  <si>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</si>
  <si>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</si>
  <si>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</si>
  <si>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</si>
  <si>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</si>
  <si>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</si>
  <si>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</si>
  <si>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</si>
  <si>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</si>
  <si>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</si>
  <si>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</si>
  <si>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</si>
  <si>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</si>
  <si>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</si>
  <si>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</si>
  <si>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</si>
  <si>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</si>
  <si>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</si>
  <si>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</si>
  <si>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</si>
  <si>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</si>
  <si>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</si>
  <si>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</si>
  <si>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</si>
  <si>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</si>
  <si>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</si>
  <si>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</si>
  <si>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</si>
  <si>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</si>
  <si>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</si>
  <si>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</si>
  <si>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</si>
  <si>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</si>
  <si>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</si>
  <si>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</si>
  <si>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</si>
  <si>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</si>
  <si>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</si>
  <si>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</si>
  <si>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</si>
  <si>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</si>
  <si>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</si>
  <si>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</si>
  <si>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</si>
  <si>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</si>
  <si>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</si>
  <si>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</si>
  <si>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</si>
  <si>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</si>
  <si>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</si>
  <si>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</si>
  <si>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</si>
  <si>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</si>
  <si>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</si>
  <si>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</si>
  <si>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</si>
  <si>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</si>
  <si>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</si>
  <si>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</si>
  <si>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</si>
  <si>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</si>
  <si>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</si>
  <si>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</si>
  <si>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</si>
  <si>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</si>
  <si>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</si>
  <si>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</si>
  <si>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</si>
  <si>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</si>
  <si>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</si>
  <si>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</si>
  <si>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</si>
  <si>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</si>
  <si>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</si>
  <si>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</si>
  <si>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</si>
  <si>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</si>
  <si>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</si>
  <si>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</si>
  <si>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</si>
  <si>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</si>
  <si>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</si>
  <si>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</si>
  <si>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</si>
  <si>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</si>
  <si>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</si>
  <si>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</si>
  <si>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</si>
  <si>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</si>
  <si>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</si>
  <si>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</si>
  <si>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</si>
  <si>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</si>
  <si>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</si>
  <si>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鹿児島県垂水市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</si>
  <si>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</si>
  <si>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</si>
  <si>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</si>
  <si>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</si>
  <si>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</si>
  <si>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</si>
  <si>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</si>
  <si>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</si>
  <si>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</si>
  <si>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</si>
  <si>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</si>
  <si>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</si>
  <si>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</si>
  <si>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</si>
  <si>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</si>
  <si>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</si>
  <si>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</si>
  <si>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</si>
  <si>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</si>
  <si>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</si>
  <si>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</si>
  <si>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</si>
  <si>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</si>
  <si>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</si>
  <si>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</si>
  <si>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</si>
  <si>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</si>
  <si>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</si>
  <si>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</si>
  <si>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</si>
  <si>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</si>
  <si>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</si>
  <si>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</si>
  <si>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</si>
  <si>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</si>
  <si>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</si>
  <si>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</si>
  <si>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</si>
  <si>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</si>
  <si>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</si>
  <si>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</si>
  <si>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</si>
  <si>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</si>
  <si>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</si>
  <si>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</si>
  <si>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</si>
  <si>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</si>
  <si>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</si>
  <si>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</si>
  <si>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</si>
  <si>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</si>
  <si>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</si>
  <si>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</si>
  <si>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</si>
  <si>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</si>
  <si>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</si>
  <si>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</si>
  <si>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</si>
  <si>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</si>
  <si>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</si>
  <si>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</si>
  <si>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</si>
  <si>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</si>
  <si>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</si>
  <si>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</si>
  <si>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</si>
  <si>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</si>
  <si>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</si>
  <si>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</si>
  <si>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</si>
  <si>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</si>
  <si>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</si>
  <si>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</si>
  <si>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</si>
  <si>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</si>
  <si>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</si>
  <si>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</si>
  <si>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</si>
  <si>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</si>
  <si>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</si>
  <si>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</si>
  <si>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</si>
  <si>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</si>
  <si>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</si>
  <si>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</si>
  <si>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</si>
  <si>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</si>
  <si>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</si>
  <si>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</si>
  <si>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</si>
  <si>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</si>
  <si>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</si>
  <si>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</si>
  <si>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</si>
  <si>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</si>
  <si>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</si>
  <si>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</si>
  <si>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</si>
  <si>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</si>
  <si>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</si>
  <si>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</si>
  <si>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</si>
  <si>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</si>
  <si>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</si>
  <si>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</si>
  <si>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</si>
  <si>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</si>
  <si>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</si>
  <si>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</si>
  <si>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</si>
  <si>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</si>
  <si>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</si>
  <si>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</si>
  <si>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</si>
  <si>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</si>
  <si>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</si>
  <si>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</si>
  <si>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</si>
  <si>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</si>
  <si>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</si>
  <si>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</si>
  <si>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</si>
  <si>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</si>
  <si>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</si>
  <si>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</si>
  <si>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</si>
  <si>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</si>
  <si>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</si>
  <si>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</si>
  <si>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</si>
  <si>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</si>
  <si>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</si>
  <si>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</si>
  <si>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</si>
  <si>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</si>
  <si>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</si>
  <si>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</si>
  <si>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</si>
  <si>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</si>
  <si>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</si>
  <si>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</si>
  <si>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</si>
  <si>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</si>
  <si>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</si>
  <si>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</si>
  <si>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</si>
  <si>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</si>
  <si>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</si>
  <si>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</si>
  <si>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</si>
  <si>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</si>
  <si>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</si>
  <si>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鹿児島県垂水市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</si>
  <si>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</si>
  <si>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</si>
  <si>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</si>
  <si>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</si>
  <si>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</si>
  <si>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</si>
  <si>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</si>
  <si>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</si>
  <si>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</si>
  <si>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</si>
  <si>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</si>
  <si>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</si>
  <si>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</si>
  <si>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</si>
  <si>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</si>
  <si>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</si>
  <si>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</si>
  <si>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</si>
  <si>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</si>
  <si>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</si>
  <si>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</si>
  <si>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</si>
  <si>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</si>
  <si>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</si>
  <si>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</si>
  <si>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</si>
  <si>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</si>
  <si>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</si>
  <si>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</si>
  <si>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</si>
  <si>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</si>
  <si>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</si>
  <si>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</si>
  <si>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垂水市国民健康保険特別会計</t>
    <phoneticPr fontId="5"/>
  </si>
  <si>
    <t>垂水市介護保険特別会計</t>
    <phoneticPr fontId="5"/>
  </si>
  <si>
    <t>垂水市後期高齢者医療特別会計</t>
    <phoneticPr fontId="5"/>
  </si>
  <si>
    <t>垂水市老人保健施設特別会計</t>
    <phoneticPr fontId="5"/>
  </si>
  <si>
    <t>垂水市交通災害共済特別会計</t>
    <phoneticPr fontId="5"/>
  </si>
  <si>
    <t>垂水市水道事業会計</t>
    <phoneticPr fontId="5"/>
  </si>
  <si>
    <t>法適用企業</t>
    <phoneticPr fontId="5"/>
  </si>
  <si>
    <t>垂水市病院事業会計</t>
    <phoneticPr fontId="5"/>
  </si>
  <si>
    <t>法適用企業</t>
    <phoneticPr fontId="5"/>
  </si>
  <si>
    <t>垂水市地方卸売市場特別会計</t>
    <phoneticPr fontId="5"/>
  </si>
  <si>
    <t>法非適用企業</t>
    <phoneticPr fontId="5"/>
  </si>
  <si>
    <t>垂水市漁業集落排水処理施設特別会計</t>
    <phoneticPr fontId="5"/>
  </si>
  <si>
    <t>法非適用企業</t>
    <phoneticPr fontId="5"/>
  </si>
  <si>
    <t>垂水市簡易水道事業特別会計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</si>
  <si>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</si>
  <si>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</si>
  <si>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</si>
  <si>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</si>
  <si>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</si>
  <si>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</si>
  <si>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</si>
  <si>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</si>
  <si>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</si>
  <si>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</si>
  <si>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</si>
  <si>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</si>
  <si>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</si>
  <si>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</si>
  <si>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</si>
  <si>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</si>
  <si>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</si>
  <si>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</si>
  <si>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</si>
  <si>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</si>
  <si>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</si>
  <si>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</si>
  <si>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</si>
  <si>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</si>
  <si>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</si>
  <si>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</si>
  <si>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</si>
  <si>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</si>
  <si>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</si>
  <si>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</si>
  <si>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</si>
  <si>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</si>
  <si>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</si>
  <si>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</si>
  <si>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</si>
  <si>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</si>
  <si>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</si>
  <si>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</si>
  <si>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</si>
  <si>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</si>
  <si>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</si>
  <si>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</si>
  <si>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</si>
  <si>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</si>
  <si>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</si>
  <si>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</si>
  <si>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</si>
  <si>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</si>
  <si>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</si>
  <si>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</si>
  <si>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</si>
  <si>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</si>
  <si>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</si>
  <si>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</si>
  <si>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</si>
  <si>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</si>
  <si>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</si>
  <si>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</si>
  <si>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</si>
  <si>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</si>
  <si>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</si>
  <si>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</si>
  <si>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</si>
  <si>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垂水市病院事業会計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</si>
  <si>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</si>
  <si>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</si>
  <si>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垂水市漁業集落排水処理施設特別会計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</si>
  <si>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</si>
  <si>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垂水市簡易水道事業特別会計</t>
    <phoneticPr fontId="5"/>
  </si>
  <si>
    <t>(Ｆ)</t>
    <phoneticPr fontId="5"/>
  </si>
  <si>
    <t>垂水市老人保健施設特別会計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</si>
  <si>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</si>
  <si>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</si>
  <si>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</si>
  <si>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</si>
  <si>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</si>
  <si>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</si>
  <si>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</si>
  <si>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</si>
  <si>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</si>
  <si>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</si>
  <si>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</si>
  <si>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</si>
  <si>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</si>
  <si>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</si>
  <si>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</si>
  <si>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</si>
  <si>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</si>
  <si>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</si>
  <si>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</si>
  <si>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</si>
  <si>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</si>
  <si>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</si>
  <si>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</si>
  <si>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</si>
  <si>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</si>
  <si>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</si>
  <si>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</si>
  <si>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</si>
  <si>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</si>
  <si>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</si>
  <si>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</si>
  <si>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</si>
  <si>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</si>
  <si>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</si>
  <si>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</si>
  <si>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</si>
  <si>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</si>
  <si>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</si>
  <si>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</si>
  <si>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</si>
  <si>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</si>
  <si>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</si>
  <si>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</si>
  <si>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</si>
  <si>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</si>
  <si>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</si>
  <si>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</si>
  <si>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</si>
  <si>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</si>
  <si>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</si>
  <si>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</si>
  <si>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</si>
  <si>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</si>
  <si>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</si>
  <si>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</si>
  <si>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</si>
  <si>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</si>
  <si>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</si>
  <si>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</si>
  <si>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</si>
  <si>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</si>
  <si>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</si>
  <si>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</si>
  <si>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</si>
  <si>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</si>
  <si>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</si>
  <si>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</si>
  <si>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</si>
  <si>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</si>
  <si>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</si>
  <si>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</si>
  <si>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</si>
  <si>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</si>
  <si>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</si>
  <si>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</si>
  <si>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</si>
  <si>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</si>
  <si>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</si>
  <si>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</si>
  <si>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</si>
  <si>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</si>
  <si>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</si>
  <si>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</si>
  <si>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</si>
  <si>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</si>
  <si>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4.56</t>
  </si>
  <si>
    <t>▲ 0.54</t>
  </si>
  <si>
    <t>▲ 1.00</t>
  </si>
  <si>
    <t>▲ 7.24</t>
  </si>
  <si>
    <t>垂水市水道事業会計</t>
  </si>
  <si>
    <t>垂水市病院事業会計</t>
  </si>
  <si>
    <t>一般会計</t>
  </si>
  <si>
    <t>垂水市介護保険特別会計</t>
  </si>
  <si>
    <t>垂水市交通災害共済特別会計</t>
  </si>
  <si>
    <t>垂水市簡易水道事業特別会計</t>
  </si>
  <si>
    <t>垂水市老人保健施設特別会計</t>
  </si>
  <si>
    <t>垂水市漁業集落排水処理施設特別会計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</si>
  <si>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</si>
  <si>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</si>
  <si>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</si>
  <si>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</si>
  <si>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</si>
  <si>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</si>
  <si>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</si>
  <si>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</si>
  <si>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</si>
  <si>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</si>
  <si>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鹿児島県市町村総合事務組合</t>
    <phoneticPr fontId="2"/>
  </si>
  <si>
    <t>大隅肝属広域事務組合</t>
    <phoneticPr fontId="2"/>
  </si>
  <si>
    <t>鹿児島県後期高齢者医療広域連合（一般会計）</t>
    <phoneticPr fontId="2"/>
  </si>
  <si>
    <t>鹿児島県後期高齢者医療広域連合（後期高齢者医療特別会計）</t>
    <phoneticPr fontId="2"/>
  </si>
  <si>
    <t>垂水市土地開発公社</t>
    <phoneticPr fontId="2"/>
  </si>
  <si>
    <t>〇</t>
    <phoneticPr fontId="2"/>
  </si>
  <si>
    <t>-</t>
    <phoneticPr fontId="2"/>
  </si>
  <si>
    <t>-</t>
    <phoneticPr fontId="2"/>
  </si>
  <si>
    <t>-</t>
    <phoneticPr fontId="2"/>
  </si>
  <si>
    <t>市有施設整備基金</t>
    <phoneticPr fontId="2"/>
  </si>
  <si>
    <t>ふるさと応援基金</t>
    <phoneticPr fontId="2"/>
  </si>
  <si>
    <t>潮彩町排水処理施設整備基金</t>
    <phoneticPr fontId="2"/>
  </si>
  <si>
    <t>地域福祉基金</t>
    <phoneticPr fontId="2"/>
  </si>
  <si>
    <t>垂水市観光振興基金</t>
    <rPh sb="0" eb="3">
      <t>タルミズシ</t>
    </rPh>
    <rPh sb="3" eb="5">
      <t>カンコウ</t>
    </rPh>
    <rPh sb="5" eb="7">
      <t>シンコウ</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</si>
  <si>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</si>
  <si>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</si>
  <si>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</si>
  <si>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</si>
  <si>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</si>
  <si>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</si>
  <si>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</si>
  <si>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</si>
  <si>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</si>
  <si>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</si>
  <si>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</si>
  <si>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少傾向にあり、類似団体と比べて低い水準にある。将来負担比率の減少要因は、財政調整基金等の充当可能財源が増加したことである。有形固定資産減価償却率においては昨年と同比率であり、類似団体より低い水準となっているが、築30年以上の建物が約60％を占めており、今後は「垂水市公共施設等総合管理計画」及び令和2年度に策定の「垂水市公共施設等個別施設計画」に基づいた公共施設・インフラの長寿命化推進により適切な維持管理に努めるとともに、事業内容に応じて交付税措置のある有利な地方債を活用することで、両数値の改善を目指していく。</t>
    <rPh sb="1" eb="3">
      <t>ショウライ</t>
    </rPh>
    <rPh sb="3" eb="5">
      <t>フタン</t>
    </rPh>
    <rPh sb="5" eb="7">
      <t>ヒリツ</t>
    </rPh>
    <rPh sb="8" eb="10">
      <t>ゲンショウ</t>
    </rPh>
    <rPh sb="10" eb="12">
      <t>ケイコウ</t>
    </rPh>
    <rPh sb="16" eb="18">
      <t>ルイジ</t>
    </rPh>
    <rPh sb="18" eb="20">
      <t>ダンタイ</t>
    </rPh>
    <rPh sb="21" eb="22">
      <t>クラ</t>
    </rPh>
    <rPh sb="24" eb="25">
      <t>ヒク</t>
    </rPh>
    <rPh sb="26" eb="28">
      <t>スイジュン</t>
    </rPh>
    <rPh sb="32" eb="34">
      <t>ショウライ</t>
    </rPh>
    <rPh sb="34" eb="36">
      <t>フタン</t>
    </rPh>
    <rPh sb="36" eb="38">
      <t>ヒリツ</t>
    </rPh>
    <rPh sb="39" eb="41">
      <t>ゲンショウ</t>
    </rPh>
    <rPh sb="41" eb="43">
      <t>ヨウイン</t>
    </rPh>
    <rPh sb="45" eb="47">
      <t>ザイセイ</t>
    </rPh>
    <rPh sb="47" eb="49">
      <t>チョウセイ</t>
    </rPh>
    <rPh sb="49" eb="51">
      <t>キキン</t>
    </rPh>
    <rPh sb="51" eb="52">
      <t>トウ</t>
    </rPh>
    <rPh sb="53" eb="55">
      <t>ジュウトウ</t>
    </rPh>
    <rPh sb="86" eb="88">
      <t>サクネン</t>
    </rPh>
    <rPh sb="89" eb="90">
      <t>ドウ</t>
    </rPh>
    <rPh sb="90" eb="92">
      <t>ヒリツ</t>
    </rPh>
    <rPh sb="166" eb="169">
      <t>タルミズシ</t>
    </rPh>
    <rPh sb="169" eb="171">
      <t>コウキョウ</t>
    </rPh>
    <rPh sb="171" eb="173">
      <t>シセツ</t>
    </rPh>
    <rPh sb="173" eb="174">
      <t>トウ</t>
    </rPh>
    <rPh sb="174" eb="176">
      <t>コベツ</t>
    </rPh>
    <rPh sb="176" eb="178">
      <t>シセツ</t>
    </rPh>
    <rPh sb="178" eb="180">
      <t>ケイカク</t>
    </rPh>
    <rPh sb="200" eb="202">
      <t>スイシン</t>
    </rPh>
    <rPh sb="221" eb="223">
      <t>ジギョウ</t>
    </rPh>
    <phoneticPr fontId="5"/>
  </si>
  <si>
    <t>　実質公債費比率については、財政改革プログラムに基づき、地方債の発行額を6億円以下（災害・臨時財政対策債を除く）に抑制してきたことや、交付税算入率の高い有利な地方債の活用に努めてきたことから、数値は改善されてきている。しかしながら、平成28年度から事業実施していた「垂水中央運動公園改修事業」の償還が令和2年度から開始されたことにより、今後は数値の上昇が見込まれる。将来負担比率が減少した要因は、財政調整基金等の充当可能財源が増加したことである。今後は、これまで以上の計画的な地方債発行に努めることとし、事業実施の緊急性やニーズを適切に見極め、両比率の抑制を図っていく必要がある。</t>
    <rPh sb="150" eb="152">
      <t>レイワ</t>
    </rPh>
    <rPh sb="153" eb="15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</si>
</sst>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078-4E05-82A7-A23B87D12A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83429</c:v>
                </c:pt>
                <c:pt idx="1">
                  <c:v>93447</c:v>
                </c:pt>
                <c:pt idx="2">
                  <c:v>180872</c:v>
                </c:pt>
                <c:pt idx="3">
                  <c:v>129703</c:v>
                </c:pt>
                <c:pt idx="4">
                  <c:v>151011</c:v>
                </c:pt>
              </c:numCache>
            </c:numRef>
          </c:val>
          <c:smooth val="0"/>
          <c:extLst>
            <c:ext xmlns:c16="http://schemas.microsoft.com/office/drawing/2014/chart" uri="{C3380CC4-5D6E-409C-BE32-E72D297353CC}">
              <c16:uniqueId val="{00000001-B078-4E05-82A7-A23B87D12A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7.15</c:v>
                </c:pt>
                <c:pt idx="1">
                  <c:v>5.31</c:v>
                </c:pt>
                <c:pt idx="2">
                  <c:v>4.7699999999999996</c:v>
                </c:pt>
                <c:pt idx="3">
                  <c:v>5.05</c:v>
                </c:pt>
                <c:pt idx="4">
                  <c:v>3.03</c:v>
                </c:pt>
              </c:numCache>
            </c:numRef>
          </c:val>
          <c:extLst>
            <c:ext xmlns:c16="http://schemas.microsoft.com/office/drawing/2014/chart" uri="{C3380CC4-5D6E-409C-BE32-E72D297353CC}">
              <c16:uniqueId val="{00000000-837C-4CF1-BB9F-1E9205923C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c:v>
                </c:pt>
                <c:pt idx="1">
                  <c:v>28.39</c:v>
                </c:pt>
                <c:pt idx="2">
                  <c:v>29.52</c:v>
                </c:pt>
                <c:pt idx="3">
                  <c:v>28.5</c:v>
                </c:pt>
                <c:pt idx="4">
                  <c:v>23.01</c:v>
                </c:pt>
              </c:numCache>
            </c:numRef>
          </c:val>
          <c:extLst>
            <c:ext xmlns:c16="http://schemas.microsoft.com/office/drawing/2014/chart" uri="{C3380CC4-5D6E-409C-BE32-E72D297353CC}">
              <c16:uniqueId val="{00000001-837C-4CF1-BB9F-1E9205923C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6.33</c:v>
                </c:pt>
                <c:pt idx="1">
                  <c:v>-4.5599999999999996</c:v>
                </c:pt>
                <c:pt idx="2">
                  <c:v>-0.54</c:v>
                </c:pt>
                <c:pt idx="3">
                  <c:v>-1</c:v>
                </c:pt>
                <c:pt idx="4">
                  <c:v>-7.24</c:v>
                </c:pt>
              </c:numCache>
            </c:numRef>
          </c:val>
          <c:smooth val="0"/>
          <c:extLst>
            <c:ext xmlns:c16="http://schemas.microsoft.com/office/drawing/2014/chart" uri="{C3380CC4-5D6E-409C-BE32-E72D297353CC}">
              <c16:uniqueId val="{00000002-837C-4CF1-BB9F-1E9205923C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0.13</c:v>
                </c:pt>
                <c:pt idx="4">
                  <c:v>#N/A</c:v>
                </c:pt>
                <c:pt idx="5">
                  <c:v>0.13</c:v>
                </c:pt>
                <c:pt idx="6">
                  <c:v>#N/A</c:v>
                </c:pt>
                <c:pt idx="7">
                  <c:v>0.14000000000000001</c:v>
                </c:pt>
                <c:pt idx="8">
                  <c:v>#N/A</c:v>
                </c:pt>
                <c:pt idx="9">
                  <c:v>0.05</c:v>
                </c:pt>
              </c:numCache>
            </c:numRef>
          </c:val>
          <c:extLst>
            <c:ext xmlns:c16="http://schemas.microsoft.com/office/drawing/2014/chart" uri="{C3380CC4-5D6E-409C-BE32-E72D297353CC}">
              <c16:uniqueId val="{00000000-D081-4009-B0A6-8B9D2A8403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81-4009-B0A6-8B9D2A8403A6}"/>
            </c:ext>
          </c:extLst>
        </c:ser>
        <c:ser>
          <c:idx val="2"/>
          <c:order val="2"/>
          <c:tx>
            <c:strRef>
              <c:f>データシート!$A$29</c:f>
              <c:strCache>
                <c:ptCount val="1"/>
                <c:pt idx="0">
                  <c:v>垂水市漁業集落排水処理施設特別会計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2-D081-4009-B0A6-8B9D2A8403A6}"/>
            </c:ext>
          </c:extLst>
        </c:ser>
        <c:ser>
          <c:idx val="3"/>
          <c:order val="3"/>
          <c:tx>
            <c:strRef>
              <c:f>データシート!$A$30</c:f>
              <c:strCache>
                <c:ptCount val="1"/>
                <c:pt idx="0">
                  <c:v>垂水市老人保健施設特別会計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0.11</c:v>
                </c:pt>
                <c:pt idx="4">
                  <c:v>#N/A</c:v>
                </c:pt>
                <c:pt idx="5">
                  <c:v>0.08</c:v>
                </c:pt>
                <c:pt idx="6">
                  <c:v>#N/A</c:v>
                </c:pt>
                <c:pt idx="7">
                  <c:v>0.04</c:v>
                </c:pt>
                <c:pt idx="8">
                  <c:v>#N/A</c:v>
                </c:pt>
                <c:pt idx="9">
                  <c:v>0.05</c:v>
                </c:pt>
              </c:numCache>
            </c:numRef>
          </c:val>
          <c:extLst>
            <c:ext xmlns:c16="http://schemas.microsoft.com/office/drawing/2014/chart" uri="{C3380CC4-5D6E-409C-BE32-E72D297353CC}">
              <c16:uniqueId val="{00000003-D081-4009-B0A6-8B9D2A8403A6}"/>
            </c:ext>
          </c:extLst>
        </c:ser>
        <c:ser>
          <c:idx val="4"/>
          <c:order val="4"/>
          <c:tx>
            <c:strRef>
              <c:f>データシート!$A$31</c:f>
              <c:strCache>
                <c:ptCount val="1"/>
                <c:pt idx="0">
                  <c:v>垂水市簡易水道事業特別会計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4-D081-4009-B0A6-8B9D2A8403A6}"/>
            </c:ext>
          </c:extLst>
        </c:ser>
        <c:ser>
          <c:idx val="5"/>
          <c:order val="5"/>
          <c:tx>
            <c:strRef>
              <c:f>データシート!$A$32</c:f>
              <c:strCache>
                <c:ptCount val="1"/>
                <c:pt idx="0">
                  <c:v>垂水市交通災害共済特別会計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0.04</c:v>
                </c:pt>
                <c:pt idx="8">
                  <c:v>#N/A</c:v>
                </c:pt>
                <c:pt idx="9">
                  <c:v>0.06</c:v>
                </c:pt>
              </c:numCache>
            </c:numRef>
          </c:val>
          <c:extLst>
            <c:ext xmlns:c16="http://schemas.microsoft.com/office/drawing/2014/chart" uri="{C3380CC4-5D6E-409C-BE32-E72D297353CC}">
              <c16:uniqueId val="{00000005-D081-4009-B0A6-8B9D2A8403A6}"/>
            </c:ext>
          </c:extLst>
        </c:ser>
        <c:ser>
          <c:idx val="6"/>
          <c:order val="6"/>
          <c:tx>
            <c:strRef>
              <c:f>データシート!$A$33</c:f>
              <c:strCache>
                <c:ptCount val="1"/>
                <c:pt idx="0">
                  <c:v>垂水市介護保険特別会計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1.65</c:v>
                </c:pt>
                <c:pt idx="2">
                  <c:v>#N/A</c:v>
                </c:pt>
                <c:pt idx="3">
                  <c:v>1.83</c:v>
                </c:pt>
                <c:pt idx="4">
                  <c:v>#N/A</c:v>
                </c:pt>
                <c:pt idx="5">
                  <c:v>1.25</c:v>
                </c:pt>
                <c:pt idx="6">
                  <c:v>#N/A</c:v>
                </c:pt>
                <c:pt idx="7">
                  <c:v>1.02</c:v>
                </c:pt>
                <c:pt idx="8">
                  <c:v>#N/A</c:v>
                </c:pt>
                <c:pt idx="9">
                  <c:v>1.1499999999999999</c:v>
                </c:pt>
              </c:numCache>
            </c:numRef>
          </c:val>
          <c:extLst>
            <c:ext xmlns:c16="http://schemas.microsoft.com/office/drawing/2014/chart" uri="{C3380CC4-5D6E-409C-BE32-E72D297353CC}">
              <c16:uniqueId val="{00000006-D081-4009-B0A6-8B9D2A8403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7.15</c:v>
                </c:pt>
                <c:pt idx="2">
                  <c:v>#N/A</c:v>
                </c:pt>
                <c:pt idx="3">
                  <c:v>5.3</c:v>
                </c:pt>
                <c:pt idx="4">
                  <c:v>#N/A</c:v>
                </c:pt>
                <c:pt idx="5">
                  <c:v>4.76</c:v>
                </c:pt>
                <c:pt idx="6">
                  <c:v>#N/A</c:v>
                </c:pt>
                <c:pt idx="7">
                  <c:v>5.04</c:v>
                </c:pt>
                <c:pt idx="8">
                  <c:v>#N/A</c:v>
                </c:pt>
                <c:pt idx="9">
                  <c:v>3.02</c:v>
                </c:pt>
              </c:numCache>
            </c:numRef>
          </c:val>
          <c:extLst>
            <c:ext xmlns:c16="http://schemas.microsoft.com/office/drawing/2014/chart" uri="{C3380CC4-5D6E-409C-BE32-E72D297353CC}">
              <c16:uniqueId val="{00000007-D081-4009-B0A6-8B9D2A8403A6}"/>
            </c:ext>
          </c:extLst>
        </c:ser>
        <c:ser>
          <c:idx val="8"/>
          <c:order val="8"/>
          <c:tx>
            <c:strRef>
              <c:f>データシート!$A$35</c:f>
              <c:strCache>
                <c:ptCount val="1"/>
                <c:pt idx="0">
                  <c:v>垂水市病院事業会計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c:v>
                </c:pt>
                <c:pt idx="2">
                  <c:v>#N/A</c:v>
                </c:pt>
                <c:pt idx="3">
                  <c:v>0.21</c:v>
                </c:pt>
                <c:pt idx="4">
                  <c:v>#N/A</c:v>
                </c:pt>
                <c:pt idx="5">
                  <c:v>3.94</c:v>
                </c:pt>
                <c:pt idx="6">
                  <c:v>#N/A</c:v>
                </c:pt>
                <c:pt idx="7">
                  <c:v>4.2</c:v>
                </c:pt>
                <c:pt idx="8">
                  <c:v>#N/A</c:v>
                </c:pt>
                <c:pt idx="9">
                  <c:v>5.36</c:v>
                </c:pt>
              </c:numCache>
            </c:numRef>
          </c:val>
          <c:extLst>
            <c:ext xmlns:c16="http://schemas.microsoft.com/office/drawing/2014/chart" uri="{C3380CC4-5D6E-409C-BE32-E72D297353CC}">
              <c16:uniqueId val="{00000008-D081-4009-B0A6-8B9D2A8403A6}"/>
            </c:ext>
          </c:extLst>
        </c:ser>
        <c:ser>
          <c:idx val="9"/>
          <c:order val="9"/>
          <c:tx>
            <c:strRef>
              <c:f>データシート!$A$36</c:f>
              <c:strCache>
                <c:ptCount val="1"/>
                <c:pt idx="0">
                  <c:v>垂水市水道事業会計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6.66</c:v>
                </c:pt>
                <c:pt idx="2">
                  <c:v>#N/A</c:v>
                </c:pt>
                <c:pt idx="3">
                  <c:v>8.06</c:v>
                </c:pt>
                <c:pt idx="4">
                  <c:v>#N/A</c:v>
                </c:pt>
                <c:pt idx="5">
                  <c:v>9.26</c:v>
                </c:pt>
                <c:pt idx="6">
                  <c:v>#N/A</c:v>
                </c:pt>
                <c:pt idx="7">
                  <c:v>9.89</c:v>
                </c:pt>
                <c:pt idx="8">
                  <c:v>#N/A</c:v>
                </c:pt>
                <c:pt idx="9">
                  <c:v>10.55</c:v>
                </c:pt>
              </c:numCache>
            </c:numRef>
          </c:val>
          <c:extLst>
            <c:ext xmlns:c16="http://schemas.microsoft.com/office/drawing/2014/chart" uri="{C3380CC4-5D6E-409C-BE32-E72D297353CC}">
              <c16:uniqueId val="{00000009-D081-4009-B0A6-8B9D2A8403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915</c:v>
                </c:pt>
                <c:pt idx="5">
                  <c:v>906</c:v>
                </c:pt>
                <c:pt idx="8">
                  <c:v>836</c:v>
                </c:pt>
                <c:pt idx="11">
                  <c:v>831</c:v>
                </c:pt>
                <c:pt idx="14">
                  <c:v>812</c:v>
                </c:pt>
              </c:numCache>
            </c:numRef>
          </c:val>
          <c:extLst>
            <c:ext xmlns:c16="http://schemas.microsoft.com/office/drawing/2014/chart" uri="{C3380CC4-5D6E-409C-BE32-E72D297353CC}">
              <c16:uniqueId val="{00000000-5606-482A-A30D-E0C150332B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06-482A-A30D-E0C150332B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7</c:v>
                </c:pt>
                <c:pt idx="6">
                  <c:v>0</c:v>
                </c:pt>
                <c:pt idx="9">
                  <c:v>10</c:v>
                </c:pt>
                <c:pt idx="12">
                  <c:v>20</c:v>
                </c:pt>
              </c:numCache>
            </c:numRef>
          </c:val>
          <c:extLst>
            <c:ext xmlns:c16="http://schemas.microsoft.com/office/drawing/2014/chart" uri="{C3380CC4-5D6E-409C-BE32-E72D297353CC}">
              <c16:uniqueId val="{00000002-5606-482A-A30D-E0C150332B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47</c:v>
                </c:pt>
                <c:pt idx="6">
                  <c:v>44</c:v>
                </c:pt>
                <c:pt idx="9">
                  <c:v>43</c:v>
                </c:pt>
                <c:pt idx="12">
                  <c:v>40</c:v>
                </c:pt>
              </c:numCache>
            </c:numRef>
          </c:val>
          <c:extLst>
            <c:ext xmlns:c16="http://schemas.microsoft.com/office/drawing/2014/chart" uri="{C3380CC4-5D6E-409C-BE32-E72D297353CC}">
              <c16:uniqueId val="{00000003-5606-482A-A30D-E0C150332B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181</c:v>
                </c:pt>
                <c:pt idx="3">
                  <c:v>197</c:v>
                </c:pt>
                <c:pt idx="6">
                  <c:v>133</c:v>
                </c:pt>
                <c:pt idx="9">
                  <c:v>120</c:v>
                </c:pt>
                <c:pt idx="12">
                  <c:v>102</c:v>
                </c:pt>
              </c:numCache>
            </c:numRef>
          </c:val>
          <c:extLst>
            <c:ext xmlns:c16="http://schemas.microsoft.com/office/drawing/2014/chart" uri="{C3380CC4-5D6E-409C-BE32-E72D297353CC}">
              <c16:uniqueId val="{00000004-5606-482A-A30D-E0C150332B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06-482A-A30D-E0C150332B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06-482A-A30D-E0C150332B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1142</c:v>
                </c:pt>
                <c:pt idx="3">
                  <c:v>1069</c:v>
                </c:pt>
                <c:pt idx="6">
                  <c:v>967</c:v>
                </c:pt>
                <c:pt idx="9">
                  <c:v>980</c:v>
                </c:pt>
                <c:pt idx="12">
                  <c:v>982</c:v>
                </c:pt>
              </c:numCache>
            </c:numRef>
          </c:val>
          <c:extLst>
            <c:ext xmlns:c16="http://schemas.microsoft.com/office/drawing/2014/chart" uri="{C3380CC4-5D6E-409C-BE32-E72D297353CC}">
              <c16:uniqueId val="{00000007-5606-482A-A30D-E0C150332B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470</c:v>
                </c:pt>
                <c:pt idx="2">
                  <c:v>#N/A</c:v>
                </c:pt>
                <c:pt idx="3">
                  <c:v>#N/A</c:v>
                </c:pt>
                <c:pt idx="4">
                  <c:v>414</c:v>
                </c:pt>
                <c:pt idx="5">
                  <c:v>#N/A</c:v>
                </c:pt>
                <c:pt idx="6">
                  <c:v>#N/A</c:v>
                </c:pt>
                <c:pt idx="7">
                  <c:v>308</c:v>
                </c:pt>
                <c:pt idx="8">
                  <c:v>#N/A</c:v>
                </c:pt>
                <c:pt idx="9">
                  <c:v>#N/A</c:v>
                </c:pt>
                <c:pt idx="10">
                  <c:v>322</c:v>
                </c:pt>
                <c:pt idx="11">
                  <c:v>#N/A</c:v>
                </c:pt>
                <c:pt idx="12">
                  <c:v>#N/A</c:v>
                </c:pt>
                <c:pt idx="13">
                  <c:v>332</c:v>
                </c:pt>
                <c:pt idx="14">
                  <c:v>#N/A</c:v>
                </c:pt>
              </c:numCache>
            </c:numRef>
          </c:val>
          <c:smooth val="0"/>
          <c:extLst>
            <c:ext xmlns:c16="http://schemas.microsoft.com/office/drawing/2014/chart" uri="{C3380CC4-5D6E-409C-BE32-E72D297353CC}">
              <c16:uniqueId val="{00000008-5606-482A-A30D-E0C150332B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7615</c:v>
                </c:pt>
                <c:pt idx="5">
                  <c:v>7305</c:v>
                </c:pt>
                <c:pt idx="8">
                  <c:v>7218</c:v>
                </c:pt>
                <c:pt idx="11">
                  <c:v>7381</c:v>
                </c:pt>
                <c:pt idx="14">
                  <c:v>7326</c:v>
                </c:pt>
              </c:numCache>
            </c:numRef>
          </c:val>
          <c:extLst>
            <c:ext xmlns:c16="http://schemas.microsoft.com/office/drawing/2014/chart" uri="{C3380CC4-5D6E-409C-BE32-E72D297353CC}">
              <c16:uniqueId val="{00000000-4561-4956-8C2E-97C4CBE108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21</c:v>
                </c:pt>
                <c:pt idx="8">
                  <c:v>11</c:v>
                </c:pt>
                <c:pt idx="11">
                  <c:v>27</c:v>
                </c:pt>
                <c:pt idx="14">
                  <c:v>0</c:v>
                </c:pt>
              </c:numCache>
            </c:numRef>
          </c:val>
          <c:extLst>
            <c:ext xmlns:c16="http://schemas.microsoft.com/office/drawing/2014/chart" uri="{C3380CC4-5D6E-409C-BE32-E72D297353CC}">
              <c16:uniqueId val="{00000001-4561-4956-8C2E-97C4CBE108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3850</c:v>
                </c:pt>
                <c:pt idx="5">
                  <c:v>4124</c:v>
                </c:pt>
                <c:pt idx="8">
                  <c:v>3523</c:v>
                </c:pt>
                <c:pt idx="11">
                  <c:v>4519</c:v>
                </c:pt>
                <c:pt idx="14">
                  <c:v>4648</c:v>
                </c:pt>
              </c:numCache>
            </c:numRef>
          </c:val>
          <c:extLst>
            <c:ext xmlns:c16="http://schemas.microsoft.com/office/drawing/2014/chart" uri="{C3380CC4-5D6E-409C-BE32-E72D297353CC}">
              <c16:uniqueId val="{00000002-4561-4956-8C2E-97C4CBE108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61-4956-8C2E-97C4CBE108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61-4956-8C2E-97C4CBE108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88</c:v>
                </c:pt>
                <c:pt idx="3">
                  <c:v>85</c:v>
                </c:pt>
                <c:pt idx="6">
                  <c:v>308</c:v>
                </c:pt>
                <c:pt idx="9">
                  <c:v>586</c:v>
                </c:pt>
                <c:pt idx="12">
                  <c:v>450</c:v>
                </c:pt>
              </c:numCache>
            </c:numRef>
          </c:val>
          <c:extLst>
            <c:ext xmlns:c16="http://schemas.microsoft.com/office/drawing/2014/chart" uri="{C3380CC4-5D6E-409C-BE32-E72D297353CC}">
              <c16:uniqueId val="{00000005-4561-4956-8C2E-97C4CBE108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1752</c:v>
                </c:pt>
                <c:pt idx="3">
                  <c:v>1660</c:v>
                </c:pt>
                <c:pt idx="6">
                  <c:v>1569</c:v>
                </c:pt>
                <c:pt idx="9">
                  <c:v>1426</c:v>
                </c:pt>
                <c:pt idx="12">
                  <c:v>1217</c:v>
                </c:pt>
              </c:numCache>
            </c:numRef>
          </c:val>
          <c:extLst>
            <c:ext xmlns:c16="http://schemas.microsoft.com/office/drawing/2014/chart" uri="{C3380CC4-5D6E-409C-BE32-E72D297353CC}">
              <c16:uniqueId val="{00000006-4561-4956-8C2E-97C4CBE108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266</c:v>
                </c:pt>
                <c:pt idx="3">
                  <c:v>223</c:v>
                </c:pt>
                <c:pt idx="6">
                  <c:v>164</c:v>
                </c:pt>
                <c:pt idx="9">
                  <c:v>154</c:v>
                </c:pt>
                <c:pt idx="12">
                  <c:v>113</c:v>
                </c:pt>
              </c:numCache>
            </c:numRef>
          </c:val>
          <c:extLst>
            <c:ext xmlns:c16="http://schemas.microsoft.com/office/drawing/2014/chart" uri="{C3380CC4-5D6E-409C-BE32-E72D297353CC}">
              <c16:uniqueId val="{00000007-4561-4956-8C2E-97C4CBE108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777</c:v>
                </c:pt>
                <c:pt idx="3">
                  <c:v>955</c:v>
                </c:pt>
                <c:pt idx="6">
                  <c:v>1107</c:v>
                </c:pt>
                <c:pt idx="9">
                  <c:v>1226</c:v>
                </c:pt>
                <c:pt idx="12">
                  <c:v>1246</c:v>
                </c:pt>
              </c:numCache>
            </c:numRef>
          </c:val>
          <c:extLst>
            <c:ext xmlns:c16="http://schemas.microsoft.com/office/drawing/2014/chart" uri="{C3380CC4-5D6E-409C-BE32-E72D297353CC}">
              <c16:uniqueId val="{00000008-4561-4956-8C2E-97C4CBE108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0</c:v>
                </c:pt>
                <c:pt idx="6">
                  <c:v>345</c:v>
                </c:pt>
                <c:pt idx="9">
                  <c:v>278</c:v>
                </c:pt>
                <c:pt idx="12">
                  <c:v>259</c:v>
                </c:pt>
              </c:numCache>
            </c:numRef>
          </c:val>
          <c:extLst>
            <c:ext xmlns:c16="http://schemas.microsoft.com/office/drawing/2014/chart" uri="{C3380CC4-5D6E-409C-BE32-E72D297353CC}">
              <c16:uniqueId val="{00000009-4561-4956-8C2E-97C4CBE108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9318</c:v>
                </c:pt>
                <c:pt idx="3">
                  <c:v>9150</c:v>
                </c:pt>
                <c:pt idx="6">
                  <c:v>9625</c:v>
                </c:pt>
                <c:pt idx="9">
                  <c:v>9699</c:v>
                </c:pt>
                <c:pt idx="12">
                  <c:v>9960</c:v>
                </c:pt>
              </c:numCache>
            </c:numRef>
          </c:val>
          <c:extLst>
            <c:ext xmlns:c16="http://schemas.microsoft.com/office/drawing/2014/chart" uri="{C3380CC4-5D6E-409C-BE32-E72D297353CC}">
              <c16:uniqueId val="{0000000A-4561-4956-8C2E-97C4CBE108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721</c:v>
                </c:pt>
                <c:pt idx="2">
                  <c:v>#N/A</c:v>
                </c:pt>
                <c:pt idx="3">
                  <c:v>#N/A</c:v>
                </c:pt>
                <c:pt idx="4">
                  <c:v>623</c:v>
                </c:pt>
                <c:pt idx="5">
                  <c:v>#N/A</c:v>
                </c:pt>
                <c:pt idx="6">
                  <c:v>#N/A</c:v>
                </c:pt>
                <c:pt idx="7">
                  <c:v>2366</c:v>
                </c:pt>
                <c:pt idx="8">
                  <c:v>#N/A</c:v>
                </c:pt>
                <c:pt idx="9">
                  <c:v>#N/A</c:v>
                </c:pt>
                <c:pt idx="10">
                  <c:v>1441</c:v>
                </c:pt>
                <c:pt idx="11">
                  <c:v>#N/A</c:v>
                </c:pt>
                <c:pt idx="12">
                  <c:v>#N/A</c:v>
                </c:pt>
                <c:pt idx="13">
                  <c:v>1272</c:v>
                </c:pt>
                <c:pt idx="14">
                  <c:v>#N/A</c:v>
                </c:pt>
              </c:numCache>
            </c:numRef>
          </c:val>
          <c:smooth val="0"/>
          <c:extLst>
            <c:ext xmlns:c16="http://schemas.microsoft.com/office/drawing/2014/chart" uri="{C3380CC4-5D6E-409C-BE32-E72D297353CC}">
              <c16:uniqueId val="{0000000B-4561-4956-8C2E-97C4CBE108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1548</c:v>
                </c:pt>
                <c:pt idx="1">
                  <c:v>1483</c:v>
                </c:pt>
                <c:pt idx="2">
                  <c:v>1207</c:v>
                </c:pt>
              </c:numCache>
            </c:numRef>
          </c:val>
          <c:extLst>
            <c:ext xmlns:c16="http://schemas.microsoft.com/office/drawing/2014/chart" uri="{C3380CC4-5D6E-409C-BE32-E72D297353CC}">
              <c16:uniqueId val="{00000000-722E-49C3-BBFB-7558C2FDA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284</c:v>
                </c:pt>
                <c:pt idx="1">
                  <c:v>285</c:v>
                </c:pt>
                <c:pt idx="2">
                  <c:v>285</c:v>
                </c:pt>
              </c:numCache>
            </c:numRef>
          </c:val>
          <c:extLst>
            <c:ext xmlns:c16="http://schemas.microsoft.com/office/drawing/2014/chart" uri="{C3380CC4-5D6E-409C-BE32-E72D297353CC}">
              <c16:uniqueId val="{00000001-722E-49C3-BBFB-7558C2FDA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2154</c:v>
                </c:pt>
                <c:pt idx="1">
                  <c:v>2133</c:v>
                </c:pt>
                <c:pt idx="2">
                  <c:v>2851</c:v>
                </c:pt>
              </c:numCache>
            </c:numRef>
          </c:val>
          <c:extLst>
            <c:ext xmlns:c16="http://schemas.microsoft.com/office/drawing/2014/chart" uri="{C3380CC4-5D6E-409C-BE32-E72D297353CC}">
              <c16:uniqueId val="{00000002-722E-49C3-BBFB-7558C2FDAC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{877050A8-DBF4-4A40-895D-53A5483C1F3B}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5F4-4855-AF74-593A577D60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{5BCEC1C3-23ED-43D4-BF9A-8BD3D213B7F2}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F4-4855-AF74-593A577D60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{A0D32848-168F-4B9A-8D80-F8394ACB6FA1}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F4-4855-AF74-593A577D60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{8C743FC3-6295-4699-B600-D1762D4459D2}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F4-4855-AF74-593A577D60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{F3476911-72F2-4B59-B9B4-6B71AE9B105D}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F4-4855-AF74-593A577D60D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{DAE7F100-1843-4F04-9FB4-AB6FC9F54DEF}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5F4-4855-AF74-593A577D60D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{086B941C-31EE-47EA-8081-F63E5DCE960B}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5F4-4855-AF74-593A577D60D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{75E07B79-739C-41F0-8FF8-2814C843AE66}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5F4-4855-AF74-593A577D60D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{23A98839-B8D2-49E1-B545-AEC4EE0C6BD3}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5F4-4855-AF74-593A577D60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60.8</c:v>
                </c:pt>
                <c:pt idx="16">
                  <c:v>60.9</c:v>
                </c:pt>
                <c:pt idx="24">
                  <c:v>61.3</c:v>
                </c:pt>
                <c:pt idx="32">
                  <c:v>61.3</c:v>
                </c:pt>
              </c:numCache>
            </c:numRef>
          </c:xVal>
          <c:yVal>
            <c:numRef>
              <c:f>公会計指標分析・財政指標組合せ分析表!$BP$51:$DC$51</c:f>
              <c:numCache>
                <c:formatCode>#,##0.0;"▲ "#,##0.0</c:formatCode>
                <c:ptCount val="40"/>
                <c:pt idx="0">
                  <c:v>15.6</c:v>
                </c:pt>
                <c:pt idx="8">
                  <c:v>13.7</c:v>
                </c:pt>
                <c:pt idx="16">
                  <c:v>53.6</c:v>
                </c:pt>
                <c:pt idx="24">
                  <c:v>32.9</c:v>
                </c:pt>
                <c:pt idx="32">
                  <c:v>28.6</c:v>
                </c:pt>
              </c:numCache>
            </c:numRef>
          </c:yVal>
          <c:smooth val="0"/>
          <c:extLst>
            <c:ext xmlns:c16="http://schemas.microsoft.com/office/drawing/2014/chart" uri="{C3380CC4-5D6E-409C-BE32-E72D297353CC}">
              <c16:uniqueId val="{00000009-F5F4-4855-AF74-593A577D60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{4F551C79-A27A-498D-A700-8AA47CAF62A8}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5F4-4855-AF74-593A577D60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{B0AEDFD2-4240-49F6-9C48-432CD087EB3D}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F4-4855-AF74-593A577D60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{CF38ED6B-4AB7-4DE9-AF3E-7910D5A7EAE4}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F4-4855-AF74-593A577D60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{6399BEAB-FF34-4B83-88BC-5C58DC6CBC7C}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F4-4855-AF74-593A577D60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{C07B9090-2504-4F13-B408-E566A04A4038}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F4-4855-AF74-593A577D60D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{06F08781-4A8F-4C75-9FD5-90774ECF6A1A}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5F4-4855-AF74-593A577D60D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{592D9099-E63C-4144-AC2C-C619D1571A06}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5F4-4855-AF74-593A577D60D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{90C8DCAB-771C-4169-924C-A1A85D0A81EE}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5F4-4855-AF74-593A577D60D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{E47482EF-E00F-494B-B1DF-E2005ED21917}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5F4-4855-AF74-593A577D60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5F4-4855-AF74-593A577D60D1}"/>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{5662154D-7CD9-41B1-934C-A66BC110720A}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B1-46F1-9B69-193FEA5443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{B631D94E-91FA-48ED-B921-CA5A352B471C}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B1-46F1-9B69-193FEA5443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{1615EB51-6CBA-46FA-B73B-BEB5BA6B5610}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B1-46F1-9B69-193FEA5443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{81CCE43B-89EB-45E1-9848-CF002DB33B32}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B1-46F1-9B69-193FEA5443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{A8B7BC29-0FFE-4C06-8148-A98722C7A815}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B1-46F1-9B69-193FEA54433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{13C47708-ED1D-493D-98CA-B5D67ED9CEDF}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B1-46F1-9B69-193FEA54433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{DABD69EC-8F32-4A16-B485-812931C3A742}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B1-46F1-9B69-193FEA54433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{3187DAF2-005D-4E97-9C78-E84B437EE50B}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B1-46F1-9B69-193FEA54433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{A13447D3-3B6B-4D0A-BF23-51BA44FF9EA8}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B1-46F1-9B69-193FEA5443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9.8000000000000007</c:v>
                </c:pt>
                <c:pt idx="16">
                  <c:v>8.6999999999999993</c:v>
                </c:pt>
                <c:pt idx="24">
                  <c:v>7.8</c:v>
                </c:pt>
                <c:pt idx="32">
                  <c:v>7.2</c:v>
                </c:pt>
              </c:numCache>
            </c:numRef>
          </c:xVal>
          <c:yVal>
            <c:numRef>
              <c:f>公会計指標分析・財政指標組合せ分析表!$BP$73:$DC$73</c:f>
              <c:numCache>
                <c:formatCode>#,##0.0;"▲ "#,##0.0</c:formatCode>
                <c:ptCount val="40"/>
                <c:pt idx="0">
                  <c:v>15.6</c:v>
                </c:pt>
                <c:pt idx="8">
                  <c:v>13.7</c:v>
                </c:pt>
                <c:pt idx="16">
                  <c:v>53.6</c:v>
                </c:pt>
                <c:pt idx="24">
                  <c:v>32.9</c:v>
                </c:pt>
                <c:pt idx="32">
                  <c:v>28.6</c:v>
                </c:pt>
              </c:numCache>
            </c:numRef>
          </c:yVal>
          <c:smooth val="0"/>
          <c:extLst>
            <c:ext xmlns:c16="http://schemas.microsoft.com/office/drawing/2014/chart" uri="{C3380CC4-5D6E-409C-BE32-E72D297353CC}">
              <c16:uniqueId val="{00000009-83B1-46F1-9B69-193FEA5443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{60322F80-53B3-4262-8734-4B3D739C9702}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B1-46F1-9B69-193FEA5443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{9EB860B6-8BF6-4B16-B643-D206B93E224A}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B1-46F1-9B69-193FEA5443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{61943D3E-759D-43B9-970D-7D0A3F56D4F2}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B1-46F1-9B69-193FEA5443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{2512A27B-7803-4278-8997-A9A001634393}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B1-46F1-9B69-193FEA5443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{84F8D415-8287-4A15-87F8-7FF42B481690}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B1-46F1-9B69-193FEA54433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{0E26E52C-FDF1-4089-9CB0-5DD4F92ED018}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B1-46F1-9B69-193FEA54433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{C0642A3C-49BF-4868-A090-5C4A6539C4EE}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B1-46F1-9B69-193FEA544335}"/>
                </c:ext>
              </c:extLst>
            </c:dLbl>
            <c:dLbl>
              <c:idx val="24"/>
              <c:layout>
                <c:manualLayout>
                  <c:x val="-2.8507558997050281E-2"/>
                  <c:y val="-5.088423440671220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{868F67EE-257A-4EC4-A880-E95E5A5581FD}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B1-46F1-9B69-193FEA544335}"/>
                </c:ext>
              </c:extLst>
            </c:dLbl>
            <c:dLbl>
              <c:idx val="32"/>
              <c:layout>
                <c:manualLayout>
                  <c:x val="-3.4760775347136071E-2"/>
                  <c:y val="-7.39490597688756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{1FA1316B-6A21-4302-BAA3-5821265121BE}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B1-46F1-9B69-193FEA5443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3B1-46F1-9B69-193FEA544335}"/>
            </c:ext>
          </c:extLst>
        </c:ser>
        <c:dLbls>
          <c:showLegendKey val="0"/>
          <c:showVal val="1"/>
          <c:showCatName val="0"/>
          <c:showSerName val="0"/>
          <c:showPercent val="0"/>
          <c:showBubbleSize val="0"/>
        </c:dLbls>
        <c:axId val="84219776"/>
        <c:axId val="84234240"/>
      </c:scatterChart>
      <c:valAx>
        <c:axId val="84219776"/>
        <c:scaling>
          <c:orientation val="minMax"/>
          <c:max val="1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固定資産税については、新築棟数の増加等により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増収となったが、市町村民税については、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法人税割等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％）に加え、基幹産業である農水産業の不振が続いていることなどにより、財政基盤が弱く、類似団体平均を下回っている。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歳入確保の方策として、市税等の徴収率向上に取り組んでおり、市税は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％（前年度比プラス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％）の徴収率となった。今後も歳出の徹底した見直しや削減を図っていくとともに、歳入確保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104775</xdr:rowOff>
    </xdr:to>
    <xdr:cxnSp macro="">
      <xdr:nvCxnSpPr>
        <xdr:cNvPr id="75" name="直線コネクタ 74"/>
        <xdr:cNvCxnSpPr/>
      </xdr:nvCxnSpPr>
      <xdr:spPr>
        <a:xfrm flipV="1">
          <a:off x="2336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経常経費に充当した一般財源については、公債費、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等が増加し、物件費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に充当した財源が減少したため、前年度と大きく変わらなかったが、普通交付税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額となったため、経常収支比率は前年度比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改善された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今後は、自主財源確保により一層努めるとともに、地方債の発行抑制による公債費の縮減などで経常経費の削減に努める。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77107</xdr:rowOff>
    </xdr:from>
    <xdr:to>
      <xdr:col>23</xdr:col>
      <xdr:colOff>133350</xdr:colOff>
      <xdr:row>60</xdr:row>
      <xdr:rowOff>115026</xdr:rowOff>
    </xdr:to>
    <xdr:cxnSp macro="">
      <xdr:nvCxnSpPr>
        <xdr:cNvPr id="134" name="直線コネクタ 133"/>
        <xdr:cNvCxnSpPr/>
      </xdr:nvCxnSpPr>
      <xdr:spPr>
        <a:xfrm flipV="1">
          <a:off x="4114800" y="1036410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60</xdr:row>
      <xdr:rowOff>115026</xdr:rowOff>
    </xdr:to>
    <xdr:cxnSp macro="">
      <xdr:nvCxnSpPr>
        <xdr:cNvPr id="137" name="直線コネクタ 136"/>
        <xdr:cNvCxnSpPr/>
      </xdr:nvCxnSpPr>
      <xdr:spPr>
        <a:xfrm>
          <a:off x="3225800" y="103744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42635</xdr:rowOff>
    </xdr:from>
    <xdr:to>
      <xdr:col>15</xdr:col>
      <xdr:colOff>82550</xdr:colOff>
      <xdr:row>60</xdr:row>
      <xdr:rowOff>87449</xdr:rowOff>
    </xdr:to>
    <xdr:cxnSp macro="">
      <xdr:nvCxnSpPr>
        <xdr:cNvPr id="140" name="直線コネクタ 139"/>
        <xdr:cNvCxnSpPr/>
      </xdr:nvCxnSpPr>
      <xdr:spPr>
        <a:xfrm>
          <a:off x="2336800" y="103296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60</xdr:row>
      <xdr:rowOff>42635</xdr:rowOff>
    </xdr:to>
    <xdr:cxnSp macro="">
      <xdr:nvCxnSpPr>
        <xdr:cNvPr id="143" name="直線コネクタ 142"/>
        <xdr:cNvCxnSpPr/>
      </xdr:nvCxnSpPr>
      <xdr:spPr>
        <a:xfrm>
          <a:off x="1447800" y="10198644"/>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53" name="楕円 152"/>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42834</xdr:rowOff>
    </xdr:from>
    <xdr:ext cx="762000" cy="259045"/>
    <xdr:sp macro="" textlink="">
      <xdr:nvSpPr>
        <xdr:cNvPr id="154" name="財政構造の弾力性該当値テキスト"/>
        <xdr:cNvSpPr txBox="1"/>
      </xdr:nvSpPr>
      <xdr:spPr>
        <a:xfrm>
          <a:off x="5041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5" name="楕円 154"/>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150603</xdr:rowOff>
    </xdr:from>
    <xdr:ext cx="736600" cy="259045"/>
    <xdr:sp macro="" textlink="">
      <xdr:nvSpPr>
        <xdr:cNvPr id="156" name="テキスト ボックス 155"/>
        <xdr:cNvSpPr txBox="1"/>
      </xdr:nvSpPr>
      <xdr:spPr>
        <a:xfrm>
          <a:off x="3733800" y="1043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7" name="楕円 156"/>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8" name="テキスト ボックス 157"/>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163285</xdr:rowOff>
    </xdr:from>
    <xdr:to>
      <xdr:col>11</xdr:col>
      <xdr:colOff>82550</xdr:colOff>
      <xdr:row>60</xdr:row>
      <xdr:rowOff>93435</xdr:rowOff>
    </xdr:to>
    <xdr:sp macro="" textlink="">
      <xdr:nvSpPr>
        <xdr:cNvPr id="159" name="楕円 158"/>
        <xdr:cNvSpPr/>
      </xdr:nvSpPr>
      <xdr:spPr>
        <a:xfrm>
          <a:off x="2286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78212</xdr:rowOff>
    </xdr:from>
    <xdr:ext cx="762000" cy="259045"/>
    <xdr:sp macro="" textlink="">
      <xdr:nvSpPr>
        <xdr:cNvPr id="160" name="テキスト ボックス 159"/>
        <xdr:cNvSpPr txBox="1"/>
      </xdr:nvSpPr>
      <xdr:spPr>
        <a:xfrm>
          <a:off x="1955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32294</xdr:rowOff>
    </xdr:from>
    <xdr:to>
      <xdr:col>7</xdr:col>
      <xdr:colOff>31750</xdr:colOff>
      <xdr:row>59</xdr:row>
      <xdr:rowOff>133894</xdr:rowOff>
    </xdr:to>
    <xdr:sp macro="" textlink="">
      <xdr:nvSpPr>
        <xdr:cNvPr id="161" name="楕円 160"/>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144071</xdr:rowOff>
    </xdr:from>
    <xdr:ext cx="762000" cy="259045"/>
    <xdr:sp macro="" textlink="">
      <xdr:nvSpPr>
        <xdr:cNvPr id="162" name="テキスト ボックス 161"/>
        <xdr:cNvSpPr txBox="1"/>
      </xdr:nvSpPr>
      <xdr:spPr>
        <a:xfrm>
          <a:off x="1066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人件費については、職員数は多少増加しているが定員適正化計画の最終年度の目標値を維持するよう努めて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令和元年度は、目標を上回る達成状況となって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おり、人件費の総額は、平成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若干減少している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パソコン機器の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Windows10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対応機種への切り替えによる備品購入費やふるさと納税の増加により返礼品に要する役務費等が増加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しており、物件費全体の決算額は増加している。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それに加え、人口が減少する割合が大きいため、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100954</xdr:rowOff>
    </xdr:from>
    <xdr:to>
      <xdr:col>23</xdr:col>
      <xdr:colOff>133350</xdr:colOff>
      <xdr:row>83</xdr:row>
      <xdr:rowOff>14587</xdr:rowOff>
    </xdr:to>
    <xdr:cxnSp macro="">
      <xdr:nvCxnSpPr>
        <xdr:cNvPr id="197" name="直線コネクタ 196"/>
        <xdr:cNvCxnSpPr/>
      </xdr:nvCxnSpPr>
      <xdr:spPr>
        <a:xfrm>
          <a:off x="4114800" y="14159854"/>
          <a:ext cx="838200" cy="8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56900</xdr:rowOff>
    </xdr:from>
    <xdr:to>
      <xdr:col>19</xdr:col>
      <xdr:colOff>133350</xdr:colOff>
      <xdr:row>82</xdr:row>
      <xdr:rowOff>100954</xdr:rowOff>
    </xdr:to>
    <xdr:cxnSp macro="">
      <xdr:nvCxnSpPr>
        <xdr:cNvPr id="200" name="直線コネクタ 199"/>
        <xdr:cNvCxnSpPr/>
      </xdr:nvCxnSpPr>
      <xdr:spPr>
        <a:xfrm>
          <a:off x="3225800" y="14115800"/>
          <a:ext cx="8890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53313</xdr:rowOff>
    </xdr:from>
    <xdr:to>
      <xdr:col>15</xdr:col>
      <xdr:colOff>82550</xdr:colOff>
      <xdr:row>82</xdr:row>
      <xdr:rowOff>56900</xdr:rowOff>
    </xdr:to>
    <xdr:cxnSp macro="">
      <xdr:nvCxnSpPr>
        <xdr:cNvPr id="203" name="直線コネクタ 202"/>
        <xdr:cNvCxnSpPr/>
      </xdr:nvCxnSpPr>
      <xdr:spPr>
        <a:xfrm>
          <a:off x="2336800" y="14112213"/>
          <a:ext cx="8890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10128</xdr:rowOff>
    </xdr:from>
    <xdr:to>
      <xdr:col>11</xdr:col>
      <xdr:colOff>31750</xdr:colOff>
      <xdr:row>82</xdr:row>
      <xdr:rowOff>53313</xdr:rowOff>
    </xdr:to>
    <xdr:cxnSp macro="">
      <xdr:nvCxnSpPr>
        <xdr:cNvPr id="206" name="直線コネクタ 205"/>
        <xdr:cNvCxnSpPr/>
      </xdr:nvCxnSpPr>
      <xdr:spPr>
        <a:xfrm>
          <a:off x="1447800" y="14069028"/>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135237</xdr:rowOff>
    </xdr:from>
    <xdr:to>
      <xdr:col>23</xdr:col>
      <xdr:colOff>184150</xdr:colOff>
      <xdr:row>83</xdr:row>
      <xdr:rowOff>65387</xdr:rowOff>
    </xdr:to>
    <xdr:sp macro="" textlink="">
      <xdr:nvSpPr>
        <xdr:cNvPr id="216" name="楕円 215"/>
        <xdr:cNvSpPr/>
      </xdr:nvSpPr>
      <xdr:spPr>
        <a:xfrm>
          <a:off x="4902200" y="14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107314</xdr:rowOff>
    </xdr:from>
    <xdr:ext cx="762000" cy="259045"/>
    <xdr:sp macro="" textlink="">
      <xdr:nvSpPr>
        <xdr:cNvPr id="217" name="人件費・物件費等の状況該当値テキスト"/>
        <xdr:cNvSpPr txBox="1"/>
      </xdr:nvSpPr>
      <xdr:spPr>
        <a:xfrm>
          <a:off x="5041900" y="141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50154</xdr:rowOff>
    </xdr:from>
    <xdr:to>
      <xdr:col>19</xdr:col>
      <xdr:colOff>184150</xdr:colOff>
      <xdr:row>82</xdr:row>
      <xdr:rowOff>151754</xdr:rowOff>
    </xdr:to>
    <xdr:sp macro="" textlink="">
      <xdr:nvSpPr>
        <xdr:cNvPr id="218" name="楕円 217"/>
        <xdr:cNvSpPr/>
      </xdr:nvSpPr>
      <xdr:spPr>
        <a:xfrm>
          <a:off x="4064000" y="141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136531</xdr:rowOff>
    </xdr:from>
    <xdr:ext cx="736600" cy="259045"/>
    <xdr:sp macro="" textlink="">
      <xdr:nvSpPr>
        <xdr:cNvPr id="219" name="テキスト ボックス 218"/>
        <xdr:cNvSpPr txBox="1"/>
      </xdr:nvSpPr>
      <xdr:spPr>
        <a:xfrm>
          <a:off x="3733800" y="1419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6100</xdr:rowOff>
    </xdr:from>
    <xdr:to>
      <xdr:col>15</xdr:col>
      <xdr:colOff>133350</xdr:colOff>
      <xdr:row>82</xdr:row>
      <xdr:rowOff>107700</xdr:rowOff>
    </xdr:to>
    <xdr:sp macro="" textlink="">
      <xdr:nvSpPr>
        <xdr:cNvPr id="220" name="楕円 219"/>
        <xdr:cNvSpPr/>
      </xdr:nvSpPr>
      <xdr:spPr>
        <a:xfrm>
          <a:off x="3175000" y="140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92477</xdr:rowOff>
    </xdr:from>
    <xdr:ext cx="762000" cy="259045"/>
    <xdr:sp macro="" textlink="">
      <xdr:nvSpPr>
        <xdr:cNvPr id="221" name="テキスト ボックス 220"/>
        <xdr:cNvSpPr txBox="1"/>
      </xdr:nvSpPr>
      <xdr:spPr>
        <a:xfrm>
          <a:off x="2844800" y="14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2513</xdr:rowOff>
    </xdr:from>
    <xdr:to>
      <xdr:col>11</xdr:col>
      <xdr:colOff>82550</xdr:colOff>
      <xdr:row>82</xdr:row>
      <xdr:rowOff>104113</xdr:rowOff>
    </xdr:to>
    <xdr:sp macro="" textlink="">
      <xdr:nvSpPr>
        <xdr:cNvPr id="222" name="楕円 221"/>
        <xdr:cNvSpPr/>
      </xdr:nvSpPr>
      <xdr:spPr>
        <a:xfrm>
          <a:off x="2286000" y="140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88890</xdr:rowOff>
    </xdr:from>
    <xdr:ext cx="762000" cy="259045"/>
    <xdr:sp macro="" textlink="">
      <xdr:nvSpPr>
        <xdr:cNvPr id="223" name="テキスト ボックス 222"/>
        <xdr:cNvSpPr txBox="1"/>
      </xdr:nvSpPr>
      <xdr:spPr>
        <a:xfrm>
          <a:off x="1955800" y="141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130778</xdr:rowOff>
    </xdr:from>
    <xdr:to>
      <xdr:col>7</xdr:col>
      <xdr:colOff>31750</xdr:colOff>
      <xdr:row>82</xdr:row>
      <xdr:rowOff>60928</xdr:rowOff>
    </xdr:to>
    <xdr:sp macro="" textlink="">
      <xdr:nvSpPr>
        <xdr:cNvPr id="224" name="楕円 223"/>
        <xdr:cNvSpPr/>
      </xdr:nvSpPr>
      <xdr:spPr>
        <a:xfrm>
          <a:off x="1397000" y="140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45705</xdr:rowOff>
    </xdr:from>
    <xdr:ext cx="762000" cy="259045"/>
    <xdr:sp macro="" textlink="">
      <xdr:nvSpPr>
        <xdr:cNvPr id="225" name="テキスト ボックス 224"/>
        <xdr:cNvSpPr txBox="1"/>
      </xdr:nvSpPr>
      <xdr:spPr>
        <a:xfrm>
          <a:off x="1066800" y="1410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一般行政職員の給与については、これまで特別昇給の停止、財政事情による独自の給与減額等を行い、適正な給与水準の実施に努めている。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月から給与制度における職務職階制の適正化（わたりの解消）を行い、平成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歳昇給停止、昇給メリットの抑制を行ったところである。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月に消防職の職務職階制の適正化、平成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年度を以ってわたり解消に伴う経過措置の廃止を行ったところであり、将来的にラスパイレス指数は穏やかに下降していくものと考えている。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国、県及び他の地方公共団体の給与等を考慮し、適正な給与の水準の維持に努め、今後も適正な人件費の支出に努める。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138995</xdr:rowOff>
    </xdr:to>
    <xdr:cxnSp macro="">
      <xdr:nvCxnSpPr>
        <xdr:cNvPr id="259" name="直線コネクタ 258"/>
        <xdr:cNvCxnSpPr/>
      </xdr:nvCxnSpPr>
      <xdr:spPr>
        <a:xfrm>
          <a:off x="16179800" y="146854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62" name="直線コネクタ 261"/>
        <xdr:cNvCxnSpPr/>
      </xdr:nvCxnSpPr>
      <xdr:spPr>
        <a:xfrm flipV="1">
          <a:off x="15290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34572</xdr:rowOff>
    </xdr:to>
    <xdr:cxnSp macro="">
      <xdr:nvCxnSpPr>
        <xdr:cNvPr id="265" name="直線コネクタ 264"/>
        <xdr:cNvCxnSpPr/>
      </xdr:nvCxnSpPr>
      <xdr:spPr>
        <a:xfrm flipV="1">
          <a:off x="14401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34572</xdr:rowOff>
    </xdr:to>
    <xdr:cxnSp macro="">
      <xdr:nvCxnSpPr>
        <xdr:cNvPr id="268" name="直線コネクタ 267"/>
        <xdr:cNvCxnSpPr/>
      </xdr:nvCxnSpPr>
      <xdr:spPr>
        <a:xfrm>
          <a:off x="13512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8" name="楕円 277"/>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9"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0" name="楕円 279"/>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1" name="テキスト ボックス 28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2" name="楕円 281"/>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3" name="テキスト ボックス 282"/>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6" name="楕円 285"/>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7" name="テキスト ボックス 286"/>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本市は、単独消防であるため、類似団体より職員数が多いという特徴がある。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年までの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人の職員削減（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人）を目標とし、削減に努めてき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年度以降は、定員適正化計画の最終年度の目標値（</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人）を維持するよう努めていることから、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年度は目標を上回る達成状況となっている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が、人口が減少する割合が大きいため、人口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人当たり職員数は増加している。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引き続き、業務量に見合った適正な定員管理に努める。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26488</xdr:rowOff>
    </xdr:from>
    <xdr:to>
      <xdr:col>81</xdr:col>
      <xdr:colOff>44450</xdr:colOff>
      <xdr:row>65</xdr:row>
      <xdr:rowOff>74749</xdr:rowOff>
    </xdr:to>
    <xdr:cxnSp macro="">
      <xdr:nvCxnSpPr>
        <xdr:cNvPr id="324" name="直線コネクタ 323"/>
        <xdr:cNvCxnSpPr/>
      </xdr:nvCxnSpPr>
      <xdr:spPr>
        <a:xfrm>
          <a:off x="16179800" y="1117073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149678</xdr:rowOff>
    </xdr:from>
    <xdr:to>
      <xdr:col>77</xdr:col>
      <xdr:colOff>44450</xdr:colOff>
      <xdr:row>65</xdr:row>
      <xdr:rowOff>26488</xdr:rowOff>
    </xdr:to>
    <xdr:cxnSp macro="">
      <xdr:nvCxnSpPr>
        <xdr:cNvPr id="327" name="直線コネクタ 326"/>
        <xdr:cNvCxnSpPr/>
      </xdr:nvCxnSpPr>
      <xdr:spPr>
        <a:xfrm>
          <a:off x="15290800" y="111224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149678</xdr:rowOff>
    </xdr:to>
    <xdr:cxnSp macro="">
      <xdr:nvCxnSpPr>
        <xdr:cNvPr id="330" name="直線コネクタ 329"/>
        <xdr:cNvCxnSpPr/>
      </xdr:nvCxnSpPr>
      <xdr:spPr>
        <a:xfrm>
          <a:off x="14401800" y="1108915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116356</xdr:rowOff>
    </xdr:from>
    <xdr:to>
      <xdr:col>68</xdr:col>
      <xdr:colOff>152400</xdr:colOff>
      <xdr:row>64</xdr:row>
      <xdr:rowOff>123251</xdr:rowOff>
    </xdr:to>
    <xdr:cxnSp macro="">
      <xdr:nvCxnSpPr>
        <xdr:cNvPr id="333" name="直線コネクタ 332"/>
        <xdr:cNvCxnSpPr/>
      </xdr:nvCxnSpPr>
      <xdr:spPr>
        <a:xfrm flipV="1">
          <a:off x="13512800" y="1108915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3" name="楕円 342"/>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4"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147138</xdr:rowOff>
    </xdr:from>
    <xdr:to>
      <xdr:col>77</xdr:col>
      <xdr:colOff>95250</xdr:colOff>
      <xdr:row>65</xdr:row>
      <xdr:rowOff>77288</xdr:rowOff>
    </xdr:to>
    <xdr:sp macro="" textlink="">
      <xdr:nvSpPr>
        <xdr:cNvPr id="345" name="楕円 344"/>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62065</xdr:rowOff>
    </xdr:from>
    <xdr:ext cx="736600" cy="259045"/>
    <xdr:sp macro="" textlink="">
      <xdr:nvSpPr>
        <xdr:cNvPr id="346" name="テキスト ボックス 345"/>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98878</xdr:rowOff>
    </xdr:from>
    <xdr:to>
      <xdr:col>73</xdr:col>
      <xdr:colOff>44450</xdr:colOff>
      <xdr:row>65</xdr:row>
      <xdr:rowOff>29028</xdr:rowOff>
    </xdr:to>
    <xdr:sp macro="" textlink="">
      <xdr:nvSpPr>
        <xdr:cNvPr id="347" name="楕円 346"/>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13805</xdr:rowOff>
    </xdr:from>
    <xdr:ext cx="762000" cy="259045"/>
    <xdr:sp macro="" textlink="">
      <xdr:nvSpPr>
        <xdr:cNvPr id="348" name="テキスト ボックス 347"/>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65556</xdr:rowOff>
    </xdr:from>
    <xdr:to>
      <xdr:col>68</xdr:col>
      <xdr:colOff>203200</xdr:colOff>
      <xdr:row>64</xdr:row>
      <xdr:rowOff>167156</xdr:rowOff>
    </xdr:to>
    <xdr:sp macro="" textlink="">
      <xdr:nvSpPr>
        <xdr:cNvPr id="349" name="楕円 348"/>
        <xdr:cNvSpPr/>
      </xdr:nvSpPr>
      <xdr:spPr>
        <a:xfrm>
          <a:off x="14351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151933</xdr:rowOff>
    </xdr:from>
    <xdr:ext cx="762000" cy="259045"/>
    <xdr:sp macro="" textlink="">
      <xdr:nvSpPr>
        <xdr:cNvPr id="350" name="テキスト ボックス 349"/>
        <xdr:cNvSpPr txBox="1"/>
      </xdr:nvSpPr>
      <xdr:spPr>
        <a:xfrm>
          <a:off x="14020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72451</xdr:rowOff>
    </xdr:from>
    <xdr:to>
      <xdr:col>64</xdr:col>
      <xdr:colOff>152400</xdr:colOff>
      <xdr:row>65</xdr:row>
      <xdr:rowOff>2601</xdr:rowOff>
    </xdr:to>
    <xdr:sp macro="" textlink="">
      <xdr:nvSpPr>
        <xdr:cNvPr id="351" name="楕円 350"/>
        <xdr:cNvSpPr/>
      </xdr:nvSpPr>
      <xdr:spPr>
        <a:xfrm>
          <a:off x="13462000" y="110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158828</xdr:rowOff>
    </xdr:from>
    <xdr:ext cx="762000" cy="259045"/>
    <xdr:sp macro="" textlink="">
      <xdr:nvSpPr>
        <xdr:cNvPr id="352" name="テキスト ボックス 351"/>
        <xdr:cNvSpPr txBox="1"/>
      </xdr:nvSpPr>
      <xdr:spPr>
        <a:xfrm>
          <a:off x="13131800" y="1113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財政改革プログラムにより地方債発行額を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億円以下（災害・臨時財政対策債を除く）に抑制するよう努めていることから、緩やかではあるが改善している。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今後も更に低い水準へ減少していくよう地方債発行額には注意を払いながら、交付税措置等が見込まれる有利な地方債の活用等に努める。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165312</xdr:rowOff>
    </xdr:to>
    <xdr:cxnSp macro="">
      <xdr:nvCxnSpPr>
        <xdr:cNvPr id="386" name="直線コネクタ 385"/>
        <xdr:cNvCxnSpPr/>
      </xdr:nvCxnSpPr>
      <xdr:spPr>
        <a:xfrm flipV="1">
          <a:off x="16179800" y="63254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37</xdr:row>
      <xdr:rowOff>11959</xdr:rowOff>
    </xdr:to>
    <xdr:cxnSp macro="">
      <xdr:nvCxnSpPr>
        <xdr:cNvPr id="389" name="直線コネクタ 388"/>
        <xdr:cNvCxnSpPr/>
      </xdr:nvCxnSpPr>
      <xdr:spPr>
        <a:xfrm flipV="1">
          <a:off x="15290800" y="633751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34078</xdr:rowOff>
    </xdr:to>
    <xdr:cxnSp macro="">
      <xdr:nvCxnSpPr>
        <xdr:cNvPr id="392" name="直線コネクタ 391"/>
        <xdr:cNvCxnSpPr/>
      </xdr:nvCxnSpPr>
      <xdr:spPr>
        <a:xfrm flipV="1">
          <a:off x="14401800" y="635560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48154</xdr:rowOff>
    </xdr:to>
    <xdr:cxnSp macro="">
      <xdr:nvCxnSpPr>
        <xdr:cNvPr id="395" name="直線コネクタ 394"/>
        <xdr:cNvCxnSpPr/>
      </xdr:nvCxnSpPr>
      <xdr:spPr>
        <a:xfrm flipV="1">
          <a:off x="13512800" y="63777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5" name="楕円 404"/>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118974</xdr:rowOff>
    </xdr:from>
    <xdr:ext cx="762000" cy="259045"/>
    <xdr:sp macro="" textlink="">
      <xdr:nvSpPr>
        <xdr:cNvPr id="406" name="公債費負担の状況該当値テキスト"/>
        <xdr:cNvSpPr txBox="1"/>
      </xdr:nvSpPr>
      <xdr:spPr>
        <a:xfrm>
          <a:off x="17106900" y="61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7" name="楕円 406"/>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8" name="テキスト ボックス 407"/>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154728</xdr:rowOff>
    </xdr:from>
    <xdr:to>
      <xdr:col>68</xdr:col>
      <xdr:colOff>203200</xdr:colOff>
      <xdr:row>37</xdr:row>
      <xdr:rowOff>84878</xdr:rowOff>
    </xdr:to>
    <xdr:sp macro="" textlink="">
      <xdr:nvSpPr>
        <xdr:cNvPr id="411" name="楕円 410"/>
        <xdr:cNvSpPr/>
      </xdr:nvSpPr>
      <xdr:spPr>
        <a:xfrm>
          <a:off x="14351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412" name="テキスト ボックス 411"/>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3" name="楕円 412"/>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109131</xdr:rowOff>
    </xdr:from>
    <xdr:ext cx="762000" cy="259045"/>
    <xdr:sp macro="" textlink="">
      <xdr:nvSpPr>
        <xdr:cNvPr id="414" name="テキスト ボックス 413"/>
        <xdr:cNvSpPr txBox="1"/>
      </xdr:nvSpPr>
      <xdr:spPr>
        <a:xfrm>
          <a:off x="13131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事業に係る債務負担行為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垂水市土地開発公社の借入額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減少したことにより将来負担額が減少したことに加え、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されたが、平成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年度以前に比べ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、債務負担行為と垂水市土地開発公社の借入額が増加したことにより将来負担額が増加している。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今後も大型事業による基金取り崩しや起債借入額の増加などが見込まれるため、適正な基金残高を確保しつつ、計画的な地方債発行により財政の健全化を図る。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85386</xdr:rowOff>
    </xdr:from>
    <xdr:to>
      <xdr:col>81</xdr:col>
      <xdr:colOff>44450</xdr:colOff>
      <xdr:row>14</xdr:row>
      <xdr:rowOff>102680</xdr:rowOff>
    </xdr:to>
    <xdr:cxnSp macro="">
      <xdr:nvCxnSpPr>
        <xdr:cNvPr id="448" name="直線コネクタ 447"/>
        <xdr:cNvCxnSpPr/>
      </xdr:nvCxnSpPr>
      <xdr:spPr>
        <a:xfrm flipV="1">
          <a:off x="16179800" y="2485686"/>
          <a:ext cx="8382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102680</xdr:rowOff>
    </xdr:from>
    <xdr:to>
      <xdr:col>77</xdr:col>
      <xdr:colOff>44450</xdr:colOff>
      <xdr:row>15</xdr:row>
      <xdr:rowOff>14478</xdr:rowOff>
    </xdr:to>
    <xdr:cxnSp macro="">
      <xdr:nvCxnSpPr>
        <xdr:cNvPr id="451" name="直線コネクタ 450"/>
        <xdr:cNvCxnSpPr/>
      </xdr:nvCxnSpPr>
      <xdr:spPr>
        <a:xfrm flipV="1">
          <a:off x="15290800" y="2502980"/>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25464</xdr:rowOff>
    </xdr:from>
    <xdr:to>
      <xdr:col>72</xdr:col>
      <xdr:colOff>203200</xdr:colOff>
      <xdr:row>15</xdr:row>
      <xdr:rowOff>14478</xdr:rowOff>
    </xdr:to>
    <xdr:cxnSp macro="">
      <xdr:nvCxnSpPr>
        <xdr:cNvPr id="454" name="直線コネクタ 453"/>
        <xdr:cNvCxnSpPr/>
      </xdr:nvCxnSpPr>
      <xdr:spPr>
        <a:xfrm>
          <a:off x="14401800" y="2425764"/>
          <a:ext cx="889000" cy="1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25464</xdr:rowOff>
    </xdr:from>
    <xdr:to>
      <xdr:col>68</xdr:col>
      <xdr:colOff>152400</xdr:colOff>
      <xdr:row>14</xdr:row>
      <xdr:rowOff>33105</xdr:rowOff>
    </xdr:to>
    <xdr:cxnSp macro="">
      <xdr:nvCxnSpPr>
        <xdr:cNvPr id="457" name="直線コネクタ 456"/>
        <xdr:cNvCxnSpPr/>
      </xdr:nvCxnSpPr>
      <xdr:spPr>
        <a:xfrm flipV="1">
          <a:off x="13512800" y="242576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34586</xdr:rowOff>
    </xdr:from>
    <xdr:to>
      <xdr:col>81</xdr:col>
      <xdr:colOff>95250</xdr:colOff>
      <xdr:row>14</xdr:row>
      <xdr:rowOff>136186</xdr:rowOff>
    </xdr:to>
    <xdr:sp macro="" textlink="">
      <xdr:nvSpPr>
        <xdr:cNvPr id="467" name="楕円 466"/>
        <xdr:cNvSpPr/>
      </xdr:nvSpPr>
      <xdr:spPr>
        <a:xfrm>
          <a:off x="169672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127313</xdr:rowOff>
    </xdr:from>
    <xdr:ext cx="762000" cy="259045"/>
    <xdr:sp macro="" textlink="">
      <xdr:nvSpPr>
        <xdr:cNvPr id="468" name="将来負担の状況該当値テキスト"/>
        <xdr:cNvSpPr txBox="1"/>
      </xdr:nvSpPr>
      <xdr:spPr>
        <a:xfrm>
          <a:off x="17106900" y="23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51880</xdr:rowOff>
    </xdr:from>
    <xdr:to>
      <xdr:col>77</xdr:col>
      <xdr:colOff>95250</xdr:colOff>
      <xdr:row>14</xdr:row>
      <xdr:rowOff>153480</xdr:rowOff>
    </xdr:to>
    <xdr:sp macro="" textlink="">
      <xdr:nvSpPr>
        <xdr:cNvPr id="469" name="楕円 468"/>
        <xdr:cNvSpPr/>
      </xdr:nvSpPr>
      <xdr:spPr>
        <a:xfrm>
          <a:off x="16129000" y="24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163657</xdr:rowOff>
    </xdr:from>
    <xdr:ext cx="736600" cy="259045"/>
    <xdr:sp macro="" textlink="">
      <xdr:nvSpPr>
        <xdr:cNvPr id="470" name="テキスト ボックス 469"/>
        <xdr:cNvSpPr txBox="1"/>
      </xdr:nvSpPr>
      <xdr:spPr>
        <a:xfrm>
          <a:off x="15798800" y="222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71" name="楕円 470"/>
        <xdr:cNvSpPr/>
      </xdr:nvSpPr>
      <xdr:spPr>
        <a:xfrm>
          <a:off x="15240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72" name="テキスト ボックス 471"/>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146114</xdr:rowOff>
    </xdr:from>
    <xdr:to>
      <xdr:col>68</xdr:col>
      <xdr:colOff>203200</xdr:colOff>
      <xdr:row>14</xdr:row>
      <xdr:rowOff>76264</xdr:rowOff>
    </xdr:to>
    <xdr:sp macro="" textlink="">
      <xdr:nvSpPr>
        <xdr:cNvPr id="473" name="楕円 472"/>
        <xdr:cNvSpPr/>
      </xdr:nvSpPr>
      <xdr:spPr>
        <a:xfrm>
          <a:off x="14351000" y="23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86441</xdr:rowOff>
    </xdr:from>
    <xdr:ext cx="762000" cy="259045"/>
    <xdr:sp macro="" textlink="">
      <xdr:nvSpPr>
        <xdr:cNvPr id="474" name="テキスト ボックス 473"/>
        <xdr:cNvSpPr txBox="1"/>
      </xdr:nvSpPr>
      <xdr:spPr>
        <a:xfrm>
          <a:off x="14020800" y="21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153755</xdr:rowOff>
    </xdr:from>
    <xdr:to>
      <xdr:col>64</xdr:col>
      <xdr:colOff>152400</xdr:colOff>
      <xdr:row>14</xdr:row>
      <xdr:rowOff>83905</xdr:rowOff>
    </xdr:to>
    <xdr:sp macro="" textlink="">
      <xdr:nvSpPr>
        <xdr:cNvPr id="475" name="楕円 474"/>
        <xdr:cNvSpPr/>
      </xdr:nvSpPr>
      <xdr:spPr>
        <a:xfrm>
          <a:off x="134620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94082</xdr:rowOff>
    </xdr:from>
    <xdr:ext cx="762000" cy="259045"/>
    <xdr:sp macro="" textlink="">
      <xdr:nvSpPr>
        <xdr:cNvPr id="476" name="テキスト ボックス 475"/>
        <xdr:cNvSpPr txBox="1"/>
      </xdr:nvSpPr>
      <xdr:spPr>
        <a:xfrm>
          <a:off x="13131800" y="215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人件費については、職員数は多少増加しているが定員適正化計画の最終年度の目標値を維持するよう努めており、令和元年度は、目標を上回る達成状況となっている。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令和元年度は、新庁舎建設事業、中之平団地建替事業等による普通建設事業の増加に伴う事業費支弁職員の増加、また職員の新陳代謝等により減額になったと考えられる。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国、県及び他の地方公共団体の給与等を考慮し、適正な給与水準の維持に努め、今後も適正な人件費の支出に努める。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43180</xdr:rowOff>
    </xdr:to>
    <xdr:cxnSp macro="">
      <xdr:nvCxnSpPr>
        <xdr:cNvPr id="66" name="直線コネクタ 65"/>
        <xdr:cNvCxnSpPr/>
      </xdr:nvCxnSpPr>
      <xdr:spPr>
        <a:xfrm flipV="1">
          <a:off x="3987800" y="6855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73660</xdr:rowOff>
    </xdr:to>
    <xdr:cxnSp macro="">
      <xdr:nvCxnSpPr>
        <xdr:cNvPr id="69" name="直線コネクタ 68"/>
        <xdr:cNvCxnSpPr/>
      </xdr:nvCxnSpPr>
      <xdr:spPr>
        <a:xfrm flipV="1">
          <a:off x="3098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73660</xdr:rowOff>
    </xdr:to>
    <xdr:cxnSp macro="">
      <xdr:nvCxnSpPr>
        <xdr:cNvPr id="72" name="直線コネクタ 71"/>
        <xdr:cNvCxnSpPr/>
      </xdr:nvCxnSpPr>
      <xdr:spPr>
        <a:xfrm>
          <a:off x="2209800" y="6733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46990</xdr:rowOff>
    </xdr:to>
    <xdr:cxnSp macro="">
      <xdr:nvCxnSpPr>
        <xdr:cNvPr id="75" name="直線コネクタ 74"/>
        <xdr:cNvCxnSpPr/>
      </xdr:nvCxnSpPr>
      <xdr:spPr>
        <a:xfrm>
          <a:off x="1320800" y="663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年度以降、類似団体平均を下回っている。これは、財政改革プログラムに基づき、事務経費の削減や施設の維持管理経費の節減に取り組んでいることが大きな要因である。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費用額としては増加しており、令和元年度については、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パソコン機器の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Windows10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対応機種への切り替えによる備品購入費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納税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返礼品に要する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役務費等が増加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更に徹底したコスト意識を持ち、経費節減に努める。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53521</xdr:rowOff>
    </xdr:to>
    <xdr:cxnSp macro="">
      <xdr:nvCxnSpPr>
        <xdr:cNvPr id="129" name="直線コネクタ 128"/>
        <xdr:cNvCxnSpPr/>
      </xdr:nvCxnSpPr>
      <xdr:spPr>
        <a:xfrm flipV="1">
          <a:off x="15671800" y="2505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45357</xdr:rowOff>
    </xdr:to>
    <xdr:cxnSp macro="">
      <xdr:nvCxnSpPr>
        <xdr:cNvPr id="132" name="直線コネクタ 131"/>
        <xdr:cNvCxnSpPr/>
      </xdr:nvCxnSpPr>
      <xdr:spPr>
        <a:xfrm flipV="1">
          <a:off x="14782800" y="2625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45357</xdr:rowOff>
    </xdr:to>
    <xdr:cxnSp macro="">
      <xdr:nvCxnSpPr>
        <xdr:cNvPr id="135" name="直線コネクタ 134"/>
        <xdr:cNvCxnSpPr/>
      </xdr:nvCxnSpPr>
      <xdr:spPr>
        <a:xfrm>
          <a:off x="13893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118836</xdr:rowOff>
    </xdr:to>
    <xdr:cxnSp macro="">
      <xdr:nvCxnSpPr>
        <xdr:cNvPr id="138" name="直線コネクタ 137"/>
        <xdr:cNvCxnSpPr/>
      </xdr:nvCxnSpPr>
      <xdr:spPr>
        <a:xfrm>
          <a:off x="13004800" y="258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扶助費については、本市の歳出全体額の中で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％の割合を占めて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についても平成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年々悪化してきている。令和元年度については、市内に新規事業所が開設したことに伴う障害児通所給付費の増、また障害福祉サービス全般において利用者の増加がみられ、費用が増加している。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市単独のこども医療費助成事業や保育料減免措置等の子育て支援事業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を実施していることから、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今後も事業実施については、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事業の効果を精査し、適正執行に努める。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15422</xdr:rowOff>
    </xdr:to>
    <xdr:cxnSp macro="">
      <xdr:nvCxnSpPr>
        <xdr:cNvPr id="192" name="直線コネクタ 191"/>
        <xdr:cNvCxnSpPr/>
      </xdr:nvCxnSpPr>
      <xdr:spPr>
        <a:xfrm>
          <a:off x="3987800" y="9646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8" name="直線コネクタ 197"/>
        <xdr:cNvCxnSpPr/>
      </xdr:nvCxnSpPr>
      <xdr:spPr>
        <a:xfrm flipV="1">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201" name="直線コネクタ 200"/>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ポイントの増となり、類似団体平均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上回った。これは、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ふるさと納税が増えたことによりふるさと応援基金への積立金及び庁舎建設に備えて市有施設整備基金への積立金が増加したことによるものである。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また、高齢化率が高い本市においては、今後も老人保健施設特別会計等への繰出金も増加が見込まれている。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各事業において、歳出の適正化や徴収率を上げるなど歳入の確保等により健全な財政運営を図ることで、普通会計の負担を減らしていくよう努める。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12700</xdr:rowOff>
    </xdr:to>
    <xdr:cxnSp macro="">
      <xdr:nvCxnSpPr>
        <xdr:cNvPr id="253" name="直線コネクタ 252"/>
        <xdr:cNvCxnSpPr/>
      </xdr:nvCxnSpPr>
      <xdr:spPr>
        <a:xfrm>
          <a:off x="15671800" y="992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153670</xdr:rowOff>
    </xdr:to>
    <xdr:cxnSp macro="">
      <xdr:nvCxnSpPr>
        <xdr:cNvPr id="256" name="直線コネクタ 255"/>
        <xdr:cNvCxnSpPr/>
      </xdr:nvCxnSpPr>
      <xdr:spPr>
        <a:xfrm>
          <a:off x="14782800" y="987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100330</xdr:rowOff>
    </xdr:to>
    <xdr:cxnSp macro="">
      <xdr:nvCxnSpPr>
        <xdr:cNvPr id="259" name="直線コネクタ 258"/>
        <xdr:cNvCxnSpPr/>
      </xdr:nvCxnSpPr>
      <xdr:spPr>
        <a:xfrm>
          <a:off x="13893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62230</xdr:rowOff>
    </xdr:to>
    <xdr:cxnSp macro="">
      <xdr:nvCxnSpPr>
        <xdr:cNvPr id="262" name="直線コネクタ 261"/>
        <xdr:cNvCxnSpPr/>
      </xdr:nvCxnSpPr>
      <xdr:spPr>
        <a:xfrm>
          <a:off x="13004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4" name="楕円 273"/>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5" name="テキスト ボックス 274"/>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6" name="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77" name="テキスト ボックス 27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9" name="テキスト ボックス 278"/>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年度においては、ふるさと応援寄附金の返礼品に係る費用が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、補助費全体額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としても増加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、補助費に係る経常収支比率は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類似団体平均及び全国平均を下回っている。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今後も、各種市単独補助金の必要性、効果を精査し、必要性の低い補助金は見直しや廃止を行うなど、経費の削減に努める。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124714</xdr:rowOff>
    </xdr:to>
    <xdr:cxnSp macro="">
      <xdr:nvCxnSpPr>
        <xdr:cNvPr id="311" name="直線コネクタ 310"/>
        <xdr:cNvCxnSpPr/>
      </xdr:nvCxnSpPr>
      <xdr:spPr>
        <a:xfrm flipV="1">
          <a:off x="15671800" y="60706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124714</xdr:rowOff>
    </xdr:to>
    <xdr:cxnSp macro="">
      <xdr:nvCxnSpPr>
        <xdr:cNvPr id="314" name="直線コネクタ 313"/>
        <xdr:cNvCxnSpPr/>
      </xdr:nvCxnSpPr>
      <xdr:spPr>
        <a:xfrm>
          <a:off x="14782800" y="60568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88138</xdr:rowOff>
    </xdr:to>
    <xdr:cxnSp macro="">
      <xdr:nvCxnSpPr>
        <xdr:cNvPr id="317" name="直線コネクタ 316"/>
        <xdr:cNvCxnSpPr/>
      </xdr:nvCxnSpPr>
      <xdr:spPr>
        <a:xfrm flipV="1">
          <a:off x="13893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88138</xdr:rowOff>
    </xdr:to>
    <xdr:cxnSp macro="">
      <xdr:nvCxnSpPr>
        <xdr:cNvPr id="320" name="直線コネクタ 319"/>
        <xdr:cNvCxnSpPr/>
      </xdr:nvCxnSpPr>
      <xdr:spPr>
        <a:xfrm>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0" name="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2" name="楕円 33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3" name="テキスト ボックス 33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4" name="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公債費については、財政改革プログラムに基づき新規借入の抑制に努めているため、公債費に係る経常収支比率は年々減少傾向にあ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漁港整備事業や消防施設整備事業、平成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年災害に係る災害復旧事業な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どの償還が始まったことにより増加となった。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今後控えている大規模な事業計画については、十分な検討を行い、公債費の縮減に努める。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5080</xdr:rowOff>
    </xdr:to>
    <xdr:cxnSp macro="">
      <xdr:nvCxnSpPr>
        <xdr:cNvPr id="371" name="直線コネクタ 370"/>
        <xdr:cNvCxnSpPr/>
      </xdr:nvCxnSpPr>
      <xdr:spPr>
        <a:xfrm>
          <a:off x="3987800" y="12861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3175</xdr:rowOff>
    </xdr:to>
    <xdr:cxnSp macro="">
      <xdr:nvCxnSpPr>
        <xdr:cNvPr id="374" name="直線コネクタ 373"/>
        <xdr:cNvCxnSpPr/>
      </xdr:nvCxnSpPr>
      <xdr:spPr>
        <a:xfrm>
          <a:off x="3098800" y="128581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26035</xdr:rowOff>
    </xdr:to>
    <xdr:cxnSp macro="">
      <xdr:nvCxnSpPr>
        <xdr:cNvPr id="377" name="直線コネクタ 376"/>
        <xdr:cNvCxnSpPr/>
      </xdr:nvCxnSpPr>
      <xdr:spPr>
        <a:xfrm flipV="1">
          <a:off x="2209800" y="12858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26035</xdr:rowOff>
    </xdr:from>
    <xdr:to>
      <xdr:col>11</xdr:col>
      <xdr:colOff>9525</xdr:colOff>
      <xdr:row>75</xdr:row>
      <xdr:rowOff>35560</xdr:rowOff>
    </xdr:to>
    <xdr:cxnSp macro="">
      <xdr:nvCxnSpPr>
        <xdr:cNvPr id="380" name="直線コネクタ 379"/>
        <xdr:cNvCxnSpPr/>
      </xdr:nvCxnSpPr>
      <xdr:spPr>
        <a:xfrm flipV="1">
          <a:off x="1320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90" name="楕円 389"/>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91"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92" name="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93" name="テキスト ボックス 392"/>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120015</xdr:rowOff>
    </xdr:from>
    <xdr:to>
      <xdr:col>15</xdr:col>
      <xdr:colOff>149225</xdr:colOff>
      <xdr:row>75</xdr:row>
      <xdr:rowOff>50165</xdr:rowOff>
    </xdr:to>
    <xdr:sp macro="" textlink="">
      <xdr:nvSpPr>
        <xdr:cNvPr id="394" name="楕円 393"/>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95" name="テキスト ボックス 39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146685</xdr:rowOff>
    </xdr:from>
    <xdr:to>
      <xdr:col>11</xdr:col>
      <xdr:colOff>60325</xdr:colOff>
      <xdr:row>75</xdr:row>
      <xdr:rowOff>76835</xdr:rowOff>
    </xdr:to>
    <xdr:sp macro="" textlink="">
      <xdr:nvSpPr>
        <xdr:cNvPr id="396" name="楕円 395"/>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97" name="テキスト ボックス 396"/>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8" name="楕円 397"/>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9" name="テキスト ボックス 398"/>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前年度よりは若干減少したが、依然として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73.9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％と高い割合であり、財政構造が硬直化していることがうかがえる。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歳出の徹底した見直しや削減を図っていくとともに、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市税等の徴収率向上対策に取り組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むなど歳入確保に努め、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30" name="直線コネクタ 429"/>
        <xdr:cNvCxnSpPr/>
      </xdr:nvCxnSpPr>
      <xdr:spPr>
        <a:xfrm flipV="1">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74422</xdr:rowOff>
    </xdr:to>
    <xdr:cxnSp macro="">
      <xdr:nvCxnSpPr>
        <xdr:cNvPr id="433" name="直線コネクタ 432"/>
        <xdr:cNvCxnSpPr/>
      </xdr:nvCxnSpPr>
      <xdr:spPr>
        <a:xfrm>
          <a:off x="14782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46989</xdr:rowOff>
    </xdr:to>
    <xdr:cxnSp macro="">
      <xdr:nvCxnSpPr>
        <xdr:cNvPr id="436" name="直線コネクタ 435"/>
        <xdr:cNvCxnSpPr/>
      </xdr:nvCxnSpPr>
      <xdr:spPr>
        <a:xfrm>
          <a:off x="13893800" y="131251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94996</xdr:rowOff>
    </xdr:to>
    <xdr:cxnSp macro="">
      <xdr:nvCxnSpPr>
        <xdr:cNvPr id="439" name="直線コネクタ 438"/>
        <xdr:cNvCxnSpPr/>
      </xdr:nvCxnSpPr>
      <xdr:spPr>
        <a:xfrm>
          <a:off x="13004800" y="129286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9" name="楕円 448"/>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0"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1" name="楕円 450"/>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2" name="テキスト ボックス 451"/>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3" name="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4" name="テキスト ボックス 45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6" name="テキスト ボックス 455"/>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7" name="楕円 456"/>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8" name="テキスト ボックス 457"/>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18301</xdr:rowOff>
    </xdr:from>
    <xdr:to>
      <xdr:col>29</xdr:col>
      <xdr:colOff>127000</xdr:colOff>
      <xdr:row>15</xdr:row>
      <xdr:rowOff>104369</xdr:rowOff>
    </xdr:to>
    <xdr:cxnSp macro="">
      <xdr:nvCxnSpPr>
        <xdr:cNvPr id="50" name="直線コネクタ 49"/>
        <xdr:cNvCxnSpPr/>
      </xdr:nvCxnSpPr>
      <xdr:spPr bwMode="auto">
        <a:xfrm flipV="1">
          <a:off x="5003800" y="2637676"/>
          <a:ext cx="647700" cy="8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99797</xdr:rowOff>
    </xdr:from>
    <xdr:to>
      <xdr:col>26</xdr:col>
      <xdr:colOff>50800</xdr:colOff>
      <xdr:row>15</xdr:row>
      <xdr:rowOff>104369</xdr:rowOff>
    </xdr:to>
    <xdr:cxnSp macro="">
      <xdr:nvCxnSpPr>
        <xdr:cNvPr id="53" name="直線コネクタ 52"/>
        <xdr:cNvCxnSpPr/>
      </xdr:nvCxnSpPr>
      <xdr:spPr bwMode="auto">
        <a:xfrm>
          <a:off x="4305300" y="2719172"/>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99797</xdr:rowOff>
    </xdr:from>
    <xdr:to>
      <xdr:col>22</xdr:col>
      <xdr:colOff>114300</xdr:colOff>
      <xdr:row>16</xdr:row>
      <xdr:rowOff>5728</xdr:rowOff>
    </xdr:to>
    <xdr:cxnSp macro="">
      <xdr:nvCxnSpPr>
        <xdr:cNvPr id="56" name="直線コネクタ 55"/>
        <xdr:cNvCxnSpPr/>
      </xdr:nvCxnSpPr>
      <xdr:spPr bwMode="auto">
        <a:xfrm flipV="1">
          <a:off x="3606800" y="2719172"/>
          <a:ext cx="698500" cy="7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166814</xdr:rowOff>
    </xdr:from>
    <xdr:to>
      <xdr:col>18</xdr:col>
      <xdr:colOff>177800</xdr:colOff>
      <xdr:row>16</xdr:row>
      <xdr:rowOff>5728</xdr:rowOff>
    </xdr:to>
    <xdr:cxnSp macro="">
      <xdr:nvCxnSpPr>
        <xdr:cNvPr id="59" name="直線コネクタ 58"/>
        <xdr:cNvCxnSpPr/>
      </xdr:nvCxnSpPr>
      <xdr:spPr bwMode="auto">
        <a:xfrm>
          <a:off x="2908300" y="2786189"/>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138951</xdr:rowOff>
    </xdr:from>
    <xdr:to>
      <xdr:col>29</xdr:col>
      <xdr:colOff>177800</xdr:colOff>
      <xdr:row>15</xdr:row>
      <xdr:rowOff>69101</xdr:rowOff>
    </xdr:to>
    <xdr:sp macro="" textlink="">
      <xdr:nvSpPr>
        <xdr:cNvPr id="69" name="楕円 68"/>
        <xdr:cNvSpPr/>
      </xdr:nvSpPr>
      <xdr:spPr bwMode="auto">
        <a:xfrm>
          <a:off x="5600700" y="258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155478</xdr:rowOff>
    </xdr:from>
    <xdr:ext cx="762000" cy="259045"/>
    <xdr:sp macro="" textlink="">
      <xdr:nvSpPr>
        <xdr:cNvPr id="70" name="人口1人当たり決算額の推移該当値テキスト130"/>
        <xdr:cNvSpPr txBox="1"/>
      </xdr:nvSpPr>
      <xdr:spPr>
        <a:xfrm>
          <a:off x="5740400" y="243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53569</xdr:rowOff>
    </xdr:from>
    <xdr:to>
      <xdr:col>26</xdr:col>
      <xdr:colOff>101600</xdr:colOff>
      <xdr:row>15</xdr:row>
      <xdr:rowOff>155169</xdr:rowOff>
    </xdr:to>
    <xdr:sp macro="" textlink="">
      <xdr:nvSpPr>
        <xdr:cNvPr id="71" name="楕円 70"/>
        <xdr:cNvSpPr/>
      </xdr:nvSpPr>
      <xdr:spPr bwMode="auto">
        <a:xfrm>
          <a:off x="4953000" y="267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165346</xdr:rowOff>
    </xdr:from>
    <xdr:ext cx="736600" cy="259045"/>
    <xdr:sp macro="" textlink="">
      <xdr:nvSpPr>
        <xdr:cNvPr id="72" name="テキスト ボックス 71"/>
        <xdr:cNvSpPr txBox="1"/>
      </xdr:nvSpPr>
      <xdr:spPr>
        <a:xfrm>
          <a:off x="4622800" y="244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48997</xdr:rowOff>
    </xdr:from>
    <xdr:to>
      <xdr:col>22</xdr:col>
      <xdr:colOff>165100</xdr:colOff>
      <xdr:row>15</xdr:row>
      <xdr:rowOff>150597</xdr:rowOff>
    </xdr:to>
    <xdr:sp macro="" textlink="">
      <xdr:nvSpPr>
        <xdr:cNvPr id="73" name="楕円 72"/>
        <xdr:cNvSpPr/>
      </xdr:nvSpPr>
      <xdr:spPr bwMode="auto">
        <a:xfrm>
          <a:off x="4254500" y="266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160774</xdr:rowOff>
    </xdr:from>
    <xdr:ext cx="762000" cy="259045"/>
    <xdr:sp macro="" textlink="">
      <xdr:nvSpPr>
        <xdr:cNvPr id="74" name="テキスト ボックス 73"/>
        <xdr:cNvSpPr txBox="1"/>
      </xdr:nvSpPr>
      <xdr:spPr>
        <a:xfrm>
          <a:off x="3924300" y="243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126378</xdr:rowOff>
    </xdr:from>
    <xdr:to>
      <xdr:col>19</xdr:col>
      <xdr:colOff>38100</xdr:colOff>
      <xdr:row>16</xdr:row>
      <xdr:rowOff>56528</xdr:rowOff>
    </xdr:to>
    <xdr:sp macro="" textlink="">
      <xdr:nvSpPr>
        <xdr:cNvPr id="75" name="楕円 74"/>
        <xdr:cNvSpPr/>
      </xdr:nvSpPr>
      <xdr:spPr bwMode="auto">
        <a:xfrm>
          <a:off x="3556000" y="27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66705</xdr:rowOff>
    </xdr:from>
    <xdr:ext cx="762000" cy="259045"/>
    <xdr:sp macro="" textlink="">
      <xdr:nvSpPr>
        <xdr:cNvPr id="76" name="テキスト ボックス 75"/>
        <xdr:cNvSpPr txBox="1"/>
      </xdr:nvSpPr>
      <xdr:spPr>
        <a:xfrm>
          <a:off x="3225800" y="251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116014</xdr:rowOff>
    </xdr:from>
    <xdr:to>
      <xdr:col>15</xdr:col>
      <xdr:colOff>101600</xdr:colOff>
      <xdr:row>16</xdr:row>
      <xdr:rowOff>46164</xdr:rowOff>
    </xdr:to>
    <xdr:sp macro="" textlink="">
      <xdr:nvSpPr>
        <xdr:cNvPr id="77" name="楕円 76"/>
        <xdr:cNvSpPr/>
      </xdr:nvSpPr>
      <xdr:spPr bwMode="auto">
        <a:xfrm>
          <a:off x="2857500" y="27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56341</xdr:rowOff>
    </xdr:from>
    <xdr:ext cx="762000" cy="259045"/>
    <xdr:sp macro="" textlink="">
      <xdr:nvSpPr>
        <xdr:cNvPr id="78" name="テキスト ボックス 77"/>
        <xdr:cNvSpPr txBox="1"/>
      </xdr:nvSpPr>
      <xdr:spPr>
        <a:xfrm>
          <a:off x="2527300" y="250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2077</xdr:rowOff>
    </xdr:from>
    <xdr:to>
      <xdr:col>29</xdr:col>
      <xdr:colOff>127000</xdr:colOff>
      <xdr:row>38</xdr:row>
      <xdr:rowOff>6390</xdr:rowOff>
    </xdr:to>
    <xdr:cxnSp macro="">
      <xdr:nvCxnSpPr>
        <xdr:cNvPr id="112" name="直線コネクタ 111"/>
        <xdr:cNvCxnSpPr/>
      </xdr:nvCxnSpPr>
      <xdr:spPr bwMode="auto">
        <a:xfrm flipV="1">
          <a:off x="5003800" y="7469677"/>
          <a:ext cx="6477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6390</xdr:rowOff>
    </xdr:from>
    <xdr:to>
      <xdr:col>26</xdr:col>
      <xdr:colOff>50800</xdr:colOff>
      <xdr:row>38</xdr:row>
      <xdr:rowOff>11485</xdr:rowOff>
    </xdr:to>
    <xdr:cxnSp macro="">
      <xdr:nvCxnSpPr>
        <xdr:cNvPr id="115" name="直線コネクタ 114"/>
        <xdr:cNvCxnSpPr/>
      </xdr:nvCxnSpPr>
      <xdr:spPr bwMode="auto">
        <a:xfrm flipV="1">
          <a:off x="4305300" y="7473990"/>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331083</xdr:rowOff>
    </xdr:from>
    <xdr:to>
      <xdr:col>22</xdr:col>
      <xdr:colOff>114300</xdr:colOff>
      <xdr:row>38</xdr:row>
      <xdr:rowOff>11485</xdr:rowOff>
    </xdr:to>
    <xdr:cxnSp macro="">
      <xdr:nvCxnSpPr>
        <xdr:cNvPr id="118" name="直線コネクタ 117"/>
        <xdr:cNvCxnSpPr/>
      </xdr:nvCxnSpPr>
      <xdr:spPr bwMode="auto">
        <a:xfrm>
          <a:off x="3606800" y="7455783"/>
          <a:ext cx="698500" cy="2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320049</xdr:rowOff>
    </xdr:from>
    <xdr:to>
      <xdr:col>18</xdr:col>
      <xdr:colOff>177800</xdr:colOff>
      <xdr:row>37</xdr:row>
      <xdr:rowOff>331083</xdr:rowOff>
    </xdr:to>
    <xdr:cxnSp macro="">
      <xdr:nvCxnSpPr>
        <xdr:cNvPr id="121" name="直線コネクタ 120"/>
        <xdr:cNvCxnSpPr/>
      </xdr:nvCxnSpPr>
      <xdr:spPr bwMode="auto">
        <a:xfrm>
          <a:off x="2908300" y="7444749"/>
          <a:ext cx="698500" cy="1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294177</xdr:rowOff>
    </xdr:from>
    <xdr:to>
      <xdr:col>29</xdr:col>
      <xdr:colOff>177800</xdr:colOff>
      <xdr:row>38</xdr:row>
      <xdr:rowOff>52877</xdr:rowOff>
    </xdr:to>
    <xdr:sp macro="" textlink="">
      <xdr:nvSpPr>
        <xdr:cNvPr id="131" name="楕円 130"/>
        <xdr:cNvSpPr/>
      </xdr:nvSpPr>
      <xdr:spPr bwMode="auto">
        <a:xfrm>
          <a:off x="5600700" y="74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266254</xdr:rowOff>
    </xdr:from>
    <xdr:ext cx="762000" cy="259045"/>
    <xdr:sp macro="" textlink="">
      <xdr:nvSpPr>
        <xdr:cNvPr id="132" name="人口1人当たり決算額の推移該当値テキスト445"/>
        <xdr:cNvSpPr txBox="1"/>
      </xdr:nvSpPr>
      <xdr:spPr>
        <a:xfrm>
          <a:off x="5740400" y="739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298490</xdr:rowOff>
    </xdr:from>
    <xdr:to>
      <xdr:col>26</xdr:col>
      <xdr:colOff>101600</xdr:colOff>
      <xdr:row>38</xdr:row>
      <xdr:rowOff>57190</xdr:rowOff>
    </xdr:to>
    <xdr:sp macro="" textlink="">
      <xdr:nvSpPr>
        <xdr:cNvPr id="133" name="楕円 132"/>
        <xdr:cNvSpPr/>
      </xdr:nvSpPr>
      <xdr:spPr bwMode="auto">
        <a:xfrm>
          <a:off x="4953000" y="742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41967</xdr:rowOff>
    </xdr:from>
    <xdr:ext cx="736600" cy="259045"/>
    <xdr:sp macro="" textlink="">
      <xdr:nvSpPr>
        <xdr:cNvPr id="134" name="テキスト ボックス 133"/>
        <xdr:cNvSpPr txBox="1"/>
      </xdr:nvSpPr>
      <xdr:spPr>
        <a:xfrm>
          <a:off x="4622800" y="75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303585</xdr:rowOff>
    </xdr:from>
    <xdr:to>
      <xdr:col>22</xdr:col>
      <xdr:colOff>165100</xdr:colOff>
      <xdr:row>38</xdr:row>
      <xdr:rowOff>62285</xdr:rowOff>
    </xdr:to>
    <xdr:sp macro="" textlink="">
      <xdr:nvSpPr>
        <xdr:cNvPr id="135" name="楕円 134"/>
        <xdr:cNvSpPr/>
      </xdr:nvSpPr>
      <xdr:spPr bwMode="auto">
        <a:xfrm>
          <a:off x="4254500" y="742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47062</xdr:rowOff>
    </xdr:from>
    <xdr:ext cx="762000" cy="259045"/>
    <xdr:sp macro="" textlink="">
      <xdr:nvSpPr>
        <xdr:cNvPr id="136" name="テキスト ボックス 135"/>
        <xdr:cNvSpPr txBox="1"/>
      </xdr:nvSpPr>
      <xdr:spPr>
        <a:xfrm>
          <a:off x="3924300" y="75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280283</xdr:rowOff>
    </xdr:from>
    <xdr:to>
      <xdr:col>19</xdr:col>
      <xdr:colOff>38100</xdr:colOff>
      <xdr:row>38</xdr:row>
      <xdr:rowOff>38983</xdr:rowOff>
    </xdr:to>
    <xdr:sp macro="" textlink="">
      <xdr:nvSpPr>
        <xdr:cNvPr id="137" name="楕円 136"/>
        <xdr:cNvSpPr/>
      </xdr:nvSpPr>
      <xdr:spPr bwMode="auto">
        <a:xfrm>
          <a:off x="3556000" y="740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23760</xdr:rowOff>
    </xdr:from>
    <xdr:ext cx="762000" cy="259045"/>
    <xdr:sp macro="" textlink="">
      <xdr:nvSpPr>
        <xdr:cNvPr id="138" name="テキスト ボックス 137"/>
        <xdr:cNvSpPr txBox="1"/>
      </xdr:nvSpPr>
      <xdr:spPr>
        <a:xfrm>
          <a:off x="3225800" y="74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269249</xdr:rowOff>
    </xdr:from>
    <xdr:to>
      <xdr:col>15</xdr:col>
      <xdr:colOff>101600</xdr:colOff>
      <xdr:row>38</xdr:row>
      <xdr:rowOff>27949</xdr:rowOff>
    </xdr:to>
    <xdr:sp macro="" textlink="">
      <xdr:nvSpPr>
        <xdr:cNvPr id="139" name="楕円 138"/>
        <xdr:cNvSpPr/>
      </xdr:nvSpPr>
      <xdr:spPr bwMode="auto">
        <a:xfrm>
          <a:off x="2857500" y="739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38126</xdr:rowOff>
    </xdr:from>
    <xdr:ext cx="762000" cy="259045"/>
    <xdr:sp macro="" textlink="">
      <xdr:nvSpPr>
        <xdr:cNvPr id="140" name="テキスト ボックス 139"/>
        <xdr:cNvSpPr txBox="1"/>
      </xdr:nvSpPr>
      <xdr:spPr>
        <a:xfrm>
          <a:off x="2527300" y="71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158728</xdr:rowOff>
    </xdr:from>
    <xdr:to>
      <xdr:col>24</xdr:col>
      <xdr:colOff>63500</xdr:colOff>
      <xdr:row>34</xdr:row>
      <xdr:rowOff>10955</xdr:rowOff>
    </xdr:to>
    <xdr:cxnSp macro="">
      <xdr:nvCxnSpPr>
        <xdr:cNvPr id="63" name="直線コネクタ 62"/>
        <xdr:cNvCxnSpPr/>
      </xdr:nvCxnSpPr>
      <xdr:spPr>
        <a:xfrm flipV="1">
          <a:off x="3797300" y="5816578"/>
          <a:ext cx="8382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10955</xdr:rowOff>
    </xdr:from>
    <xdr:to>
      <xdr:col>19</xdr:col>
      <xdr:colOff>177800</xdr:colOff>
      <xdr:row>34</xdr:row>
      <xdr:rowOff>38441</xdr:rowOff>
    </xdr:to>
    <xdr:cxnSp macro="">
      <xdr:nvCxnSpPr>
        <xdr:cNvPr id="66" name="直線コネクタ 65"/>
        <xdr:cNvCxnSpPr/>
      </xdr:nvCxnSpPr>
      <xdr:spPr>
        <a:xfrm flipV="1">
          <a:off x="2908300" y="5840255"/>
          <a:ext cx="8890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38441</xdr:rowOff>
    </xdr:from>
    <xdr:to>
      <xdr:col>15</xdr:col>
      <xdr:colOff>50800</xdr:colOff>
      <xdr:row>34</xdr:row>
      <xdr:rowOff>55531</xdr:rowOff>
    </xdr:to>
    <xdr:cxnSp macro="">
      <xdr:nvCxnSpPr>
        <xdr:cNvPr id="69" name="直線コネクタ 68"/>
        <xdr:cNvCxnSpPr/>
      </xdr:nvCxnSpPr>
      <xdr:spPr>
        <a:xfrm flipV="1">
          <a:off x="2019300" y="586774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55531</xdr:rowOff>
    </xdr:from>
    <xdr:to>
      <xdr:col>10</xdr:col>
      <xdr:colOff>114300</xdr:colOff>
      <xdr:row>34</xdr:row>
      <xdr:rowOff>85968</xdr:rowOff>
    </xdr:to>
    <xdr:cxnSp macro="">
      <xdr:nvCxnSpPr>
        <xdr:cNvPr id="72" name="直線コネクタ 71"/>
        <xdr:cNvCxnSpPr/>
      </xdr:nvCxnSpPr>
      <xdr:spPr>
        <a:xfrm flipV="1">
          <a:off x="1130300" y="5884831"/>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107928</xdr:rowOff>
    </xdr:from>
    <xdr:to>
      <xdr:col>24</xdr:col>
      <xdr:colOff>114300</xdr:colOff>
      <xdr:row>34</xdr:row>
      <xdr:rowOff>38078</xdr:rowOff>
    </xdr:to>
    <xdr:sp macro="" textlink="">
      <xdr:nvSpPr>
        <xdr:cNvPr id="82" name="楕円 81"/>
        <xdr:cNvSpPr/>
      </xdr:nvSpPr>
      <xdr:spPr>
        <a:xfrm>
          <a:off x="4584700" y="57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130805</xdr:rowOff>
    </xdr:from>
    <xdr:ext cx="599010" cy="259045"/>
    <xdr:sp macro="" textlink="">
      <xdr:nvSpPr>
        <xdr:cNvPr id="83" name="人件費該当値テキスト"/>
        <xdr:cNvSpPr txBox="1"/>
      </xdr:nvSpPr>
      <xdr:spPr>
        <a:xfrm>
          <a:off x="4686300" y="561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131605</xdr:rowOff>
    </xdr:from>
    <xdr:to>
      <xdr:col>20</xdr:col>
      <xdr:colOff>38100</xdr:colOff>
      <xdr:row>34</xdr:row>
      <xdr:rowOff>61755</xdr:rowOff>
    </xdr:to>
    <xdr:sp macro="" textlink="">
      <xdr:nvSpPr>
        <xdr:cNvPr id="84" name="楕円 83"/>
        <xdr:cNvSpPr/>
      </xdr:nvSpPr>
      <xdr:spPr>
        <a:xfrm>
          <a:off x="3746500" y="57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78282</xdr:rowOff>
    </xdr:from>
    <xdr:ext cx="599010" cy="259045"/>
    <xdr:sp macro="" textlink="">
      <xdr:nvSpPr>
        <xdr:cNvPr id="85" name="テキスト ボックス 84"/>
        <xdr:cNvSpPr txBox="1"/>
      </xdr:nvSpPr>
      <xdr:spPr>
        <a:xfrm>
          <a:off x="3497795" y="55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159091</xdr:rowOff>
    </xdr:from>
    <xdr:to>
      <xdr:col>15</xdr:col>
      <xdr:colOff>101600</xdr:colOff>
      <xdr:row>34</xdr:row>
      <xdr:rowOff>89241</xdr:rowOff>
    </xdr:to>
    <xdr:sp macro="" textlink="">
      <xdr:nvSpPr>
        <xdr:cNvPr id="86" name="楕円 85"/>
        <xdr:cNvSpPr/>
      </xdr:nvSpPr>
      <xdr:spPr>
        <a:xfrm>
          <a:off x="2857500" y="5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105768</xdr:rowOff>
    </xdr:from>
    <xdr:ext cx="599010" cy="259045"/>
    <xdr:sp macro="" textlink="">
      <xdr:nvSpPr>
        <xdr:cNvPr id="87" name="テキスト ボックス 86"/>
        <xdr:cNvSpPr txBox="1"/>
      </xdr:nvSpPr>
      <xdr:spPr>
        <a:xfrm>
          <a:off x="2608795" y="559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4731</xdr:rowOff>
    </xdr:from>
    <xdr:to>
      <xdr:col>10</xdr:col>
      <xdr:colOff>165100</xdr:colOff>
      <xdr:row>34</xdr:row>
      <xdr:rowOff>106331</xdr:rowOff>
    </xdr:to>
    <xdr:sp macro="" textlink="">
      <xdr:nvSpPr>
        <xdr:cNvPr id="88" name="楕円 87"/>
        <xdr:cNvSpPr/>
      </xdr:nvSpPr>
      <xdr:spPr>
        <a:xfrm>
          <a:off x="1968500" y="58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122858</xdr:rowOff>
    </xdr:from>
    <xdr:ext cx="599010" cy="259045"/>
    <xdr:sp macro="" textlink="">
      <xdr:nvSpPr>
        <xdr:cNvPr id="89" name="テキスト ボックス 88"/>
        <xdr:cNvSpPr txBox="1"/>
      </xdr:nvSpPr>
      <xdr:spPr>
        <a:xfrm>
          <a:off x="1719795" y="56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35168</xdr:rowOff>
    </xdr:from>
    <xdr:to>
      <xdr:col>6</xdr:col>
      <xdr:colOff>38100</xdr:colOff>
      <xdr:row>34</xdr:row>
      <xdr:rowOff>136768</xdr:rowOff>
    </xdr:to>
    <xdr:sp macro="" textlink="">
      <xdr:nvSpPr>
        <xdr:cNvPr id="90" name="楕円 89"/>
        <xdr:cNvSpPr/>
      </xdr:nvSpPr>
      <xdr:spPr>
        <a:xfrm>
          <a:off x="1079500" y="5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153295</xdr:rowOff>
    </xdr:from>
    <xdr:ext cx="599010" cy="259045"/>
    <xdr:sp macro="" textlink="">
      <xdr:nvSpPr>
        <xdr:cNvPr id="91" name="テキスト ボックス 90"/>
        <xdr:cNvSpPr txBox="1"/>
      </xdr:nvSpPr>
      <xdr:spPr>
        <a:xfrm>
          <a:off x="830795" y="56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55964</xdr:rowOff>
    </xdr:from>
    <xdr:to>
      <xdr:col>24</xdr:col>
      <xdr:colOff>63500</xdr:colOff>
      <xdr:row>56</xdr:row>
      <xdr:rowOff>131776</xdr:rowOff>
    </xdr:to>
    <xdr:cxnSp macro="">
      <xdr:nvCxnSpPr>
        <xdr:cNvPr id="118" name="直線コネクタ 117"/>
        <xdr:cNvCxnSpPr/>
      </xdr:nvCxnSpPr>
      <xdr:spPr>
        <a:xfrm flipV="1">
          <a:off x="3797300" y="9657164"/>
          <a:ext cx="838200" cy="7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131776</xdr:rowOff>
    </xdr:from>
    <xdr:to>
      <xdr:col>19</xdr:col>
      <xdr:colOff>177800</xdr:colOff>
      <xdr:row>57</xdr:row>
      <xdr:rowOff>2193</xdr:rowOff>
    </xdr:to>
    <xdr:cxnSp macro="">
      <xdr:nvCxnSpPr>
        <xdr:cNvPr id="121" name="直線コネクタ 120"/>
        <xdr:cNvCxnSpPr/>
      </xdr:nvCxnSpPr>
      <xdr:spPr>
        <a:xfrm flipV="1">
          <a:off x="2908300" y="9732976"/>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164123</xdr:rowOff>
    </xdr:from>
    <xdr:to>
      <xdr:col>15</xdr:col>
      <xdr:colOff>50800</xdr:colOff>
      <xdr:row>57</xdr:row>
      <xdr:rowOff>2193</xdr:rowOff>
    </xdr:to>
    <xdr:cxnSp macro="">
      <xdr:nvCxnSpPr>
        <xdr:cNvPr id="124" name="直線コネクタ 123"/>
        <xdr:cNvCxnSpPr/>
      </xdr:nvCxnSpPr>
      <xdr:spPr>
        <a:xfrm>
          <a:off x="2019300" y="9765323"/>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164123</xdr:rowOff>
    </xdr:from>
    <xdr:to>
      <xdr:col>10</xdr:col>
      <xdr:colOff>114300</xdr:colOff>
      <xdr:row>57</xdr:row>
      <xdr:rowOff>38833</xdr:rowOff>
    </xdr:to>
    <xdr:cxnSp macro="">
      <xdr:nvCxnSpPr>
        <xdr:cNvPr id="127" name="直線コネクタ 126"/>
        <xdr:cNvCxnSpPr/>
      </xdr:nvCxnSpPr>
      <xdr:spPr>
        <a:xfrm flipV="1">
          <a:off x="1130300" y="9765323"/>
          <a:ext cx="889000" cy="4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5164</xdr:rowOff>
    </xdr:from>
    <xdr:to>
      <xdr:col>24</xdr:col>
      <xdr:colOff>114300</xdr:colOff>
      <xdr:row>56</xdr:row>
      <xdr:rowOff>106764</xdr:rowOff>
    </xdr:to>
    <xdr:sp macro="" textlink="">
      <xdr:nvSpPr>
        <xdr:cNvPr id="137" name="楕円 136"/>
        <xdr:cNvSpPr/>
      </xdr:nvSpPr>
      <xdr:spPr>
        <a:xfrm>
          <a:off x="4584700" y="96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28041</xdr:rowOff>
    </xdr:from>
    <xdr:ext cx="534377" cy="259045"/>
    <xdr:sp macro="" textlink="">
      <xdr:nvSpPr>
        <xdr:cNvPr id="138" name="物件費該当値テキスト"/>
        <xdr:cNvSpPr txBox="1"/>
      </xdr:nvSpPr>
      <xdr:spPr>
        <a:xfrm>
          <a:off x="4686300" y="94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80976</xdr:rowOff>
    </xdr:from>
    <xdr:to>
      <xdr:col>20</xdr:col>
      <xdr:colOff>38100</xdr:colOff>
      <xdr:row>57</xdr:row>
      <xdr:rowOff>11126</xdr:rowOff>
    </xdr:to>
    <xdr:sp macro="" textlink="">
      <xdr:nvSpPr>
        <xdr:cNvPr id="139" name="楕円 138"/>
        <xdr:cNvSpPr/>
      </xdr:nvSpPr>
      <xdr:spPr>
        <a:xfrm>
          <a:off x="3746500" y="96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2253</xdr:rowOff>
    </xdr:from>
    <xdr:ext cx="534377" cy="259045"/>
    <xdr:sp macro="" textlink="">
      <xdr:nvSpPr>
        <xdr:cNvPr id="140" name="テキスト ボックス 139"/>
        <xdr:cNvSpPr txBox="1"/>
      </xdr:nvSpPr>
      <xdr:spPr>
        <a:xfrm>
          <a:off x="3530111" y="97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122843</xdr:rowOff>
    </xdr:from>
    <xdr:to>
      <xdr:col>15</xdr:col>
      <xdr:colOff>101600</xdr:colOff>
      <xdr:row>57</xdr:row>
      <xdr:rowOff>52993</xdr:rowOff>
    </xdr:to>
    <xdr:sp macro="" textlink="">
      <xdr:nvSpPr>
        <xdr:cNvPr id="141" name="楕円 140"/>
        <xdr:cNvSpPr/>
      </xdr:nvSpPr>
      <xdr:spPr>
        <a:xfrm>
          <a:off x="2857500" y="97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44120</xdr:rowOff>
    </xdr:from>
    <xdr:ext cx="534377" cy="259045"/>
    <xdr:sp macro="" textlink="">
      <xdr:nvSpPr>
        <xdr:cNvPr id="142" name="テキスト ボックス 141"/>
        <xdr:cNvSpPr txBox="1"/>
      </xdr:nvSpPr>
      <xdr:spPr>
        <a:xfrm>
          <a:off x="2641111" y="98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113323</xdr:rowOff>
    </xdr:from>
    <xdr:to>
      <xdr:col>10</xdr:col>
      <xdr:colOff>165100</xdr:colOff>
      <xdr:row>57</xdr:row>
      <xdr:rowOff>43473</xdr:rowOff>
    </xdr:to>
    <xdr:sp macro="" textlink="">
      <xdr:nvSpPr>
        <xdr:cNvPr id="143" name="楕円 142"/>
        <xdr:cNvSpPr/>
      </xdr:nvSpPr>
      <xdr:spPr>
        <a:xfrm>
          <a:off x="1968500" y="97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34600</xdr:rowOff>
    </xdr:from>
    <xdr:ext cx="534377" cy="259045"/>
    <xdr:sp macro="" textlink="">
      <xdr:nvSpPr>
        <xdr:cNvPr id="144" name="テキスト ボックス 143"/>
        <xdr:cNvSpPr txBox="1"/>
      </xdr:nvSpPr>
      <xdr:spPr>
        <a:xfrm>
          <a:off x="1752111" y="98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159483</xdr:rowOff>
    </xdr:from>
    <xdr:to>
      <xdr:col>6</xdr:col>
      <xdr:colOff>38100</xdr:colOff>
      <xdr:row>57</xdr:row>
      <xdr:rowOff>89633</xdr:rowOff>
    </xdr:to>
    <xdr:sp macro="" textlink="">
      <xdr:nvSpPr>
        <xdr:cNvPr id="145" name="楕円 144"/>
        <xdr:cNvSpPr/>
      </xdr:nvSpPr>
      <xdr:spPr>
        <a:xfrm>
          <a:off x="1079500" y="97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80760</xdr:rowOff>
    </xdr:from>
    <xdr:ext cx="534377" cy="259045"/>
    <xdr:sp macro="" textlink="">
      <xdr:nvSpPr>
        <xdr:cNvPr id="146" name="テキスト ボックス 145"/>
        <xdr:cNvSpPr txBox="1"/>
      </xdr:nvSpPr>
      <xdr:spPr>
        <a:xfrm>
          <a:off x="863111" y="98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40511</xdr:rowOff>
    </xdr:from>
    <xdr:to>
      <xdr:col>24</xdr:col>
      <xdr:colOff>63500</xdr:colOff>
      <xdr:row>78</xdr:row>
      <xdr:rowOff>45219</xdr:rowOff>
    </xdr:to>
    <xdr:cxnSp macro="">
      <xdr:nvCxnSpPr>
        <xdr:cNvPr id="173" name="直線コネクタ 172"/>
        <xdr:cNvCxnSpPr/>
      </xdr:nvCxnSpPr>
      <xdr:spPr>
        <a:xfrm>
          <a:off x="3797300" y="13413611"/>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40511</xdr:rowOff>
    </xdr:from>
    <xdr:to>
      <xdr:col>19</xdr:col>
      <xdr:colOff>177800</xdr:colOff>
      <xdr:row>78</xdr:row>
      <xdr:rowOff>98644</xdr:rowOff>
    </xdr:to>
    <xdr:cxnSp macro="">
      <xdr:nvCxnSpPr>
        <xdr:cNvPr id="176" name="直線コネクタ 175"/>
        <xdr:cNvCxnSpPr/>
      </xdr:nvCxnSpPr>
      <xdr:spPr>
        <a:xfrm flipV="1">
          <a:off x="2908300" y="13413611"/>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60261</xdr:rowOff>
    </xdr:from>
    <xdr:to>
      <xdr:col>15</xdr:col>
      <xdr:colOff>50800</xdr:colOff>
      <xdr:row>78</xdr:row>
      <xdr:rowOff>98644</xdr:rowOff>
    </xdr:to>
    <xdr:cxnSp macro="">
      <xdr:nvCxnSpPr>
        <xdr:cNvPr id="179" name="直線コネクタ 178"/>
        <xdr:cNvCxnSpPr/>
      </xdr:nvCxnSpPr>
      <xdr:spPr>
        <a:xfrm>
          <a:off x="2019300" y="13433361"/>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60261</xdr:rowOff>
    </xdr:from>
    <xdr:to>
      <xdr:col>10</xdr:col>
      <xdr:colOff>114300</xdr:colOff>
      <xdr:row>78</xdr:row>
      <xdr:rowOff>92334</xdr:rowOff>
    </xdr:to>
    <xdr:cxnSp macro="">
      <xdr:nvCxnSpPr>
        <xdr:cNvPr id="182" name="直線コネクタ 181"/>
        <xdr:cNvCxnSpPr/>
      </xdr:nvCxnSpPr>
      <xdr:spPr>
        <a:xfrm flipV="1">
          <a:off x="1130300" y="13433361"/>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165869</xdr:rowOff>
    </xdr:from>
    <xdr:to>
      <xdr:col>24</xdr:col>
      <xdr:colOff>114300</xdr:colOff>
      <xdr:row>78</xdr:row>
      <xdr:rowOff>96019</xdr:rowOff>
    </xdr:to>
    <xdr:sp macro="" textlink="">
      <xdr:nvSpPr>
        <xdr:cNvPr id="192" name="楕円 191"/>
        <xdr:cNvSpPr/>
      </xdr:nvSpPr>
      <xdr:spPr>
        <a:xfrm>
          <a:off x="4584700" y="13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161161</xdr:rowOff>
    </xdr:from>
    <xdr:to>
      <xdr:col>20</xdr:col>
      <xdr:colOff>38100</xdr:colOff>
      <xdr:row>78</xdr:row>
      <xdr:rowOff>91311</xdr:rowOff>
    </xdr:to>
    <xdr:sp macro="" textlink="">
      <xdr:nvSpPr>
        <xdr:cNvPr id="194" name="楕円 193"/>
        <xdr:cNvSpPr/>
      </xdr:nvSpPr>
      <xdr:spPr>
        <a:xfrm>
          <a:off x="3746500" y="133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82438</xdr:rowOff>
    </xdr:from>
    <xdr:ext cx="469744" cy="259045"/>
    <xdr:sp macro="" textlink="">
      <xdr:nvSpPr>
        <xdr:cNvPr id="195" name="テキスト ボックス 194"/>
        <xdr:cNvSpPr txBox="1"/>
      </xdr:nvSpPr>
      <xdr:spPr>
        <a:xfrm>
          <a:off x="3562428" y="134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47844</xdr:rowOff>
    </xdr:from>
    <xdr:to>
      <xdr:col>15</xdr:col>
      <xdr:colOff>101600</xdr:colOff>
      <xdr:row>78</xdr:row>
      <xdr:rowOff>149444</xdr:rowOff>
    </xdr:to>
    <xdr:sp macro="" textlink="">
      <xdr:nvSpPr>
        <xdr:cNvPr id="196" name="楕円 195"/>
        <xdr:cNvSpPr/>
      </xdr:nvSpPr>
      <xdr:spPr>
        <a:xfrm>
          <a:off x="2857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140571</xdr:rowOff>
    </xdr:from>
    <xdr:ext cx="469744" cy="259045"/>
    <xdr:sp macro="" textlink="">
      <xdr:nvSpPr>
        <xdr:cNvPr id="197" name="テキスト ボックス 196"/>
        <xdr:cNvSpPr txBox="1"/>
      </xdr:nvSpPr>
      <xdr:spPr>
        <a:xfrm>
          <a:off x="2673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9461</xdr:rowOff>
    </xdr:from>
    <xdr:to>
      <xdr:col>10</xdr:col>
      <xdr:colOff>165100</xdr:colOff>
      <xdr:row>78</xdr:row>
      <xdr:rowOff>111061</xdr:rowOff>
    </xdr:to>
    <xdr:sp macro="" textlink="">
      <xdr:nvSpPr>
        <xdr:cNvPr id="198" name="楕円 197"/>
        <xdr:cNvSpPr/>
      </xdr:nvSpPr>
      <xdr:spPr>
        <a:xfrm>
          <a:off x="1968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102188</xdr:rowOff>
    </xdr:from>
    <xdr:ext cx="469744" cy="259045"/>
    <xdr:sp macro="" textlink="">
      <xdr:nvSpPr>
        <xdr:cNvPr id="199" name="テキスト ボックス 198"/>
        <xdr:cNvSpPr txBox="1"/>
      </xdr:nvSpPr>
      <xdr:spPr>
        <a:xfrm>
          <a:off x="1784428"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41534</xdr:rowOff>
    </xdr:from>
    <xdr:to>
      <xdr:col>6</xdr:col>
      <xdr:colOff>38100</xdr:colOff>
      <xdr:row>78</xdr:row>
      <xdr:rowOff>143134</xdr:rowOff>
    </xdr:to>
    <xdr:sp macro="" textlink="">
      <xdr:nvSpPr>
        <xdr:cNvPr id="200" name="楕円 199"/>
        <xdr:cNvSpPr/>
      </xdr:nvSpPr>
      <xdr:spPr>
        <a:xfrm>
          <a:off x="1079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134261</xdr:rowOff>
    </xdr:from>
    <xdr:ext cx="469744" cy="259045"/>
    <xdr:sp macro="" textlink="">
      <xdr:nvSpPr>
        <xdr:cNvPr id="201" name="テキスト ボックス 200"/>
        <xdr:cNvSpPr txBox="1"/>
      </xdr:nvSpPr>
      <xdr:spPr>
        <a:xfrm>
          <a:off x="895428" y="135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46737</xdr:rowOff>
    </xdr:from>
    <xdr:to>
      <xdr:col>24</xdr:col>
      <xdr:colOff>63500</xdr:colOff>
      <xdr:row>95</xdr:row>
      <xdr:rowOff>137401</xdr:rowOff>
    </xdr:to>
    <xdr:cxnSp macro="">
      <xdr:nvCxnSpPr>
        <xdr:cNvPr id="231" name="直線コネクタ 230"/>
        <xdr:cNvCxnSpPr/>
      </xdr:nvCxnSpPr>
      <xdr:spPr>
        <a:xfrm flipV="1">
          <a:off x="3797300" y="16334487"/>
          <a:ext cx="8382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75870</xdr:rowOff>
    </xdr:from>
    <xdr:to>
      <xdr:col>19</xdr:col>
      <xdr:colOff>177800</xdr:colOff>
      <xdr:row>95</xdr:row>
      <xdr:rowOff>137401</xdr:rowOff>
    </xdr:to>
    <xdr:cxnSp macro="">
      <xdr:nvCxnSpPr>
        <xdr:cNvPr id="234" name="直線コネクタ 233"/>
        <xdr:cNvCxnSpPr/>
      </xdr:nvCxnSpPr>
      <xdr:spPr>
        <a:xfrm>
          <a:off x="2908300" y="16363620"/>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72656</xdr:rowOff>
    </xdr:from>
    <xdr:to>
      <xdr:col>15</xdr:col>
      <xdr:colOff>50800</xdr:colOff>
      <xdr:row>95</xdr:row>
      <xdr:rowOff>75870</xdr:rowOff>
    </xdr:to>
    <xdr:cxnSp macro="">
      <xdr:nvCxnSpPr>
        <xdr:cNvPr id="237" name="直線コネクタ 236"/>
        <xdr:cNvCxnSpPr/>
      </xdr:nvCxnSpPr>
      <xdr:spPr>
        <a:xfrm>
          <a:off x="2019300" y="16360406"/>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72656</xdr:rowOff>
    </xdr:from>
    <xdr:to>
      <xdr:col>10</xdr:col>
      <xdr:colOff>114300</xdr:colOff>
      <xdr:row>96</xdr:row>
      <xdr:rowOff>13793</xdr:rowOff>
    </xdr:to>
    <xdr:cxnSp macro="">
      <xdr:nvCxnSpPr>
        <xdr:cNvPr id="240" name="直線コネクタ 239"/>
        <xdr:cNvCxnSpPr/>
      </xdr:nvCxnSpPr>
      <xdr:spPr>
        <a:xfrm flipV="1">
          <a:off x="1130300" y="16360406"/>
          <a:ext cx="889000" cy="1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167387</xdr:rowOff>
    </xdr:from>
    <xdr:to>
      <xdr:col>24</xdr:col>
      <xdr:colOff>114300</xdr:colOff>
      <xdr:row>95</xdr:row>
      <xdr:rowOff>97537</xdr:rowOff>
    </xdr:to>
    <xdr:sp macro="" textlink="">
      <xdr:nvSpPr>
        <xdr:cNvPr id="250" name="楕円 249"/>
        <xdr:cNvSpPr/>
      </xdr:nvSpPr>
      <xdr:spPr>
        <a:xfrm>
          <a:off x="4584700" y="162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18814</xdr:rowOff>
    </xdr:from>
    <xdr:ext cx="599010" cy="259045"/>
    <xdr:sp macro="" textlink="">
      <xdr:nvSpPr>
        <xdr:cNvPr id="251" name="扶助費該当値テキスト"/>
        <xdr:cNvSpPr txBox="1"/>
      </xdr:nvSpPr>
      <xdr:spPr>
        <a:xfrm>
          <a:off x="4686300" y="161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86601</xdr:rowOff>
    </xdr:from>
    <xdr:to>
      <xdr:col>20</xdr:col>
      <xdr:colOff>38100</xdr:colOff>
      <xdr:row>96</xdr:row>
      <xdr:rowOff>16751</xdr:rowOff>
    </xdr:to>
    <xdr:sp macro="" textlink="">
      <xdr:nvSpPr>
        <xdr:cNvPr id="252" name="楕円 251"/>
        <xdr:cNvSpPr/>
      </xdr:nvSpPr>
      <xdr:spPr>
        <a:xfrm>
          <a:off x="37465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33278</xdr:rowOff>
    </xdr:from>
    <xdr:ext cx="599010" cy="259045"/>
    <xdr:sp macro="" textlink="">
      <xdr:nvSpPr>
        <xdr:cNvPr id="253" name="テキスト ボックス 252"/>
        <xdr:cNvSpPr txBox="1"/>
      </xdr:nvSpPr>
      <xdr:spPr>
        <a:xfrm>
          <a:off x="3497795" y="1614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25070</xdr:rowOff>
    </xdr:from>
    <xdr:to>
      <xdr:col>15</xdr:col>
      <xdr:colOff>101600</xdr:colOff>
      <xdr:row>95</xdr:row>
      <xdr:rowOff>126670</xdr:rowOff>
    </xdr:to>
    <xdr:sp macro="" textlink="">
      <xdr:nvSpPr>
        <xdr:cNvPr id="254" name="楕円 253"/>
        <xdr:cNvSpPr/>
      </xdr:nvSpPr>
      <xdr:spPr>
        <a:xfrm>
          <a:off x="2857500" y="16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143197</xdr:rowOff>
    </xdr:from>
    <xdr:ext cx="599010" cy="259045"/>
    <xdr:sp macro="" textlink="">
      <xdr:nvSpPr>
        <xdr:cNvPr id="255" name="テキスト ボックス 254"/>
        <xdr:cNvSpPr txBox="1"/>
      </xdr:nvSpPr>
      <xdr:spPr>
        <a:xfrm>
          <a:off x="2608795" y="160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21856</xdr:rowOff>
    </xdr:from>
    <xdr:to>
      <xdr:col>10</xdr:col>
      <xdr:colOff>165100</xdr:colOff>
      <xdr:row>95</xdr:row>
      <xdr:rowOff>123456</xdr:rowOff>
    </xdr:to>
    <xdr:sp macro="" textlink="">
      <xdr:nvSpPr>
        <xdr:cNvPr id="256" name="楕円 255"/>
        <xdr:cNvSpPr/>
      </xdr:nvSpPr>
      <xdr:spPr>
        <a:xfrm>
          <a:off x="1968500" y="16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139983</xdr:rowOff>
    </xdr:from>
    <xdr:ext cx="599010" cy="259045"/>
    <xdr:sp macro="" textlink="">
      <xdr:nvSpPr>
        <xdr:cNvPr id="257" name="テキスト ボックス 256"/>
        <xdr:cNvSpPr txBox="1"/>
      </xdr:nvSpPr>
      <xdr:spPr>
        <a:xfrm>
          <a:off x="1719795" y="160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134443</xdr:rowOff>
    </xdr:from>
    <xdr:to>
      <xdr:col>6</xdr:col>
      <xdr:colOff>38100</xdr:colOff>
      <xdr:row>96</xdr:row>
      <xdr:rowOff>64593</xdr:rowOff>
    </xdr:to>
    <xdr:sp macro="" textlink="">
      <xdr:nvSpPr>
        <xdr:cNvPr id="258" name="楕円 257"/>
        <xdr:cNvSpPr/>
      </xdr:nvSpPr>
      <xdr:spPr>
        <a:xfrm>
          <a:off x="1079500" y="164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81120</xdr:rowOff>
    </xdr:from>
    <xdr:ext cx="599010" cy="259045"/>
    <xdr:sp macro="" textlink="">
      <xdr:nvSpPr>
        <xdr:cNvPr id="259" name="テキスト ボックス 258"/>
        <xdr:cNvSpPr txBox="1"/>
      </xdr:nvSpPr>
      <xdr:spPr>
        <a:xfrm>
          <a:off x="830795" y="161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12947</xdr:rowOff>
    </xdr:from>
    <xdr:to>
      <xdr:col>55</xdr:col>
      <xdr:colOff>0</xdr:colOff>
      <xdr:row>35</xdr:row>
      <xdr:rowOff>121360</xdr:rowOff>
    </xdr:to>
    <xdr:cxnSp macro="">
      <xdr:nvCxnSpPr>
        <xdr:cNvPr id="284" name="直線コネクタ 283"/>
        <xdr:cNvCxnSpPr/>
      </xdr:nvCxnSpPr>
      <xdr:spPr>
        <a:xfrm flipV="1">
          <a:off x="9639300" y="6013697"/>
          <a:ext cx="8382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116634</xdr:rowOff>
    </xdr:from>
    <xdr:to>
      <xdr:col>50</xdr:col>
      <xdr:colOff>114300</xdr:colOff>
      <xdr:row>35</xdr:row>
      <xdr:rowOff>121360</xdr:rowOff>
    </xdr:to>
    <xdr:cxnSp macro="">
      <xdr:nvCxnSpPr>
        <xdr:cNvPr id="287" name="直線コネクタ 286"/>
        <xdr:cNvCxnSpPr/>
      </xdr:nvCxnSpPr>
      <xdr:spPr>
        <a:xfrm>
          <a:off x="8750300" y="6117384"/>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116634</xdr:rowOff>
    </xdr:from>
    <xdr:to>
      <xdr:col>45</xdr:col>
      <xdr:colOff>177800</xdr:colOff>
      <xdr:row>35</xdr:row>
      <xdr:rowOff>149147</xdr:rowOff>
    </xdr:to>
    <xdr:cxnSp macro="">
      <xdr:nvCxnSpPr>
        <xdr:cNvPr id="290" name="直線コネクタ 289"/>
        <xdr:cNvCxnSpPr/>
      </xdr:nvCxnSpPr>
      <xdr:spPr>
        <a:xfrm flipV="1">
          <a:off x="7861300" y="6117384"/>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149147</xdr:rowOff>
    </xdr:from>
    <xdr:to>
      <xdr:col>41</xdr:col>
      <xdr:colOff>50800</xdr:colOff>
      <xdr:row>36</xdr:row>
      <xdr:rowOff>25554</xdr:rowOff>
    </xdr:to>
    <xdr:cxnSp macro="">
      <xdr:nvCxnSpPr>
        <xdr:cNvPr id="293" name="直線コネクタ 292"/>
        <xdr:cNvCxnSpPr/>
      </xdr:nvCxnSpPr>
      <xdr:spPr>
        <a:xfrm flipV="1">
          <a:off x="6972300" y="6149897"/>
          <a:ext cx="8890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133597</xdr:rowOff>
    </xdr:from>
    <xdr:to>
      <xdr:col>55</xdr:col>
      <xdr:colOff>50800</xdr:colOff>
      <xdr:row>35</xdr:row>
      <xdr:rowOff>63747</xdr:rowOff>
    </xdr:to>
    <xdr:sp macro="" textlink="">
      <xdr:nvSpPr>
        <xdr:cNvPr id="303" name="楕円 302"/>
        <xdr:cNvSpPr/>
      </xdr:nvSpPr>
      <xdr:spPr>
        <a:xfrm>
          <a:off x="10426700" y="59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156474</xdr:rowOff>
    </xdr:from>
    <xdr:ext cx="534377" cy="259045"/>
    <xdr:sp macro="" textlink="">
      <xdr:nvSpPr>
        <xdr:cNvPr id="304" name="補助費等該当値テキスト"/>
        <xdr:cNvSpPr txBox="1"/>
      </xdr:nvSpPr>
      <xdr:spPr>
        <a:xfrm>
          <a:off x="10528300" y="58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70560</xdr:rowOff>
    </xdr:from>
    <xdr:to>
      <xdr:col>50</xdr:col>
      <xdr:colOff>165100</xdr:colOff>
      <xdr:row>36</xdr:row>
      <xdr:rowOff>710</xdr:rowOff>
    </xdr:to>
    <xdr:sp macro="" textlink="">
      <xdr:nvSpPr>
        <xdr:cNvPr id="305" name="楕円 304"/>
        <xdr:cNvSpPr/>
      </xdr:nvSpPr>
      <xdr:spPr>
        <a:xfrm>
          <a:off x="9588500" y="60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17237</xdr:rowOff>
    </xdr:from>
    <xdr:ext cx="534377" cy="259045"/>
    <xdr:sp macro="" textlink="">
      <xdr:nvSpPr>
        <xdr:cNvPr id="306" name="テキスト ボックス 305"/>
        <xdr:cNvSpPr txBox="1"/>
      </xdr:nvSpPr>
      <xdr:spPr>
        <a:xfrm>
          <a:off x="9372111" y="58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65834</xdr:rowOff>
    </xdr:from>
    <xdr:to>
      <xdr:col>46</xdr:col>
      <xdr:colOff>38100</xdr:colOff>
      <xdr:row>35</xdr:row>
      <xdr:rowOff>167434</xdr:rowOff>
    </xdr:to>
    <xdr:sp macro="" textlink="">
      <xdr:nvSpPr>
        <xdr:cNvPr id="307" name="楕円 306"/>
        <xdr:cNvSpPr/>
      </xdr:nvSpPr>
      <xdr:spPr>
        <a:xfrm>
          <a:off x="8699500" y="60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12511</xdr:rowOff>
    </xdr:from>
    <xdr:ext cx="534377" cy="259045"/>
    <xdr:sp macro="" textlink="">
      <xdr:nvSpPr>
        <xdr:cNvPr id="308" name="テキスト ボックス 307"/>
        <xdr:cNvSpPr txBox="1"/>
      </xdr:nvSpPr>
      <xdr:spPr>
        <a:xfrm>
          <a:off x="8483111" y="58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98347</xdr:rowOff>
    </xdr:from>
    <xdr:to>
      <xdr:col>41</xdr:col>
      <xdr:colOff>101600</xdr:colOff>
      <xdr:row>36</xdr:row>
      <xdr:rowOff>28497</xdr:rowOff>
    </xdr:to>
    <xdr:sp macro="" textlink="">
      <xdr:nvSpPr>
        <xdr:cNvPr id="309" name="楕円 308"/>
        <xdr:cNvSpPr/>
      </xdr:nvSpPr>
      <xdr:spPr>
        <a:xfrm>
          <a:off x="7810500" y="60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45024</xdr:rowOff>
    </xdr:from>
    <xdr:ext cx="534377" cy="259045"/>
    <xdr:sp macro="" textlink="">
      <xdr:nvSpPr>
        <xdr:cNvPr id="310" name="テキスト ボックス 309"/>
        <xdr:cNvSpPr txBox="1"/>
      </xdr:nvSpPr>
      <xdr:spPr>
        <a:xfrm>
          <a:off x="7594111" y="58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146204</xdr:rowOff>
    </xdr:from>
    <xdr:to>
      <xdr:col>36</xdr:col>
      <xdr:colOff>165100</xdr:colOff>
      <xdr:row>36</xdr:row>
      <xdr:rowOff>76354</xdr:rowOff>
    </xdr:to>
    <xdr:sp macro="" textlink="">
      <xdr:nvSpPr>
        <xdr:cNvPr id="311" name="楕円 310"/>
        <xdr:cNvSpPr/>
      </xdr:nvSpPr>
      <xdr:spPr>
        <a:xfrm>
          <a:off x="6921500" y="61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67481</xdr:rowOff>
    </xdr:from>
    <xdr:ext cx="534377" cy="259045"/>
    <xdr:sp macro="" textlink="">
      <xdr:nvSpPr>
        <xdr:cNvPr id="312" name="テキスト ボックス 311"/>
        <xdr:cNvSpPr txBox="1"/>
      </xdr:nvSpPr>
      <xdr:spPr>
        <a:xfrm>
          <a:off x="6705111" y="62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135078</xdr:rowOff>
    </xdr:from>
    <xdr:to>
      <xdr:col>55</xdr:col>
      <xdr:colOff>0</xdr:colOff>
      <xdr:row>55</xdr:row>
      <xdr:rowOff>61048</xdr:rowOff>
    </xdr:to>
    <xdr:cxnSp macro="">
      <xdr:nvCxnSpPr>
        <xdr:cNvPr id="339" name="直線コネクタ 338"/>
        <xdr:cNvCxnSpPr/>
      </xdr:nvCxnSpPr>
      <xdr:spPr>
        <a:xfrm flipV="1">
          <a:off x="9639300" y="9393378"/>
          <a:ext cx="8382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170004</xdr:rowOff>
    </xdr:from>
    <xdr:to>
      <xdr:col>50</xdr:col>
      <xdr:colOff>114300</xdr:colOff>
      <xdr:row>55</xdr:row>
      <xdr:rowOff>61048</xdr:rowOff>
    </xdr:to>
    <xdr:cxnSp macro="">
      <xdr:nvCxnSpPr>
        <xdr:cNvPr id="342" name="直線コネクタ 341"/>
        <xdr:cNvCxnSpPr/>
      </xdr:nvCxnSpPr>
      <xdr:spPr>
        <a:xfrm>
          <a:off x="8750300" y="9256854"/>
          <a:ext cx="889000" cy="2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170004</xdr:rowOff>
    </xdr:from>
    <xdr:to>
      <xdr:col>45</xdr:col>
      <xdr:colOff>177800</xdr:colOff>
      <xdr:row>56</xdr:row>
      <xdr:rowOff>55360</xdr:rowOff>
    </xdr:to>
    <xdr:cxnSp macro="">
      <xdr:nvCxnSpPr>
        <xdr:cNvPr id="345" name="直線コネクタ 344"/>
        <xdr:cNvCxnSpPr/>
      </xdr:nvCxnSpPr>
      <xdr:spPr>
        <a:xfrm flipV="1">
          <a:off x="7861300" y="9256854"/>
          <a:ext cx="889000" cy="39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55360</xdr:rowOff>
    </xdr:from>
    <xdr:to>
      <xdr:col>41</xdr:col>
      <xdr:colOff>50800</xdr:colOff>
      <xdr:row>56</xdr:row>
      <xdr:rowOff>101163</xdr:rowOff>
    </xdr:to>
    <xdr:cxnSp macro="">
      <xdr:nvCxnSpPr>
        <xdr:cNvPr id="348" name="直線コネクタ 347"/>
        <xdr:cNvCxnSpPr/>
      </xdr:nvCxnSpPr>
      <xdr:spPr>
        <a:xfrm flipV="1">
          <a:off x="6972300" y="9656560"/>
          <a:ext cx="8890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84278</xdr:rowOff>
    </xdr:from>
    <xdr:to>
      <xdr:col>55</xdr:col>
      <xdr:colOff>50800</xdr:colOff>
      <xdr:row>55</xdr:row>
      <xdr:rowOff>14428</xdr:rowOff>
    </xdr:to>
    <xdr:sp macro="" textlink="">
      <xdr:nvSpPr>
        <xdr:cNvPr id="358" name="楕円 357"/>
        <xdr:cNvSpPr/>
      </xdr:nvSpPr>
      <xdr:spPr>
        <a:xfrm>
          <a:off x="10426700" y="93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107155</xdr:rowOff>
    </xdr:from>
    <xdr:ext cx="599010" cy="259045"/>
    <xdr:sp macro="" textlink="">
      <xdr:nvSpPr>
        <xdr:cNvPr id="359" name="普通建設事業費該当値テキスト"/>
        <xdr:cNvSpPr txBox="1"/>
      </xdr:nvSpPr>
      <xdr:spPr>
        <a:xfrm>
          <a:off x="10528300" y="919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10248</xdr:rowOff>
    </xdr:from>
    <xdr:to>
      <xdr:col>50</xdr:col>
      <xdr:colOff>165100</xdr:colOff>
      <xdr:row>55</xdr:row>
      <xdr:rowOff>111848</xdr:rowOff>
    </xdr:to>
    <xdr:sp macro="" textlink="">
      <xdr:nvSpPr>
        <xdr:cNvPr id="360" name="楕円 359"/>
        <xdr:cNvSpPr/>
      </xdr:nvSpPr>
      <xdr:spPr>
        <a:xfrm>
          <a:off x="9588500" y="94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128375</xdr:rowOff>
    </xdr:from>
    <xdr:ext cx="599010" cy="259045"/>
    <xdr:sp macro="" textlink="">
      <xdr:nvSpPr>
        <xdr:cNvPr id="361" name="テキスト ボックス 360"/>
        <xdr:cNvSpPr txBox="1"/>
      </xdr:nvSpPr>
      <xdr:spPr>
        <a:xfrm>
          <a:off x="9339795" y="92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119204</xdr:rowOff>
    </xdr:from>
    <xdr:to>
      <xdr:col>46</xdr:col>
      <xdr:colOff>38100</xdr:colOff>
      <xdr:row>54</xdr:row>
      <xdr:rowOff>49354</xdr:rowOff>
    </xdr:to>
    <xdr:sp macro="" textlink="">
      <xdr:nvSpPr>
        <xdr:cNvPr id="362" name="楕円 361"/>
        <xdr:cNvSpPr/>
      </xdr:nvSpPr>
      <xdr:spPr>
        <a:xfrm>
          <a:off x="8699500" y="9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65881</xdr:rowOff>
    </xdr:from>
    <xdr:ext cx="599010" cy="259045"/>
    <xdr:sp macro="" textlink="">
      <xdr:nvSpPr>
        <xdr:cNvPr id="363" name="テキスト ボックス 362"/>
        <xdr:cNvSpPr txBox="1"/>
      </xdr:nvSpPr>
      <xdr:spPr>
        <a:xfrm>
          <a:off x="8450795" y="89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4560</xdr:rowOff>
    </xdr:from>
    <xdr:to>
      <xdr:col>41</xdr:col>
      <xdr:colOff>101600</xdr:colOff>
      <xdr:row>56</xdr:row>
      <xdr:rowOff>106160</xdr:rowOff>
    </xdr:to>
    <xdr:sp macro="" textlink="">
      <xdr:nvSpPr>
        <xdr:cNvPr id="364" name="楕円 363"/>
        <xdr:cNvSpPr/>
      </xdr:nvSpPr>
      <xdr:spPr>
        <a:xfrm>
          <a:off x="7810500" y="96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122687</xdr:rowOff>
    </xdr:from>
    <xdr:ext cx="534377" cy="259045"/>
    <xdr:sp macro="" textlink="">
      <xdr:nvSpPr>
        <xdr:cNvPr id="365" name="テキスト ボックス 364"/>
        <xdr:cNvSpPr txBox="1"/>
      </xdr:nvSpPr>
      <xdr:spPr>
        <a:xfrm>
          <a:off x="7594111" y="93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50363</xdr:rowOff>
    </xdr:from>
    <xdr:to>
      <xdr:col>36</xdr:col>
      <xdr:colOff>165100</xdr:colOff>
      <xdr:row>56</xdr:row>
      <xdr:rowOff>151963</xdr:rowOff>
    </xdr:to>
    <xdr:sp macro="" textlink="">
      <xdr:nvSpPr>
        <xdr:cNvPr id="366" name="楕円 365"/>
        <xdr:cNvSpPr/>
      </xdr:nvSpPr>
      <xdr:spPr>
        <a:xfrm>
          <a:off x="6921500" y="96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143090</xdr:rowOff>
    </xdr:from>
    <xdr:ext cx="534377" cy="259045"/>
    <xdr:sp macro="" textlink="">
      <xdr:nvSpPr>
        <xdr:cNvPr id="367" name="テキスト ボックス 366"/>
        <xdr:cNvSpPr txBox="1"/>
      </xdr:nvSpPr>
      <xdr:spPr>
        <a:xfrm>
          <a:off x="6705111" y="97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150177</xdr:rowOff>
    </xdr:from>
    <xdr:to>
      <xdr:col>55</xdr:col>
      <xdr:colOff>0</xdr:colOff>
      <xdr:row>79</xdr:row>
      <xdr:rowOff>21140</xdr:rowOff>
    </xdr:to>
    <xdr:cxnSp macro="">
      <xdr:nvCxnSpPr>
        <xdr:cNvPr id="396" name="直線コネクタ 395"/>
        <xdr:cNvCxnSpPr/>
      </xdr:nvCxnSpPr>
      <xdr:spPr>
        <a:xfrm>
          <a:off x="9639300" y="13523277"/>
          <a:ext cx="8382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35694</xdr:rowOff>
    </xdr:from>
    <xdr:to>
      <xdr:col>50</xdr:col>
      <xdr:colOff>114300</xdr:colOff>
      <xdr:row>78</xdr:row>
      <xdr:rowOff>150177</xdr:rowOff>
    </xdr:to>
    <xdr:cxnSp macro="">
      <xdr:nvCxnSpPr>
        <xdr:cNvPr id="399" name="直線コネクタ 398"/>
        <xdr:cNvCxnSpPr/>
      </xdr:nvCxnSpPr>
      <xdr:spPr>
        <a:xfrm>
          <a:off x="8750300" y="13408794"/>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35694</xdr:rowOff>
    </xdr:from>
    <xdr:to>
      <xdr:col>45</xdr:col>
      <xdr:colOff>177800</xdr:colOff>
      <xdr:row>78</xdr:row>
      <xdr:rowOff>86345</xdr:rowOff>
    </xdr:to>
    <xdr:cxnSp macro="">
      <xdr:nvCxnSpPr>
        <xdr:cNvPr id="402" name="直線コネクタ 401"/>
        <xdr:cNvCxnSpPr/>
      </xdr:nvCxnSpPr>
      <xdr:spPr>
        <a:xfrm flipV="1">
          <a:off x="7861300" y="13408794"/>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103801</xdr:rowOff>
    </xdr:from>
    <xdr:to>
      <xdr:col>41</xdr:col>
      <xdr:colOff>50800</xdr:colOff>
      <xdr:row>78</xdr:row>
      <xdr:rowOff>86345</xdr:rowOff>
    </xdr:to>
    <xdr:cxnSp macro="">
      <xdr:nvCxnSpPr>
        <xdr:cNvPr id="405" name="直線コネクタ 404"/>
        <xdr:cNvCxnSpPr/>
      </xdr:nvCxnSpPr>
      <xdr:spPr>
        <a:xfrm>
          <a:off x="6972300" y="13305451"/>
          <a:ext cx="889000" cy="1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141790</xdr:rowOff>
    </xdr:from>
    <xdr:to>
      <xdr:col>55</xdr:col>
      <xdr:colOff>50800</xdr:colOff>
      <xdr:row>79</xdr:row>
      <xdr:rowOff>71940</xdr:rowOff>
    </xdr:to>
    <xdr:sp macro="" textlink="">
      <xdr:nvSpPr>
        <xdr:cNvPr id="415" name="楕円 414"/>
        <xdr:cNvSpPr/>
      </xdr:nvSpPr>
      <xdr:spPr>
        <a:xfrm>
          <a:off x="10426700" y="13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56717</xdr:rowOff>
    </xdr:from>
    <xdr:ext cx="469744" cy="259045"/>
    <xdr:sp macro="" textlink="">
      <xdr:nvSpPr>
        <xdr:cNvPr id="416" name="普通建設事業費 （ うち新規整備　）該当値テキスト"/>
        <xdr:cNvSpPr txBox="1"/>
      </xdr:nvSpPr>
      <xdr:spPr>
        <a:xfrm>
          <a:off x="10528300" y="134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99377</xdr:rowOff>
    </xdr:from>
    <xdr:to>
      <xdr:col>50</xdr:col>
      <xdr:colOff>165100</xdr:colOff>
      <xdr:row>79</xdr:row>
      <xdr:rowOff>29527</xdr:rowOff>
    </xdr:to>
    <xdr:sp macro="" textlink="">
      <xdr:nvSpPr>
        <xdr:cNvPr id="417" name="楕円 416"/>
        <xdr:cNvSpPr/>
      </xdr:nvSpPr>
      <xdr:spPr>
        <a:xfrm>
          <a:off x="9588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20654</xdr:rowOff>
    </xdr:from>
    <xdr:ext cx="469744" cy="259045"/>
    <xdr:sp macro="" textlink="">
      <xdr:nvSpPr>
        <xdr:cNvPr id="418" name="テキスト ボックス 417"/>
        <xdr:cNvSpPr txBox="1"/>
      </xdr:nvSpPr>
      <xdr:spPr>
        <a:xfrm>
          <a:off x="9404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156344</xdr:rowOff>
    </xdr:from>
    <xdr:to>
      <xdr:col>46</xdr:col>
      <xdr:colOff>38100</xdr:colOff>
      <xdr:row>78</xdr:row>
      <xdr:rowOff>86494</xdr:rowOff>
    </xdr:to>
    <xdr:sp macro="" textlink="">
      <xdr:nvSpPr>
        <xdr:cNvPr id="419" name="楕円 418"/>
        <xdr:cNvSpPr/>
      </xdr:nvSpPr>
      <xdr:spPr>
        <a:xfrm>
          <a:off x="8699500" y="133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77621</xdr:rowOff>
    </xdr:from>
    <xdr:ext cx="534377" cy="259045"/>
    <xdr:sp macro="" textlink="">
      <xdr:nvSpPr>
        <xdr:cNvPr id="420" name="テキスト ボックス 419"/>
        <xdr:cNvSpPr txBox="1"/>
      </xdr:nvSpPr>
      <xdr:spPr>
        <a:xfrm>
          <a:off x="8483111" y="134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35545</xdr:rowOff>
    </xdr:from>
    <xdr:to>
      <xdr:col>41</xdr:col>
      <xdr:colOff>101600</xdr:colOff>
      <xdr:row>78</xdr:row>
      <xdr:rowOff>137145</xdr:rowOff>
    </xdr:to>
    <xdr:sp macro="" textlink="">
      <xdr:nvSpPr>
        <xdr:cNvPr id="421" name="楕円 420"/>
        <xdr:cNvSpPr/>
      </xdr:nvSpPr>
      <xdr:spPr>
        <a:xfrm>
          <a:off x="7810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128272</xdr:rowOff>
    </xdr:from>
    <xdr:ext cx="534377" cy="259045"/>
    <xdr:sp macro="" textlink="">
      <xdr:nvSpPr>
        <xdr:cNvPr id="422" name="テキスト ボックス 421"/>
        <xdr:cNvSpPr txBox="1"/>
      </xdr:nvSpPr>
      <xdr:spPr>
        <a:xfrm>
          <a:off x="7594111" y="135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53001</xdr:rowOff>
    </xdr:from>
    <xdr:to>
      <xdr:col>36</xdr:col>
      <xdr:colOff>165100</xdr:colOff>
      <xdr:row>77</xdr:row>
      <xdr:rowOff>154601</xdr:rowOff>
    </xdr:to>
    <xdr:sp macro="" textlink="">
      <xdr:nvSpPr>
        <xdr:cNvPr id="423" name="楕円 422"/>
        <xdr:cNvSpPr/>
      </xdr:nvSpPr>
      <xdr:spPr>
        <a:xfrm>
          <a:off x="6921500" y="132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145728</xdr:rowOff>
    </xdr:from>
    <xdr:ext cx="534377" cy="259045"/>
    <xdr:sp macro="" textlink="">
      <xdr:nvSpPr>
        <xdr:cNvPr id="424" name="テキスト ボックス 423"/>
        <xdr:cNvSpPr txBox="1"/>
      </xdr:nvSpPr>
      <xdr:spPr>
        <a:xfrm>
          <a:off x="6705111" y="1334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55277</xdr:rowOff>
    </xdr:from>
    <xdr:to>
      <xdr:col>55</xdr:col>
      <xdr:colOff>0</xdr:colOff>
      <xdr:row>95</xdr:row>
      <xdr:rowOff>82459</xdr:rowOff>
    </xdr:to>
    <xdr:cxnSp macro="">
      <xdr:nvCxnSpPr>
        <xdr:cNvPr id="453" name="直線コネクタ 452"/>
        <xdr:cNvCxnSpPr/>
      </xdr:nvCxnSpPr>
      <xdr:spPr>
        <a:xfrm flipV="1">
          <a:off x="9639300" y="16171577"/>
          <a:ext cx="838200" cy="19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129459</xdr:rowOff>
    </xdr:from>
    <xdr:to>
      <xdr:col>50</xdr:col>
      <xdr:colOff>114300</xdr:colOff>
      <xdr:row>95</xdr:row>
      <xdr:rowOff>82459</xdr:rowOff>
    </xdr:to>
    <xdr:cxnSp macro="">
      <xdr:nvCxnSpPr>
        <xdr:cNvPr id="456" name="直線コネクタ 455"/>
        <xdr:cNvCxnSpPr/>
      </xdr:nvCxnSpPr>
      <xdr:spPr>
        <a:xfrm>
          <a:off x="8750300" y="16245759"/>
          <a:ext cx="889000" cy="1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129459</xdr:rowOff>
    </xdr:from>
    <xdr:to>
      <xdr:col>45</xdr:col>
      <xdr:colOff>177800</xdr:colOff>
      <xdr:row>96</xdr:row>
      <xdr:rowOff>108252</xdr:rowOff>
    </xdr:to>
    <xdr:cxnSp macro="">
      <xdr:nvCxnSpPr>
        <xdr:cNvPr id="459" name="直線コネクタ 458"/>
        <xdr:cNvCxnSpPr/>
      </xdr:nvCxnSpPr>
      <xdr:spPr>
        <a:xfrm flipV="1">
          <a:off x="7861300" y="16245759"/>
          <a:ext cx="889000" cy="3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108252</xdr:rowOff>
    </xdr:from>
    <xdr:to>
      <xdr:col>41</xdr:col>
      <xdr:colOff>50800</xdr:colOff>
      <xdr:row>97</xdr:row>
      <xdr:rowOff>134702</xdr:rowOff>
    </xdr:to>
    <xdr:cxnSp macro="">
      <xdr:nvCxnSpPr>
        <xdr:cNvPr id="462" name="直線コネクタ 461"/>
        <xdr:cNvCxnSpPr/>
      </xdr:nvCxnSpPr>
      <xdr:spPr>
        <a:xfrm flipV="1">
          <a:off x="6972300" y="16567452"/>
          <a:ext cx="889000" cy="1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4477</xdr:rowOff>
    </xdr:from>
    <xdr:to>
      <xdr:col>55</xdr:col>
      <xdr:colOff>50800</xdr:colOff>
      <xdr:row>94</xdr:row>
      <xdr:rowOff>106077</xdr:rowOff>
    </xdr:to>
    <xdr:sp macro="" textlink="">
      <xdr:nvSpPr>
        <xdr:cNvPr id="472" name="楕円 471"/>
        <xdr:cNvSpPr/>
      </xdr:nvSpPr>
      <xdr:spPr>
        <a:xfrm>
          <a:off x="10426700" y="161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27354</xdr:rowOff>
    </xdr:from>
    <xdr:ext cx="599010" cy="259045"/>
    <xdr:sp macro="" textlink="">
      <xdr:nvSpPr>
        <xdr:cNvPr id="473" name="普通建設事業費 （ うち更新整備　）該当値テキスト"/>
        <xdr:cNvSpPr txBox="1"/>
      </xdr:nvSpPr>
      <xdr:spPr>
        <a:xfrm>
          <a:off x="10528300" y="159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31659</xdr:rowOff>
    </xdr:from>
    <xdr:to>
      <xdr:col>50</xdr:col>
      <xdr:colOff>165100</xdr:colOff>
      <xdr:row>95</xdr:row>
      <xdr:rowOff>133259</xdr:rowOff>
    </xdr:to>
    <xdr:sp macro="" textlink="">
      <xdr:nvSpPr>
        <xdr:cNvPr id="474" name="楕円 473"/>
        <xdr:cNvSpPr/>
      </xdr:nvSpPr>
      <xdr:spPr>
        <a:xfrm>
          <a:off x="9588500" y="163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149786</xdr:rowOff>
    </xdr:from>
    <xdr:ext cx="534377" cy="259045"/>
    <xdr:sp macro="" textlink="">
      <xdr:nvSpPr>
        <xdr:cNvPr id="475" name="テキスト ボックス 474"/>
        <xdr:cNvSpPr txBox="1"/>
      </xdr:nvSpPr>
      <xdr:spPr>
        <a:xfrm>
          <a:off x="9372111" y="160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78659</xdr:rowOff>
    </xdr:from>
    <xdr:to>
      <xdr:col>46</xdr:col>
      <xdr:colOff>38100</xdr:colOff>
      <xdr:row>95</xdr:row>
      <xdr:rowOff>8809</xdr:rowOff>
    </xdr:to>
    <xdr:sp macro="" textlink="">
      <xdr:nvSpPr>
        <xdr:cNvPr id="476" name="楕円 475"/>
        <xdr:cNvSpPr/>
      </xdr:nvSpPr>
      <xdr:spPr>
        <a:xfrm>
          <a:off x="8699500" y="161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25336</xdr:rowOff>
    </xdr:from>
    <xdr:ext cx="599010" cy="259045"/>
    <xdr:sp macro="" textlink="">
      <xdr:nvSpPr>
        <xdr:cNvPr id="477" name="テキスト ボックス 476"/>
        <xdr:cNvSpPr txBox="1"/>
      </xdr:nvSpPr>
      <xdr:spPr>
        <a:xfrm>
          <a:off x="8450795" y="159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57452</xdr:rowOff>
    </xdr:from>
    <xdr:to>
      <xdr:col>41</xdr:col>
      <xdr:colOff>101600</xdr:colOff>
      <xdr:row>96</xdr:row>
      <xdr:rowOff>159052</xdr:rowOff>
    </xdr:to>
    <xdr:sp macro="" textlink="">
      <xdr:nvSpPr>
        <xdr:cNvPr id="478" name="楕円 477"/>
        <xdr:cNvSpPr/>
      </xdr:nvSpPr>
      <xdr:spPr>
        <a:xfrm>
          <a:off x="7810500" y="16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4129</xdr:rowOff>
    </xdr:from>
    <xdr:ext cx="534377" cy="259045"/>
    <xdr:sp macro="" textlink="">
      <xdr:nvSpPr>
        <xdr:cNvPr id="479" name="テキスト ボックス 478"/>
        <xdr:cNvSpPr txBox="1"/>
      </xdr:nvSpPr>
      <xdr:spPr>
        <a:xfrm>
          <a:off x="7594111" y="162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83902</xdr:rowOff>
    </xdr:from>
    <xdr:to>
      <xdr:col>36</xdr:col>
      <xdr:colOff>165100</xdr:colOff>
      <xdr:row>98</xdr:row>
      <xdr:rowOff>14052</xdr:rowOff>
    </xdr:to>
    <xdr:sp macro="" textlink="">
      <xdr:nvSpPr>
        <xdr:cNvPr id="480" name="楕円 479"/>
        <xdr:cNvSpPr/>
      </xdr:nvSpPr>
      <xdr:spPr>
        <a:xfrm>
          <a:off x="6921500" y="167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30579</xdr:rowOff>
    </xdr:from>
    <xdr:ext cx="534377" cy="259045"/>
    <xdr:sp macro="" textlink="">
      <xdr:nvSpPr>
        <xdr:cNvPr id="481" name="テキスト ボックス 480"/>
        <xdr:cNvSpPr txBox="1"/>
      </xdr:nvSpPr>
      <xdr:spPr>
        <a:xfrm>
          <a:off x="6705111" y="164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163513</xdr:rowOff>
    </xdr:from>
    <xdr:to>
      <xdr:col>85</xdr:col>
      <xdr:colOff>126364</xdr:colOff>
      <xdr:row>39</xdr:row>
      <xdr:rowOff>44450</xdr:rowOff>
    </xdr:to>
    <xdr:cxnSp macro="">
      <xdr:nvCxnSpPr>
        <xdr:cNvPr id="505" name="直線コネクタ 504"/>
        <xdr:cNvCxnSpPr/>
      </xdr:nvCxnSpPr>
      <xdr:spPr>
        <a:xfrm flipV="1">
          <a:off x="16317595" y="5478463"/>
          <a:ext cx="1269" cy="12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110190</xdr:rowOff>
    </xdr:from>
    <xdr:ext cx="534377" cy="259045"/>
    <xdr:sp macro="" textlink="">
      <xdr:nvSpPr>
        <xdr:cNvPr id="508" name="災害復旧事業費最大値テキスト"/>
        <xdr:cNvSpPr txBox="1"/>
      </xdr:nvSpPr>
      <xdr:spPr>
        <a:xfrm>
          <a:off x="16370300" y="52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163513</xdr:rowOff>
    </xdr:from>
    <xdr:to>
      <xdr:col>86</xdr:col>
      <xdr:colOff>25400</xdr:colOff>
      <xdr:row>31</xdr:row>
      <xdr:rowOff>163513</xdr:rowOff>
    </xdr:to>
    <xdr:cxnSp macro="">
      <xdr:nvCxnSpPr>
        <xdr:cNvPr id="509" name="直線コネクタ 508"/>
        <xdr:cNvCxnSpPr/>
      </xdr:nvCxnSpPr>
      <xdr:spPr>
        <a:xfrm>
          <a:off x="16230600" y="547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98742</xdr:rowOff>
    </xdr:from>
    <xdr:to>
      <xdr:col>85</xdr:col>
      <xdr:colOff>127000</xdr:colOff>
      <xdr:row>36</xdr:row>
      <xdr:rowOff>76226</xdr:rowOff>
    </xdr:to>
    <xdr:cxnSp macro="">
      <xdr:nvCxnSpPr>
        <xdr:cNvPr id="510" name="直線コネクタ 509"/>
        <xdr:cNvCxnSpPr/>
      </xdr:nvCxnSpPr>
      <xdr:spPr>
        <a:xfrm>
          <a:off x="15481300" y="6099492"/>
          <a:ext cx="838200" cy="1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15041</xdr:rowOff>
    </xdr:from>
    <xdr:ext cx="534377" cy="259045"/>
    <xdr:sp macro="" textlink="">
      <xdr:nvSpPr>
        <xdr:cNvPr id="511" name="災害復旧事業費平均値テキスト"/>
        <xdr:cNvSpPr txBox="1"/>
      </xdr:nvSpPr>
      <xdr:spPr>
        <a:xfrm>
          <a:off x="16370300" y="65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36614</xdr:rowOff>
    </xdr:from>
    <xdr:to>
      <xdr:col>85</xdr:col>
      <xdr:colOff>177800</xdr:colOff>
      <xdr:row>38</xdr:row>
      <xdr:rowOff>138214</xdr:rowOff>
    </xdr:to>
    <xdr:sp macro="" textlink="">
      <xdr:nvSpPr>
        <xdr:cNvPr id="512" name="フローチャート: 判断 511"/>
        <xdr:cNvSpPr/>
      </xdr:nvSpPr>
      <xdr:spPr>
        <a:xfrm>
          <a:off x="162687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32423</xdr:rowOff>
    </xdr:from>
    <xdr:to>
      <xdr:col>81</xdr:col>
      <xdr:colOff>50800</xdr:colOff>
      <xdr:row>35</xdr:row>
      <xdr:rowOff>98742</xdr:rowOff>
    </xdr:to>
    <xdr:cxnSp macro="">
      <xdr:nvCxnSpPr>
        <xdr:cNvPr id="513" name="直線コネクタ 512"/>
        <xdr:cNvCxnSpPr/>
      </xdr:nvCxnSpPr>
      <xdr:spPr>
        <a:xfrm>
          <a:off x="14592300" y="5347373"/>
          <a:ext cx="889000" cy="7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49403</xdr:rowOff>
    </xdr:from>
    <xdr:to>
      <xdr:col>81</xdr:col>
      <xdr:colOff>101600</xdr:colOff>
      <xdr:row>38</xdr:row>
      <xdr:rowOff>151003</xdr:rowOff>
    </xdr:to>
    <xdr:sp macro="" textlink="">
      <xdr:nvSpPr>
        <xdr:cNvPr id="514" name="フローチャート: 判断 513"/>
        <xdr:cNvSpPr/>
      </xdr:nvSpPr>
      <xdr:spPr>
        <a:xfrm>
          <a:off x="15430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142130</xdr:rowOff>
    </xdr:from>
    <xdr:ext cx="469744" cy="259045"/>
    <xdr:sp macro="" textlink="">
      <xdr:nvSpPr>
        <xdr:cNvPr id="515" name="テキスト ボックス 514"/>
        <xdr:cNvSpPr txBox="1"/>
      </xdr:nvSpPr>
      <xdr:spPr>
        <a:xfrm>
          <a:off x="15246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32423</xdr:rowOff>
    </xdr:from>
    <xdr:to>
      <xdr:col>76</xdr:col>
      <xdr:colOff>114300</xdr:colOff>
      <xdr:row>34</xdr:row>
      <xdr:rowOff>118351</xdr:rowOff>
    </xdr:to>
    <xdr:cxnSp macro="">
      <xdr:nvCxnSpPr>
        <xdr:cNvPr id="516" name="直線コネクタ 515"/>
        <xdr:cNvCxnSpPr/>
      </xdr:nvCxnSpPr>
      <xdr:spPr>
        <a:xfrm flipV="1">
          <a:off x="13703300" y="5347373"/>
          <a:ext cx="889000" cy="6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97345</xdr:rowOff>
    </xdr:from>
    <xdr:to>
      <xdr:col>76</xdr:col>
      <xdr:colOff>165100</xdr:colOff>
      <xdr:row>39</xdr:row>
      <xdr:rowOff>27495</xdr:rowOff>
    </xdr:to>
    <xdr:sp macro="" textlink="">
      <xdr:nvSpPr>
        <xdr:cNvPr id="517" name="フローチャート: 判断 516"/>
        <xdr:cNvSpPr/>
      </xdr:nvSpPr>
      <xdr:spPr>
        <a:xfrm>
          <a:off x="14541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18622</xdr:rowOff>
    </xdr:from>
    <xdr:ext cx="469744" cy="259045"/>
    <xdr:sp macro="" textlink="">
      <xdr:nvSpPr>
        <xdr:cNvPr id="518" name="テキスト ボックス 517"/>
        <xdr:cNvSpPr txBox="1"/>
      </xdr:nvSpPr>
      <xdr:spPr>
        <a:xfrm>
          <a:off x="14357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118351</xdr:rowOff>
    </xdr:from>
    <xdr:to>
      <xdr:col>71</xdr:col>
      <xdr:colOff>177800</xdr:colOff>
      <xdr:row>37</xdr:row>
      <xdr:rowOff>81610</xdr:rowOff>
    </xdr:to>
    <xdr:cxnSp macro="">
      <xdr:nvCxnSpPr>
        <xdr:cNvPr id="519" name="直線コネクタ 518"/>
        <xdr:cNvCxnSpPr/>
      </xdr:nvCxnSpPr>
      <xdr:spPr>
        <a:xfrm flipV="1">
          <a:off x="12814300" y="5947651"/>
          <a:ext cx="889000" cy="4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111785</xdr:rowOff>
    </xdr:from>
    <xdr:to>
      <xdr:col>72</xdr:col>
      <xdr:colOff>38100</xdr:colOff>
      <xdr:row>39</xdr:row>
      <xdr:rowOff>41935</xdr:rowOff>
    </xdr:to>
    <xdr:sp macro="" textlink="">
      <xdr:nvSpPr>
        <xdr:cNvPr id="520" name="フローチャート: 判断 519"/>
        <xdr:cNvSpPr/>
      </xdr:nvSpPr>
      <xdr:spPr>
        <a:xfrm>
          <a:off x="13652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33062</xdr:rowOff>
    </xdr:from>
    <xdr:ext cx="469744" cy="259045"/>
    <xdr:sp macro="" textlink="">
      <xdr:nvSpPr>
        <xdr:cNvPr id="521" name="テキスト ボックス 520"/>
        <xdr:cNvSpPr txBox="1"/>
      </xdr:nvSpPr>
      <xdr:spPr>
        <a:xfrm>
          <a:off x="13468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22" name="フローチャート: 判断 521"/>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23296</xdr:rowOff>
    </xdr:from>
    <xdr:ext cx="469744" cy="259045"/>
    <xdr:sp macro="" textlink="">
      <xdr:nvSpPr>
        <xdr:cNvPr id="523" name="テキスト ボックス 522"/>
        <xdr:cNvSpPr txBox="1"/>
      </xdr:nvSpPr>
      <xdr:spPr>
        <a:xfrm>
          <a:off x="12579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25426</xdr:rowOff>
    </xdr:from>
    <xdr:to>
      <xdr:col>85</xdr:col>
      <xdr:colOff>177800</xdr:colOff>
      <xdr:row>36</xdr:row>
      <xdr:rowOff>127026</xdr:rowOff>
    </xdr:to>
    <xdr:sp macro="" textlink="">
      <xdr:nvSpPr>
        <xdr:cNvPr id="529" name="楕円 528"/>
        <xdr:cNvSpPr/>
      </xdr:nvSpPr>
      <xdr:spPr>
        <a:xfrm>
          <a:off x="16268700" y="61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48303</xdr:rowOff>
    </xdr:from>
    <xdr:ext cx="534377" cy="259045"/>
    <xdr:sp macro="" textlink="">
      <xdr:nvSpPr>
        <xdr:cNvPr id="530" name="災害復旧事業費該当値テキスト"/>
        <xdr:cNvSpPr txBox="1"/>
      </xdr:nvSpPr>
      <xdr:spPr>
        <a:xfrm>
          <a:off x="16370300" y="60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47942</xdr:rowOff>
    </xdr:from>
    <xdr:to>
      <xdr:col>81</xdr:col>
      <xdr:colOff>101600</xdr:colOff>
      <xdr:row>35</xdr:row>
      <xdr:rowOff>149542</xdr:rowOff>
    </xdr:to>
    <xdr:sp macro="" textlink="">
      <xdr:nvSpPr>
        <xdr:cNvPr id="531" name="楕円 530"/>
        <xdr:cNvSpPr/>
      </xdr:nvSpPr>
      <xdr:spPr>
        <a:xfrm>
          <a:off x="15430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166069</xdr:rowOff>
    </xdr:from>
    <xdr:ext cx="534377" cy="259045"/>
    <xdr:sp macro="" textlink="">
      <xdr:nvSpPr>
        <xdr:cNvPr id="532" name="テキスト ボックス 531"/>
        <xdr:cNvSpPr txBox="1"/>
      </xdr:nvSpPr>
      <xdr:spPr>
        <a:xfrm>
          <a:off x="15214111" y="58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153073</xdr:rowOff>
    </xdr:from>
    <xdr:to>
      <xdr:col>76</xdr:col>
      <xdr:colOff>165100</xdr:colOff>
      <xdr:row>31</xdr:row>
      <xdr:rowOff>83223</xdr:rowOff>
    </xdr:to>
    <xdr:sp macro="" textlink="">
      <xdr:nvSpPr>
        <xdr:cNvPr id="533" name="楕円 532"/>
        <xdr:cNvSpPr/>
      </xdr:nvSpPr>
      <xdr:spPr>
        <a:xfrm>
          <a:off x="14541500" y="52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99750</xdr:rowOff>
    </xdr:from>
    <xdr:ext cx="599010" cy="259045"/>
    <xdr:sp macro="" textlink="">
      <xdr:nvSpPr>
        <xdr:cNvPr id="534" name="テキスト ボックス 533"/>
        <xdr:cNvSpPr txBox="1"/>
      </xdr:nvSpPr>
      <xdr:spPr>
        <a:xfrm>
          <a:off x="14292795" y="50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67551</xdr:rowOff>
    </xdr:from>
    <xdr:to>
      <xdr:col>72</xdr:col>
      <xdr:colOff>38100</xdr:colOff>
      <xdr:row>34</xdr:row>
      <xdr:rowOff>169151</xdr:rowOff>
    </xdr:to>
    <xdr:sp macro="" textlink="">
      <xdr:nvSpPr>
        <xdr:cNvPr id="535" name="楕円 534"/>
        <xdr:cNvSpPr/>
      </xdr:nvSpPr>
      <xdr:spPr>
        <a:xfrm>
          <a:off x="13652500" y="58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14228</xdr:rowOff>
    </xdr:from>
    <xdr:ext cx="534377" cy="259045"/>
    <xdr:sp macro="" textlink="">
      <xdr:nvSpPr>
        <xdr:cNvPr id="536" name="テキスト ボックス 535"/>
        <xdr:cNvSpPr txBox="1"/>
      </xdr:nvSpPr>
      <xdr:spPr>
        <a:xfrm>
          <a:off x="13436111" y="56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30810</xdr:rowOff>
    </xdr:from>
    <xdr:to>
      <xdr:col>67</xdr:col>
      <xdr:colOff>101600</xdr:colOff>
      <xdr:row>37</xdr:row>
      <xdr:rowOff>132410</xdr:rowOff>
    </xdr:to>
    <xdr:sp macro="" textlink="">
      <xdr:nvSpPr>
        <xdr:cNvPr id="537" name="楕円 536"/>
        <xdr:cNvSpPr/>
      </xdr:nvSpPr>
      <xdr:spPr>
        <a:xfrm>
          <a:off x="12763500" y="63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148937</xdr:rowOff>
    </xdr:from>
    <xdr:ext cx="534377" cy="259045"/>
    <xdr:sp macro="" textlink="">
      <xdr:nvSpPr>
        <xdr:cNvPr id="538" name="テキスト ボックス 537"/>
        <xdr:cNvSpPr txBox="1"/>
      </xdr:nvSpPr>
      <xdr:spPr>
        <a:xfrm>
          <a:off x="12547111" y="6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6" name="直線コネクタ 55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8" name="直線コネクタ 55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1" name="直線コネクタ 56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3" name="フローチャート: 判断 56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4" name="直線コネクタ 56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5" name="フローチャート: 判断 564"/>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6" name="テキスト ボックス 565"/>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7" name="直線コネクタ 56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68" name="フローチャート: 判断 567"/>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69" name="テキスト ボックス 568"/>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0" name="直線コネクタ 56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1" name="フローチャート: 判断 57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2" name="テキスト ボックス 57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3" name="フローチャート: 判断 572"/>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4" name="テキスト ボックス 573"/>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0" name="楕円 57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2" name="楕円 58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3" name="テキスト ボックス 582"/>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4" name="楕円 58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6" name="楕円 58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7" name="テキスト ボックス 586"/>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8" name="楕円 58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89" name="テキスト ボックス 588"/>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3" name="テキスト ボックス 60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5" name="テキスト ボックス 60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7" name="テキスト ボックス 60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5" name="直線コネクタ 614"/>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6"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7" name="直線コネクタ 616"/>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18"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19" name="直線コネクタ 618"/>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50560</xdr:rowOff>
    </xdr:from>
    <xdr:to>
      <xdr:col>85</xdr:col>
      <xdr:colOff>127000</xdr:colOff>
      <xdr:row>78</xdr:row>
      <xdr:rowOff>55262</xdr:rowOff>
    </xdr:to>
    <xdr:cxnSp macro="">
      <xdr:nvCxnSpPr>
        <xdr:cNvPr id="620" name="直線コネクタ 619"/>
        <xdr:cNvCxnSpPr/>
      </xdr:nvCxnSpPr>
      <xdr:spPr>
        <a:xfrm flipV="1">
          <a:off x="15481300" y="13423660"/>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1"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2" name="フローチャート: 判断 621"/>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55262</xdr:rowOff>
    </xdr:from>
    <xdr:to>
      <xdr:col>81</xdr:col>
      <xdr:colOff>50800</xdr:colOff>
      <xdr:row>78</xdr:row>
      <xdr:rowOff>62554</xdr:rowOff>
    </xdr:to>
    <xdr:cxnSp macro="">
      <xdr:nvCxnSpPr>
        <xdr:cNvPr id="623" name="直線コネクタ 622"/>
        <xdr:cNvCxnSpPr/>
      </xdr:nvCxnSpPr>
      <xdr:spPr>
        <a:xfrm flipV="1">
          <a:off x="14592300" y="13428362"/>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4" name="フローチャート: 判断 623"/>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5" name="テキスト ボックス 624"/>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46889</xdr:rowOff>
    </xdr:from>
    <xdr:to>
      <xdr:col>76</xdr:col>
      <xdr:colOff>114300</xdr:colOff>
      <xdr:row>78</xdr:row>
      <xdr:rowOff>62554</xdr:rowOff>
    </xdr:to>
    <xdr:cxnSp macro="">
      <xdr:nvCxnSpPr>
        <xdr:cNvPr id="626" name="直線コネクタ 625"/>
        <xdr:cNvCxnSpPr/>
      </xdr:nvCxnSpPr>
      <xdr:spPr>
        <a:xfrm>
          <a:off x="13703300" y="13419989"/>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7" name="フローチャート: 判断 626"/>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28" name="テキスト ボックス 627"/>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37385</xdr:rowOff>
    </xdr:from>
    <xdr:to>
      <xdr:col>71</xdr:col>
      <xdr:colOff>177800</xdr:colOff>
      <xdr:row>78</xdr:row>
      <xdr:rowOff>46889</xdr:rowOff>
    </xdr:to>
    <xdr:cxnSp macro="">
      <xdr:nvCxnSpPr>
        <xdr:cNvPr id="629" name="直線コネクタ 628"/>
        <xdr:cNvCxnSpPr/>
      </xdr:nvCxnSpPr>
      <xdr:spPr>
        <a:xfrm>
          <a:off x="12814300" y="13410485"/>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0" name="フローチャート: 判断 629"/>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1" name="テキスト ボックス 630"/>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2" name="フローチャート: 判断 631"/>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3" name="テキスト ボックス 632"/>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171210</xdr:rowOff>
    </xdr:from>
    <xdr:to>
      <xdr:col>85</xdr:col>
      <xdr:colOff>177800</xdr:colOff>
      <xdr:row>78</xdr:row>
      <xdr:rowOff>101360</xdr:rowOff>
    </xdr:to>
    <xdr:sp macro="" textlink="">
      <xdr:nvSpPr>
        <xdr:cNvPr id="639" name="楕円 638"/>
        <xdr:cNvSpPr/>
      </xdr:nvSpPr>
      <xdr:spPr>
        <a:xfrm>
          <a:off x="16268700" y="13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149637</xdr:rowOff>
    </xdr:from>
    <xdr:ext cx="534377" cy="259045"/>
    <xdr:sp macro="" textlink="">
      <xdr:nvSpPr>
        <xdr:cNvPr id="640" name="公債費該当値テキスト"/>
        <xdr:cNvSpPr txBox="1"/>
      </xdr:nvSpPr>
      <xdr:spPr>
        <a:xfrm>
          <a:off x="16370300" y="133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4462</xdr:rowOff>
    </xdr:from>
    <xdr:to>
      <xdr:col>81</xdr:col>
      <xdr:colOff>101600</xdr:colOff>
      <xdr:row>78</xdr:row>
      <xdr:rowOff>106062</xdr:rowOff>
    </xdr:to>
    <xdr:sp macro="" textlink="">
      <xdr:nvSpPr>
        <xdr:cNvPr id="641" name="楕円 640"/>
        <xdr:cNvSpPr/>
      </xdr:nvSpPr>
      <xdr:spPr>
        <a:xfrm>
          <a:off x="15430500" y="133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97189</xdr:rowOff>
    </xdr:from>
    <xdr:ext cx="534377" cy="259045"/>
    <xdr:sp macro="" textlink="">
      <xdr:nvSpPr>
        <xdr:cNvPr id="642" name="テキスト ボックス 641"/>
        <xdr:cNvSpPr txBox="1"/>
      </xdr:nvSpPr>
      <xdr:spPr>
        <a:xfrm>
          <a:off x="15214111" y="1347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11754</xdr:rowOff>
    </xdr:from>
    <xdr:to>
      <xdr:col>76</xdr:col>
      <xdr:colOff>165100</xdr:colOff>
      <xdr:row>78</xdr:row>
      <xdr:rowOff>113354</xdr:rowOff>
    </xdr:to>
    <xdr:sp macro="" textlink="">
      <xdr:nvSpPr>
        <xdr:cNvPr id="643" name="楕円 642"/>
        <xdr:cNvSpPr/>
      </xdr:nvSpPr>
      <xdr:spPr>
        <a:xfrm>
          <a:off x="14541500" y="133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104481</xdr:rowOff>
    </xdr:from>
    <xdr:ext cx="534377" cy="259045"/>
    <xdr:sp macro="" textlink="">
      <xdr:nvSpPr>
        <xdr:cNvPr id="644" name="テキスト ボックス 643"/>
        <xdr:cNvSpPr txBox="1"/>
      </xdr:nvSpPr>
      <xdr:spPr>
        <a:xfrm>
          <a:off x="14325111" y="134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167539</xdr:rowOff>
    </xdr:from>
    <xdr:to>
      <xdr:col>72</xdr:col>
      <xdr:colOff>38100</xdr:colOff>
      <xdr:row>78</xdr:row>
      <xdr:rowOff>97689</xdr:rowOff>
    </xdr:to>
    <xdr:sp macro="" textlink="">
      <xdr:nvSpPr>
        <xdr:cNvPr id="645" name="楕円 644"/>
        <xdr:cNvSpPr/>
      </xdr:nvSpPr>
      <xdr:spPr>
        <a:xfrm>
          <a:off x="13652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88816</xdr:rowOff>
    </xdr:from>
    <xdr:ext cx="534377" cy="259045"/>
    <xdr:sp macro="" textlink="">
      <xdr:nvSpPr>
        <xdr:cNvPr id="646" name="テキスト ボックス 645"/>
        <xdr:cNvSpPr txBox="1"/>
      </xdr:nvSpPr>
      <xdr:spPr>
        <a:xfrm>
          <a:off x="13436111" y="134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158035</xdr:rowOff>
    </xdr:from>
    <xdr:to>
      <xdr:col>67</xdr:col>
      <xdr:colOff>101600</xdr:colOff>
      <xdr:row>78</xdr:row>
      <xdr:rowOff>88185</xdr:rowOff>
    </xdr:to>
    <xdr:sp macro="" textlink="">
      <xdr:nvSpPr>
        <xdr:cNvPr id="647" name="楕円 646"/>
        <xdr:cNvSpPr/>
      </xdr:nvSpPr>
      <xdr:spPr>
        <a:xfrm>
          <a:off x="12763500" y="133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104712</xdr:rowOff>
    </xdr:from>
    <xdr:ext cx="534377" cy="259045"/>
    <xdr:sp macro="" textlink="">
      <xdr:nvSpPr>
        <xdr:cNvPr id="648" name="テキスト ボックス 647"/>
        <xdr:cNvSpPr txBox="1"/>
      </xdr:nvSpPr>
      <xdr:spPr>
        <a:xfrm>
          <a:off x="12547111" y="131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0" name="直線コネクタ 669"/>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1"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2" name="直線コネクタ 671"/>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3"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4" name="直線コネクタ 673"/>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77722</xdr:rowOff>
    </xdr:from>
    <xdr:to>
      <xdr:col>85</xdr:col>
      <xdr:colOff>127000</xdr:colOff>
      <xdr:row>97</xdr:row>
      <xdr:rowOff>21222</xdr:rowOff>
    </xdr:to>
    <xdr:cxnSp macro="">
      <xdr:nvCxnSpPr>
        <xdr:cNvPr id="675" name="直線コネクタ 674"/>
        <xdr:cNvCxnSpPr/>
      </xdr:nvCxnSpPr>
      <xdr:spPr>
        <a:xfrm flipV="1">
          <a:off x="15481300" y="16365472"/>
          <a:ext cx="838200" cy="2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6"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7" name="フローチャート: 判断 676"/>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147216</xdr:rowOff>
    </xdr:from>
    <xdr:to>
      <xdr:col>81</xdr:col>
      <xdr:colOff>50800</xdr:colOff>
      <xdr:row>97</xdr:row>
      <xdr:rowOff>21222</xdr:rowOff>
    </xdr:to>
    <xdr:cxnSp macro="">
      <xdr:nvCxnSpPr>
        <xdr:cNvPr id="678" name="直線コネクタ 677"/>
        <xdr:cNvCxnSpPr/>
      </xdr:nvCxnSpPr>
      <xdr:spPr>
        <a:xfrm>
          <a:off x="14592300" y="16606416"/>
          <a:ext cx="889000" cy="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79" name="フローチャート: 判断 678"/>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0" name="テキスト ボックス 679"/>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147216</xdr:rowOff>
    </xdr:from>
    <xdr:to>
      <xdr:col>76</xdr:col>
      <xdr:colOff>114300</xdr:colOff>
      <xdr:row>97</xdr:row>
      <xdr:rowOff>32894</xdr:rowOff>
    </xdr:to>
    <xdr:cxnSp macro="">
      <xdr:nvCxnSpPr>
        <xdr:cNvPr id="681" name="直線コネクタ 680"/>
        <xdr:cNvCxnSpPr/>
      </xdr:nvCxnSpPr>
      <xdr:spPr>
        <a:xfrm flipV="1">
          <a:off x="13703300" y="16606416"/>
          <a:ext cx="889000" cy="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2" name="フローチャート: 判断 681"/>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3" name="テキスト ボックス 682"/>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31426</xdr:rowOff>
    </xdr:from>
    <xdr:to>
      <xdr:col>71</xdr:col>
      <xdr:colOff>177800</xdr:colOff>
      <xdr:row>97</xdr:row>
      <xdr:rowOff>32894</xdr:rowOff>
    </xdr:to>
    <xdr:cxnSp macro="">
      <xdr:nvCxnSpPr>
        <xdr:cNvPr id="684" name="直線コネクタ 683"/>
        <xdr:cNvCxnSpPr/>
      </xdr:nvCxnSpPr>
      <xdr:spPr>
        <a:xfrm>
          <a:off x="12814300" y="16662076"/>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5" name="フローチャート: 判断 684"/>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6" name="テキスト ボックス 685"/>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7" name="フローチャート: 判断 686"/>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88" name="テキスト ボックス 687"/>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26922</xdr:rowOff>
    </xdr:from>
    <xdr:to>
      <xdr:col>85</xdr:col>
      <xdr:colOff>177800</xdr:colOff>
      <xdr:row>95</xdr:row>
      <xdr:rowOff>128522</xdr:rowOff>
    </xdr:to>
    <xdr:sp macro="" textlink="">
      <xdr:nvSpPr>
        <xdr:cNvPr id="694" name="楕円 693"/>
        <xdr:cNvSpPr/>
      </xdr:nvSpPr>
      <xdr:spPr>
        <a:xfrm>
          <a:off x="16268700" y="163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49799</xdr:rowOff>
    </xdr:from>
    <xdr:ext cx="599010" cy="259045"/>
    <xdr:sp macro="" textlink="">
      <xdr:nvSpPr>
        <xdr:cNvPr id="695" name="積立金該当値テキスト"/>
        <xdr:cNvSpPr txBox="1"/>
      </xdr:nvSpPr>
      <xdr:spPr>
        <a:xfrm>
          <a:off x="16370300" y="1616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141872</xdr:rowOff>
    </xdr:from>
    <xdr:to>
      <xdr:col>81</xdr:col>
      <xdr:colOff>101600</xdr:colOff>
      <xdr:row>97</xdr:row>
      <xdr:rowOff>72022</xdr:rowOff>
    </xdr:to>
    <xdr:sp macro="" textlink="">
      <xdr:nvSpPr>
        <xdr:cNvPr id="696" name="楕円 695"/>
        <xdr:cNvSpPr/>
      </xdr:nvSpPr>
      <xdr:spPr>
        <a:xfrm>
          <a:off x="15430500" y="166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88549</xdr:rowOff>
    </xdr:from>
    <xdr:ext cx="534377" cy="259045"/>
    <xdr:sp macro="" textlink="">
      <xdr:nvSpPr>
        <xdr:cNvPr id="697" name="テキスト ボックス 696"/>
        <xdr:cNvSpPr txBox="1"/>
      </xdr:nvSpPr>
      <xdr:spPr>
        <a:xfrm>
          <a:off x="15214111" y="163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96416</xdr:rowOff>
    </xdr:from>
    <xdr:to>
      <xdr:col>76</xdr:col>
      <xdr:colOff>165100</xdr:colOff>
      <xdr:row>97</xdr:row>
      <xdr:rowOff>26566</xdr:rowOff>
    </xdr:to>
    <xdr:sp macro="" textlink="">
      <xdr:nvSpPr>
        <xdr:cNvPr id="698" name="楕円 697"/>
        <xdr:cNvSpPr/>
      </xdr:nvSpPr>
      <xdr:spPr>
        <a:xfrm>
          <a:off x="14541500" y="165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43093</xdr:rowOff>
    </xdr:from>
    <xdr:ext cx="534377" cy="259045"/>
    <xdr:sp macro="" textlink="">
      <xdr:nvSpPr>
        <xdr:cNvPr id="699" name="テキスト ボックス 698"/>
        <xdr:cNvSpPr txBox="1"/>
      </xdr:nvSpPr>
      <xdr:spPr>
        <a:xfrm>
          <a:off x="14325111" y="163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153544</xdr:rowOff>
    </xdr:from>
    <xdr:to>
      <xdr:col>72</xdr:col>
      <xdr:colOff>38100</xdr:colOff>
      <xdr:row>97</xdr:row>
      <xdr:rowOff>83694</xdr:rowOff>
    </xdr:to>
    <xdr:sp macro="" textlink="">
      <xdr:nvSpPr>
        <xdr:cNvPr id="700" name="楕円 699"/>
        <xdr:cNvSpPr/>
      </xdr:nvSpPr>
      <xdr:spPr>
        <a:xfrm>
          <a:off x="13652500" y="166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100221</xdr:rowOff>
    </xdr:from>
    <xdr:ext cx="534377" cy="259045"/>
    <xdr:sp macro="" textlink="">
      <xdr:nvSpPr>
        <xdr:cNvPr id="701" name="テキスト ボックス 700"/>
        <xdr:cNvSpPr txBox="1"/>
      </xdr:nvSpPr>
      <xdr:spPr>
        <a:xfrm>
          <a:off x="13436111" y="163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152076</xdr:rowOff>
    </xdr:from>
    <xdr:to>
      <xdr:col>67</xdr:col>
      <xdr:colOff>101600</xdr:colOff>
      <xdr:row>97</xdr:row>
      <xdr:rowOff>82226</xdr:rowOff>
    </xdr:to>
    <xdr:sp macro="" textlink="">
      <xdr:nvSpPr>
        <xdr:cNvPr id="702" name="楕円 701"/>
        <xdr:cNvSpPr/>
      </xdr:nvSpPr>
      <xdr:spPr>
        <a:xfrm>
          <a:off x="12763500" y="166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98753</xdr:rowOff>
    </xdr:from>
    <xdr:ext cx="534377" cy="259045"/>
    <xdr:sp macro="" textlink="">
      <xdr:nvSpPr>
        <xdr:cNvPr id="703" name="テキスト ボックス 702"/>
        <xdr:cNvSpPr txBox="1"/>
      </xdr:nvSpPr>
      <xdr:spPr>
        <a:xfrm>
          <a:off x="12547111" y="16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5" name="直線コネクタ 724"/>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28"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29" name="直線コネクタ 728"/>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138923</xdr:rowOff>
    </xdr:from>
    <xdr:to>
      <xdr:col>116</xdr:col>
      <xdr:colOff>63500</xdr:colOff>
      <xdr:row>38</xdr:row>
      <xdr:rowOff>139700</xdr:rowOff>
    </xdr:to>
    <xdr:cxnSp macro="">
      <xdr:nvCxnSpPr>
        <xdr:cNvPr id="730" name="直線コネクタ 729"/>
        <xdr:cNvCxnSpPr/>
      </xdr:nvCxnSpPr>
      <xdr:spPr>
        <a:xfrm>
          <a:off x="21323300" y="665402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1"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2" name="フローチャート: 判断 731"/>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122098</xdr:rowOff>
    </xdr:from>
    <xdr:to>
      <xdr:col>111</xdr:col>
      <xdr:colOff>177800</xdr:colOff>
      <xdr:row>38</xdr:row>
      <xdr:rowOff>138923</xdr:rowOff>
    </xdr:to>
    <xdr:cxnSp macro="">
      <xdr:nvCxnSpPr>
        <xdr:cNvPr id="733" name="直線コネクタ 732"/>
        <xdr:cNvCxnSpPr/>
      </xdr:nvCxnSpPr>
      <xdr:spPr>
        <a:xfrm>
          <a:off x="20434300" y="6637198"/>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4" name="フローチャート: 判断 733"/>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5" name="テキスト ボックス 734"/>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115697</xdr:rowOff>
    </xdr:from>
    <xdr:to>
      <xdr:col>107</xdr:col>
      <xdr:colOff>50800</xdr:colOff>
      <xdr:row>38</xdr:row>
      <xdr:rowOff>122098</xdr:rowOff>
    </xdr:to>
    <xdr:cxnSp macro="">
      <xdr:nvCxnSpPr>
        <xdr:cNvPr id="736" name="直線コネクタ 735"/>
        <xdr:cNvCxnSpPr/>
      </xdr:nvCxnSpPr>
      <xdr:spPr>
        <a:xfrm>
          <a:off x="19545300" y="66307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7" name="フローチャート: 判断 736"/>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38" name="テキスト ボックス 737"/>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115697</xdr:rowOff>
    </xdr:from>
    <xdr:to>
      <xdr:col>102</xdr:col>
      <xdr:colOff>114300</xdr:colOff>
      <xdr:row>38</xdr:row>
      <xdr:rowOff>123972</xdr:rowOff>
    </xdr:to>
    <xdr:cxnSp macro="">
      <xdr:nvCxnSpPr>
        <xdr:cNvPr id="739" name="直線コネクタ 738"/>
        <xdr:cNvCxnSpPr/>
      </xdr:nvCxnSpPr>
      <xdr:spPr>
        <a:xfrm flipV="1">
          <a:off x="18656300" y="6630797"/>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0" name="フローチャート: 判断 739"/>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1" name="テキスト ボックス 740"/>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2" name="フローチャート: 判断 741"/>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3" name="テキスト ボックス 742"/>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88123</xdr:rowOff>
    </xdr:from>
    <xdr:to>
      <xdr:col>112</xdr:col>
      <xdr:colOff>38100</xdr:colOff>
      <xdr:row>39</xdr:row>
      <xdr:rowOff>18273</xdr:rowOff>
    </xdr:to>
    <xdr:sp macro="" textlink="">
      <xdr:nvSpPr>
        <xdr:cNvPr id="751" name="楕円 750"/>
        <xdr:cNvSpPr/>
      </xdr:nvSpPr>
      <xdr:spPr>
        <a:xfrm>
          <a:off x="21272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9400</xdr:rowOff>
    </xdr:from>
    <xdr:ext cx="313932" cy="259045"/>
    <xdr:sp macro="" textlink="">
      <xdr:nvSpPr>
        <xdr:cNvPr id="752" name="テキスト ボックス 751"/>
        <xdr:cNvSpPr txBox="1"/>
      </xdr:nvSpPr>
      <xdr:spPr>
        <a:xfrm>
          <a:off x="21166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71298</xdr:rowOff>
    </xdr:from>
    <xdr:to>
      <xdr:col>107</xdr:col>
      <xdr:colOff>101600</xdr:colOff>
      <xdr:row>39</xdr:row>
      <xdr:rowOff>1448</xdr:rowOff>
    </xdr:to>
    <xdr:sp macro="" textlink="">
      <xdr:nvSpPr>
        <xdr:cNvPr id="753" name="楕円 752"/>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164025</xdr:rowOff>
    </xdr:from>
    <xdr:ext cx="378565" cy="259045"/>
    <xdr:sp macro="" textlink="">
      <xdr:nvSpPr>
        <xdr:cNvPr id="754" name="テキスト ボックス 753"/>
        <xdr:cNvSpPr txBox="1"/>
      </xdr:nvSpPr>
      <xdr:spPr>
        <a:xfrm>
          <a:off x="20245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64897</xdr:rowOff>
    </xdr:from>
    <xdr:to>
      <xdr:col>102</xdr:col>
      <xdr:colOff>165100</xdr:colOff>
      <xdr:row>38</xdr:row>
      <xdr:rowOff>166497</xdr:rowOff>
    </xdr:to>
    <xdr:sp macro="" textlink="">
      <xdr:nvSpPr>
        <xdr:cNvPr id="755" name="楕円 754"/>
        <xdr:cNvSpPr/>
      </xdr:nvSpPr>
      <xdr:spPr>
        <a:xfrm>
          <a:off x="19494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157624</xdr:rowOff>
    </xdr:from>
    <xdr:ext cx="378565" cy="259045"/>
    <xdr:sp macro="" textlink="">
      <xdr:nvSpPr>
        <xdr:cNvPr id="756" name="テキスト ボックス 755"/>
        <xdr:cNvSpPr txBox="1"/>
      </xdr:nvSpPr>
      <xdr:spPr>
        <a:xfrm>
          <a:off x="19356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73172</xdr:rowOff>
    </xdr:from>
    <xdr:to>
      <xdr:col>98</xdr:col>
      <xdr:colOff>38100</xdr:colOff>
      <xdr:row>39</xdr:row>
      <xdr:rowOff>3322</xdr:rowOff>
    </xdr:to>
    <xdr:sp macro="" textlink="">
      <xdr:nvSpPr>
        <xdr:cNvPr id="757" name="楕円 756"/>
        <xdr:cNvSpPr/>
      </xdr:nvSpPr>
      <xdr:spPr>
        <a:xfrm>
          <a:off x="18605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165899</xdr:rowOff>
    </xdr:from>
    <xdr:ext cx="378565" cy="259045"/>
    <xdr:sp macro="" textlink="">
      <xdr:nvSpPr>
        <xdr:cNvPr id="758" name="テキスト ボックス 757"/>
        <xdr:cNvSpPr txBox="1"/>
      </xdr:nvSpPr>
      <xdr:spPr>
        <a:xfrm>
          <a:off x="18467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4" name="直線コネクタ 783"/>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7"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88" name="直線コネクタ 787"/>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78108</xdr:rowOff>
    </xdr:from>
    <xdr:to>
      <xdr:col>116</xdr:col>
      <xdr:colOff>63500</xdr:colOff>
      <xdr:row>56</xdr:row>
      <xdr:rowOff>86664</xdr:rowOff>
    </xdr:to>
    <xdr:cxnSp macro="">
      <xdr:nvCxnSpPr>
        <xdr:cNvPr id="789" name="直線コネクタ 788"/>
        <xdr:cNvCxnSpPr/>
      </xdr:nvCxnSpPr>
      <xdr:spPr>
        <a:xfrm flipV="1">
          <a:off x="21323300" y="9679308"/>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0"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1" name="フローチャート: 判断 790"/>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86664</xdr:rowOff>
    </xdr:from>
    <xdr:to>
      <xdr:col>111</xdr:col>
      <xdr:colOff>177800</xdr:colOff>
      <xdr:row>56</xdr:row>
      <xdr:rowOff>110505</xdr:rowOff>
    </xdr:to>
    <xdr:cxnSp macro="">
      <xdr:nvCxnSpPr>
        <xdr:cNvPr id="792" name="直線コネクタ 791"/>
        <xdr:cNvCxnSpPr/>
      </xdr:nvCxnSpPr>
      <xdr:spPr>
        <a:xfrm flipV="1">
          <a:off x="20434300" y="9687864"/>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3" name="フローチャート: 判断 792"/>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4" name="テキスト ボックス 793"/>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98911</xdr:rowOff>
    </xdr:from>
    <xdr:to>
      <xdr:col>107</xdr:col>
      <xdr:colOff>50800</xdr:colOff>
      <xdr:row>56</xdr:row>
      <xdr:rowOff>110505</xdr:rowOff>
    </xdr:to>
    <xdr:cxnSp macro="">
      <xdr:nvCxnSpPr>
        <xdr:cNvPr id="795" name="直線コネクタ 794"/>
        <xdr:cNvCxnSpPr/>
      </xdr:nvCxnSpPr>
      <xdr:spPr>
        <a:xfrm>
          <a:off x="19545300" y="9700111"/>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6" name="フローチャート: 判断 795"/>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7" name="テキスト ボックス 796"/>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98911</xdr:rowOff>
    </xdr:from>
    <xdr:to>
      <xdr:col>102</xdr:col>
      <xdr:colOff>114300</xdr:colOff>
      <xdr:row>56</xdr:row>
      <xdr:rowOff>111354</xdr:rowOff>
    </xdr:to>
    <xdr:cxnSp macro="">
      <xdr:nvCxnSpPr>
        <xdr:cNvPr id="798" name="直線コネクタ 797"/>
        <xdr:cNvCxnSpPr/>
      </xdr:nvCxnSpPr>
      <xdr:spPr>
        <a:xfrm flipV="1">
          <a:off x="18656300" y="9700111"/>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799" name="フローチャート: 判断 798"/>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0" name="テキスト ボックス 799"/>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1" name="フローチャート: 判断 800"/>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2" name="テキスト ボックス 801"/>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27308</xdr:rowOff>
    </xdr:from>
    <xdr:to>
      <xdr:col>116</xdr:col>
      <xdr:colOff>114300</xdr:colOff>
      <xdr:row>56</xdr:row>
      <xdr:rowOff>128908</xdr:rowOff>
    </xdr:to>
    <xdr:sp macro="" textlink="">
      <xdr:nvSpPr>
        <xdr:cNvPr id="808" name="楕円 807"/>
        <xdr:cNvSpPr/>
      </xdr:nvSpPr>
      <xdr:spPr>
        <a:xfrm>
          <a:off x="22110700" y="96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50185</xdr:rowOff>
    </xdr:from>
    <xdr:ext cx="534377" cy="259045"/>
    <xdr:sp macro="" textlink="">
      <xdr:nvSpPr>
        <xdr:cNvPr id="809" name="貸付金該当値テキスト"/>
        <xdr:cNvSpPr txBox="1"/>
      </xdr:nvSpPr>
      <xdr:spPr>
        <a:xfrm>
          <a:off x="22212300" y="94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35864</xdr:rowOff>
    </xdr:from>
    <xdr:to>
      <xdr:col>112</xdr:col>
      <xdr:colOff>38100</xdr:colOff>
      <xdr:row>56</xdr:row>
      <xdr:rowOff>137464</xdr:rowOff>
    </xdr:to>
    <xdr:sp macro="" textlink="">
      <xdr:nvSpPr>
        <xdr:cNvPr id="810" name="楕円 809"/>
        <xdr:cNvSpPr/>
      </xdr:nvSpPr>
      <xdr:spPr>
        <a:xfrm>
          <a:off x="21272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153991</xdr:rowOff>
    </xdr:from>
    <xdr:ext cx="534377" cy="259045"/>
    <xdr:sp macro="" textlink="">
      <xdr:nvSpPr>
        <xdr:cNvPr id="811" name="テキスト ボックス 810"/>
        <xdr:cNvSpPr txBox="1"/>
      </xdr:nvSpPr>
      <xdr:spPr>
        <a:xfrm>
          <a:off x="21056111"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59705</xdr:rowOff>
    </xdr:from>
    <xdr:to>
      <xdr:col>107</xdr:col>
      <xdr:colOff>101600</xdr:colOff>
      <xdr:row>56</xdr:row>
      <xdr:rowOff>161305</xdr:rowOff>
    </xdr:to>
    <xdr:sp macro="" textlink="">
      <xdr:nvSpPr>
        <xdr:cNvPr id="812" name="楕円 811"/>
        <xdr:cNvSpPr/>
      </xdr:nvSpPr>
      <xdr:spPr>
        <a:xfrm>
          <a:off x="20383500" y="9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6382</xdr:rowOff>
    </xdr:from>
    <xdr:ext cx="534377" cy="259045"/>
    <xdr:sp macro="" textlink="">
      <xdr:nvSpPr>
        <xdr:cNvPr id="813" name="テキスト ボックス 812"/>
        <xdr:cNvSpPr txBox="1"/>
      </xdr:nvSpPr>
      <xdr:spPr>
        <a:xfrm>
          <a:off x="20167111" y="94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48111</xdr:rowOff>
    </xdr:from>
    <xdr:to>
      <xdr:col>102</xdr:col>
      <xdr:colOff>165100</xdr:colOff>
      <xdr:row>56</xdr:row>
      <xdr:rowOff>149711</xdr:rowOff>
    </xdr:to>
    <xdr:sp macro="" textlink="">
      <xdr:nvSpPr>
        <xdr:cNvPr id="814" name="楕円 813"/>
        <xdr:cNvSpPr/>
      </xdr:nvSpPr>
      <xdr:spPr>
        <a:xfrm>
          <a:off x="19494500" y="96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166238</xdr:rowOff>
    </xdr:from>
    <xdr:ext cx="534377" cy="259045"/>
    <xdr:sp macro="" textlink="">
      <xdr:nvSpPr>
        <xdr:cNvPr id="815" name="テキスト ボックス 814"/>
        <xdr:cNvSpPr txBox="1"/>
      </xdr:nvSpPr>
      <xdr:spPr>
        <a:xfrm>
          <a:off x="19278111" y="94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60554</xdr:rowOff>
    </xdr:from>
    <xdr:to>
      <xdr:col>98</xdr:col>
      <xdr:colOff>38100</xdr:colOff>
      <xdr:row>56</xdr:row>
      <xdr:rowOff>162154</xdr:rowOff>
    </xdr:to>
    <xdr:sp macro="" textlink="">
      <xdr:nvSpPr>
        <xdr:cNvPr id="816" name="楕円 815"/>
        <xdr:cNvSpPr/>
      </xdr:nvSpPr>
      <xdr:spPr>
        <a:xfrm>
          <a:off x="18605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7231</xdr:rowOff>
    </xdr:from>
    <xdr:ext cx="534377" cy="259045"/>
    <xdr:sp macro="" textlink="">
      <xdr:nvSpPr>
        <xdr:cNvPr id="817" name="テキスト ボックス 816"/>
        <xdr:cNvSpPr txBox="1"/>
      </xdr:nvSpPr>
      <xdr:spPr>
        <a:xfrm>
          <a:off x="18389111" y="94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4" name="直線コネクタ 843"/>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5"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6" name="直線コネクタ 845"/>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7"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48" name="直線コネクタ 847"/>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150412</xdr:rowOff>
    </xdr:from>
    <xdr:to>
      <xdr:col>116</xdr:col>
      <xdr:colOff>63500</xdr:colOff>
      <xdr:row>74</xdr:row>
      <xdr:rowOff>31980</xdr:rowOff>
    </xdr:to>
    <xdr:cxnSp macro="">
      <xdr:nvCxnSpPr>
        <xdr:cNvPr id="849" name="直線コネクタ 848"/>
        <xdr:cNvCxnSpPr/>
      </xdr:nvCxnSpPr>
      <xdr:spPr>
        <a:xfrm flipV="1">
          <a:off x="21323300" y="12666262"/>
          <a:ext cx="838200" cy="5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0"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1" name="フローチャート: 判断 850"/>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15032</xdr:rowOff>
    </xdr:from>
    <xdr:to>
      <xdr:col>111</xdr:col>
      <xdr:colOff>177800</xdr:colOff>
      <xdr:row>74</xdr:row>
      <xdr:rowOff>31980</xdr:rowOff>
    </xdr:to>
    <xdr:cxnSp macro="">
      <xdr:nvCxnSpPr>
        <xdr:cNvPr id="852" name="直線コネクタ 851"/>
        <xdr:cNvCxnSpPr/>
      </xdr:nvCxnSpPr>
      <xdr:spPr>
        <a:xfrm>
          <a:off x="20434300" y="12702332"/>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3" name="フローチャート: 判断 852"/>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4" name="テキスト ボックス 853"/>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15032</xdr:rowOff>
    </xdr:from>
    <xdr:to>
      <xdr:col>107</xdr:col>
      <xdr:colOff>50800</xdr:colOff>
      <xdr:row>74</xdr:row>
      <xdr:rowOff>88412</xdr:rowOff>
    </xdr:to>
    <xdr:cxnSp macro="">
      <xdr:nvCxnSpPr>
        <xdr:cNvPr id="855" name="直線コネクタ 854"/>
        <xdr:cNvCxnSpPr/>
      </xdr:nvCxnSpPr>
      <xdr:spPr>
        <a:xfrm flipV="1">
          <a:off x="19545300" y="12702332"/>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6" name="フローチャート: 判断 855"/>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7" name="テキスト ボックス 856"/>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88412</xdr:rowOff>
    </xdr:from>
    <xdr:to>
      <xdr:col>102</xdr:col>
      <xdr:colOff>114300</xdr:colOff>
      <xdr:row>74</xdr:row>
      <xdr:rowOff>146052</xdr:rowOff>
    </xdr:to>
    <xdr:cxnSp macro="">
      <xdr:nvCxnSpPr>
        <xdr:cNvPr id="858" name="直線コネクタ 857"/>
        <xdr:cNvCxnSpPr/>
      </xdr:nvCxnSpPr>
      <xdr:spPr>
        <a:xfrm flipV="1">
          <a:off x="18656300" y="12775712"/>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59" name="フローチャート: 判断 858"/>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0" name="テキスト ボックス 859"/>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1" name="フローチャート: 判断 860"/>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2" name="テキスト ボックス 861"/>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99612</xdr:rowOff>
    </xdr:from>
    <xdr:to>
      <xdr:col>116</xdr:col>
      <xdr:colOff>114300</xdr:colOff>
      <xdr:row>74</xdr:row>
      <xdr:rowOff>29762</xdr:rowOff>
    </xdr:to>
    <xdr:sp macro="" textlink="">
      <xdr:nvSpPr>
        <xdr:cNvPr id="868" name="楕円 867"/>
        <xdr:cNvSpPr/>
      </xdr:nvSpPr>
      <xdr:spPr>
        <a:xfrm>
          <a:off x="22110700" y="126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122489</xdr:rowOff>
    </xdr:from>
    <xdr:ext cx="534377" cy="259045"/>
    <xdr:sp macro="" textlink="">
      <xdr:nvSpPr>
        <xdr:cNvPr id="869" name="繰出金該当値テキスト"/>
        <xdr:cNvSpPr txBox="1"/>
      </xdr:nvSpPr>
      <xdr:spPr>
        <a:xfrm>
          <a:off x="22212300" y="124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152630</xdr:rowOff>
    </xdr:from>
    <xdr:to>
      <xdr:col>112</xdr:col>
      <xdr:colOff>38100</xdr:colOff>
      <xdr:row>74</xdr:row>
      <xdr:rowOff>82780</xdr:rowOff>
    </xdr:to>
    <xdr:sp macro="" textlink="">
      <xdr:nvSpPr>
        <xdr:cNvPr id="870" name="楕円 869"/>
        <xdr:cNvSpPr/>
      </xdr:nvSpPr>
      <xdr:spPr>
        <a:xfrm>
          <a:off x="21272500" y="126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99307</xdr:rowOff>
    </xdr:from>
    <xdr:ext cx="534377" cy="259045"/>
    <xdr:sp macro="" textlink="">
      <xdr:nvSpPr>
        <xdr:cNvPr id="871" name="テキスト ボックス 870"/>
        <xdr:cNvSpPr txBox="1"/>
      </xdr:nvSpPr>
      <xdr:spPr>
        <a:xfrm>
          <a:off x="21056111" y="124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135682</xdr:rowOff>
    </xdr:from>
    <xdr:to>
      <xdr:col>107</xdr:col>
      <xdr:colOff>101600</xdr:colOff>
      <xdr:row>74</xdr:row>
      <xdr:rowOff>65832</xdr:rowOff>
    </xdr:to>
    <xdr:sp macro="" textlink="">
      <xdr:nvSpPr>
        <xdr:cNvPr id="872" name="楕円 871"/>
        <xdr:cNvSpPr/>
      </xdr:nvSpPr>
      <xdr:spPr>
        <a:xfrm>
          <a:off x="20383500" y="12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82359</xdr:rowOff>
    </xdr:from>
    <xdr:ext cx="534377" cy="259045"/>
    <xdr:sp macro="" textlink="">
      <xdr:nvSpPr>
        <xdr:cNvPr id="873" name="テキスト ボックス 872"/>
        <xdr:cNvSpPr txBox="1"/>
      </xdr:nvSpPr>
      <xdr:spPr>
        <a:xfrm>
          <a:off x="20167111" y="124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37612</xdr:rowOff>
    </xdr:from>
    <xdr:to>
      <xdr:col>102</xdr:col>
      <xdr:colOff>165100</xdr:colOff>
      <xdr:row>74</xdr:row>
      <xdr:rowOff>139212</xdr:rowOff>
    </xdr:to>
    <xdr:sp macro="" textlink="">
      <xdr:nvSpPr>
        <xdr:cNvPr id="874" name="楕円 873"/>
        <xdr:cNvSpPr/>
      </xdr:nvSpPr>
      <xdr:spPr>
        <a:xfrm>
          <a:off x="19494500" y="127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155739</xdr:rowOff>
    </xdr:from>
    <xdr:ext cx="534377" cy="259045"/>
    <xdr:sp macro="" textlink="">
      <xdr:nvSpPr>
        <xdr:cNvPr id="875" name="テキスト ボックス 874"/>
        <xdr:cNvSpPr txBox="1"/>
      </xdr:nvSpPr>
      <xdr:spPr>
        <a:xfrm>
          <a:off x="19278111" y="125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95252</xdr:rowOff>
    </xdr:from>
    <xdr:to>
      <xdr:col>98</xdr:col>
      <xdr:colOff>38100</xdr:colOff>
      <xdr:row>75</xdr:row>
      <xdr:rowOff>25402</xdr:rowOff>
    </xdr:to>
    <xdr:sp macro="" textlink="">
      <xdr:nvSpPr>
        <xdr:cNvPr id="876" name="楕円 875"/>
        <xdr:cNvSpPr/>
      </xdr:nvSpPr>
      <xdr:spPr>
        <a:xfrm>
          <a:off x="18605500" y="12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41929</xdr:rowOff>
    </xdr:from>
    <xdr:ext cx="534377" cy="259045"/>
    <xdr:sp macro="" textlink="">
      <xdr:nvSpPr>
        <xdr:cNvPr id="877" name="テキスト ボックス 876"/>
        <xdr:cNvSpPr txBox="1"/>
      </xdr:nvSpPr>
      <xdr:spPr>
        <a:xfrm>
          <a:off x="18389111" y="125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1" name="テキスト ボックス 89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3" name="テキスト ボックス 89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5" name="テキスト ボックス 89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7" name="テキスト ボックス 89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9" name="テキスト ボックス 89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1" name="直線コネクタ 900"/>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2"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4"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5" name="直線コネクタ 904"/>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7"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08" name="フローチャート: 判断 907"/>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0" name="フローチャート: 判断 909"/>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1" name="テキスト ボックス 910"/>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3" name="フローチャート: 判断 912"/>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4" name="テキスト ボックス 913"/>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6" name="フローチャート: 判断 915"/>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7" name="テキスト ボックス 916"/>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18" name="フローチャート: 判断 917"/>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19" name="テキスト ボックス 918"/>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6"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8" name="テキスト ボックス 92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0" name="テキスト ボックス 92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2" name="テキスト ボックス 93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性質別歳出の住民一人当たりコストについて、類似団体内平均額を上回っている経費は、人件費（類似団体との差額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+28,389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+5,953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106.8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+11,283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+16,190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+56,930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％）、災害復旧事業費（類似団体との差額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+27,881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375.6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+100,543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494.1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）、貸付金（類似団体との差額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+10,911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299.3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％）、繰出金（類似団体との差額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+18,946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131.1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）である。類似団体内平均額を上回った理由としては、以下のようなことが考えられる。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人件費については、単独消防であるため類似団体よりも職員数が多いことによるもの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パソコン機器の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Windows10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対応機種への切り替えによる備品購入費やふるさと応援寄附金の増加により返礼品に要する役務費等が増加し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たことによるもの。</a:t>
          </a:r>
          <a:r>
            <a:rPr kumimoji="0"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市内に新規事業所が開設したことに伴う障害児通所給付費の増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障害福祉サービス全般において利用者の増加がみられ、費用が増加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していることによる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ふるさと応援寄附金の返礼品に係る費用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中之平団地建替事業、南の拠点整備事業、新庁舎建設事業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り事業費が増加したことによるも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のである。災害復旧事業費については、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繰越事業となっていた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年度に発生した梅雨豪雨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等や令和元年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月梅雨前線豪雨等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による災害復旧事業によるもの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ふるさと納税が増えたことによりふるさと応援基金への積立金及び庁舎建設に備えて市有施設整備基金への積立金が増加したことによるもの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貸付金については、市独自の水産振興資金貸付を行っていることによるものである。また、繰出金については、国民健康保険特別会計や老人保健施設特別会計への法定外繰出を行っていることによるものである。今後も引き続き歳出の適正化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5778</xdr:rowOff>
    </xdr:from>
    <xdr:to>
      <xdr:col>24</xdr:col>
      <xdr:colOff>63500</xdr:colOff>
      <xdr:row>33</xdr:row>
      <xdr:rowOff>7874</xdr:rowOff>
    </xdr:to>
    <xdr:cxnSp macro="">
      <xdr:nvCxnSpPr>
        <xdr:cNvPr id="61" name="直線コネクタ 60"/>
        <xdr:cNvCxnSpPr/>
      </xdr:nvCxnSpPr>
      <xdr:spPr>
        <a:xfrm>
          <a:off x="3797300" y="566362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153035</xdr:rowOff>
    </xdr:from>
    <xdr:to>
      <xdr:col>19</xdr:col>
      <xdr:colOff>177800</xdr:colOff>
      <xdr:row>33</xdr:row>
      <xdr:rowOff>5778</xdr:rowOff>
    </xdr:to>
    <xdr:cxnSp macro="">
      <xdr:nvCxnSpPr>
        <xdr:cNvPr id="64" name="直線コネクタ 63"/>
        <xdr:cNvCxnSpPr/>
      </xdr:nvCxnSpPr>
      <xdr:spPr>
        <a:xfrm>
          <a:off x="2908300" y="563943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153035</xdr:rowOff>
    </xdr:from>
    <xdr:to>
      <xdr:col>15</xdr:col>
      <xdr:colOff>50800</xdr:colOff>
      <xdr:row>33</xdr:row>
      <xdr:rowOff>2349</xdr:rowOff>
    </xdr:to>
    <xdr:cxnSp macro="">
      <xdr:nvCxnSpPr>
        <xdr:cNvPr id="67" name="直線コネクタ 66"/>
        <xdr:cNvCxnSpPr/>
      </xdr:nvCxnSpPr>
      <xdr:spPr>
        <a:xfrm flipV="1">
          <a:off x="2019300" y="563943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40259</xdr:rowOff>
    </xdr:from>
    <xdr:to>
      <xdr:col>10</xdr:col>
      <xdr:colOff>114300</xdr:colOff>
      <xdr:row>33</xdr:row>
      <xdr:rowOff>2349</xdr:rowOff>
    </xdr:to>
    <xdr:cxnSp macro="">
      <xdr:nvCxnSpPr>
        <xdr:cNvPr id="70" name="直線コネクタ 69"/>
        <xdr:cNvCxnSpPr/>
      </xdr:nvCxnSpPr>
      <xdr:spPr>
        <a:xfrm>
          <a:off x="1130300" y="5526659"/>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128524</xdr:rowOff>
    </xdr:from>
    <xdr:to>
      <xdr:col>24</xdr:col>
      <xdr:colOff>114300</xdr:colOff>
      <xdr:row>33</xdr:row>
      <xdr:rowOff>58674</xdr:rowOff>
    </xdr:to>
    <xdr:sp macro="" textlink="">
      <xdr:nvSpPr>
        <xdr:cNvPr id="80" name="楕円 79"/>
        <xdr:cNvSpPr/>
      </xdr:nvSpPr>
      <xdr:spPr>
        <a:xfrm>
          <a:off x="45847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151401</xdr:rowOff>
    </xdr:from>
    <xdr:ext cx="469744" cy="259045"/>
    <xdr:sp macro="" textlink="">
      <xdr:nvSpPr>
        <xdr:cNvPr id="81" name="議会費該当値テキスト"/>
        <xdr:cNvSpPr txBox="1"/>
      </xdr:nvSpPr>
      <xdr:spPr>
        <a:xfrm>
          <a:off x="4686300"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126428</xdr:rowOff>
    </xdr:from>
    <xdr:to>
      <xdr:col>20</xdr:col>
      <xdr:colOff>38100</xdr:colOff>
      <xdr:row>33</xdr:row>
      <xdr:rowOff>56578</xdr:rowOff>
    </xdr:to>
    <xdr:sp macro="" textlink="">
      <xdr:nvSpPr>
        <xdr:cNvPr id="82" name="楕円 81"/>
        <xdr:cNvSpPr/>
      </xdr:nvSpPr>
      <xdr:spPr>
        <a:xfrm>
          <a:off x="3746500" y="56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73105</xdr:rowOff>
    </xdr:from>
    <xdr:ext cx="469744" cy="259045"/>
    <xdr:sp macro="" textlink="">
      <xdr:nvSpPr>
        <xdr:cNvPr id="83" name="テキスト ボックス 82"/>
        <xdr:cNvSpPr txBox="1"/>
      </xdr:nvSpPr>
      <xdr:spPr>
        <a:xfrm>
          <a:off x="3562428" y="53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102235</xdr:rowOff>
    </xdr:from>
    <xdr:to>
      <xdr:col>15</xdr:col>
      <xdr:colOff>101600</xdr:colOff>
      <xdr:row>33</xdr:row>
      <xdr:rowOff>32385</xdr:rowOff>
    </xdr:to>
    <xdr:sp macro="" textlink="">
      <xdr:nvSpPr>
        <xdr:cNvPr id="84" name="楕円 83"/>
        <xdr:cNvSpPr/>
      </xdr:nvSpPr>
      <xdr:spPr>
        <a:xfrm>
          <a:off x="28575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48912</xdr:rowOff>
    </xdr:from>
    <xdr:ext cx="469744" cy="259045"/>
    <xdr:sp macro="" textlink="">
      <xdr:nvSpPr>
        <xdr:cNvPr id="85" name="テキスト ボックス 84"/>
        <xdr:cNvSpPr txBox="1"/>
      </xdr:nvSpPr>
      <xdr:spPr>
        <a:xfrm>
          <a:off x="2673428"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122999</xdr:rowOff>
    </xdr:from>
    <xdr:to>
      <xdr:col>10</xdr:col>
      <xdr:colOff>165100</xdr:colOff>
      <xdr:row>33</xdr:row>
      <xdr:rowOff>53149</xdr:rowOff>
    </xdr:to>
    <xdr:sp macro="" textlink="">
      <xdr:nvSpPr>
        <xdr:cNvPr id="86" name="楕円 85"/>
        <xdr:cNvSpPr/>
      </xdr:nvSpPr>
      <xdr:spPr>
        <a:xfrm>
          <a:off x="1968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69676</xdr:rowOff>
    </xdr:from>
    <xdr:ext cx="469744" cy="259045"/>
    <xdr:sp macro="" textlink="">
      <xdr:nvSpPr>
        <xdr:cNvPr id="87" name="テキスト ボックス 86"/>
        <xdr:cNvSpPr txBox="1"/>
      </xdr:nvSpPr>
      <xdr:spPr>
        <a:xfrm>
          <a:off x="1784428" y="53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160909</xdr:rowOff>
    </xdr:from>
    <xdr:to>
      <xdr:col>6</xdr:col>
      <xdr:colOff>38100</xdr:colOff>
      <xdr:row>32</xdr:row>
      <xdr:rowOff>91059</xdr:rowOff>
    </xdr:to>
    <xdr:sp macro="" textlink="">
      <xdr:nvSpPr>
        <xdr:cNvPr id="88" name="楕円 87"/>
        <xdr:cNvSpPr/>
      </xdr:nvSpPr>
      <xdr:spPr>
        <a:xfrm>
          <a:off x="1079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107586</xdr:rowOff>
    </xdr:from>
    <xdr:ext cx="469744" cy="259045"/>
    <xdr:sp macro="" textlink="">
      <xdr:nvSpPr>
        <xdr:cNvPr id="89" name="テキスト ボックス 88"/>
        <xdr:cNvSpPr txBox="1"/>
      </xdr:nvSpPr>
      <xdr:spPr>
        <a:xfrm>
          <a:off x="895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56538</xdr:rowOff>
    </xdr:from>
    <xdr:to>
      <xdr:col>24</xdr:col>
      <xdr:colOff>63500</xdr:colOff>
      <xdr:row>56</xdr:row>
      <xdr:rowOff>69546</xdr:rowOff>
    </xdr:to>
    <xdr:cxnSp macro="">
      <xdr:nvCxnSpPr>
        <xdr:cNvPr id="120" name="直線コネクタ 119"/>
        <xdr:cNvCxnSpPr/>
      </xdr:nvCxnSpPr>
      <xdr:spPr>
        <a:xfrm flipV="1">
          <a:off x="3797300" y="9314838"/>
          <a:ext cx="838200" cy="3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154135</xdr:rowOff>
    </xdr:from>
    <xdr:to>
      <xdr:col>19</xdr:col>
      <xdr:colOff>177800</xdr:colOff>
      <xdr:row>56</xdr:row>
      <xdr:rowOff>69546</xdr:rowOff>
    </xdr:to>
    <xdr:cxnSp macro="">
      <xdr:nvCxnSpPr>
        <xdr:cNvPr id="123" name="直線コネクタ 122"/>
        <xdr:cNvCxnSpPr/>
      </xdr:nvCxnSpPr>
      <xdr:spPr>
        <a:xfrm>
          <a:off x="2908300" y="9583885"/>
          <a:ext cx="889000" cy="8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154135</xdr:rowOff>
    </xdr:from>
    <xdr:to>
      <xdr:col>15</xdr:col>
      <xdr:colOff>50800</xdr:colOff>
      <xdr:row>56</xdr:row>
      <xdr:rowOff>35191</xdr:rowOff>
    </xdr:to>
    <xdr:cxnSp macro="">
      <xdr:nvCxnSpPr>
        <xdr:cNvPr id="126" name="直線コネクタ 125"/>
        <xdr:cNvCxnSpPr/>
      </xdr:nvCxnSpPr>
      <xdr:spPr>
        <a:xfrm flipV="1">
          <a:off x="2019300" y="9583885"/>
          <a:ext cx="889000" cy="5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35191</xdr:rowOff>
    </xdr:from>
    <xdr:to>
      <xdr:col>10</xdr:col>
      <xdr:colOff>114300</xdr:colOff>
      <xdr:row>56</xdr:row>
      <xdr:rowOff>137740</xdr:rowOff>
    </xdr:to>
    <xdr:cxnSp macro="">
      <xdr:nvCxnSpPr>
        <xdr:cNvPr id="129" name="直線コネクタ 128"/>
        <xdr:cNvCxnSpPr/>
      </xdr:nvCxnSpPr>
      <xdr:spPr>
        <a:xfrm flipV="1">
          <a:off x="1130300" y="9636391"/>
          <a:ext cx="889000" cy="10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5738</xdr:rowOff>
    </xdr:from>
    <xdr:to>
      <xdr:col>24</xdr:col>
      <xdr:colOff>114300</xdr:colOff>
      <xdr:row>54</xdr:row>
      <xdr:rowOff>107338</xdr:rowOff>
    </xdr:to>
    <xdr:sp macro="" textlink="">
      <xdr:nvSpPr>
        <xdr:cNvPr id="139" name="楕円 138"/>
        <xdr:cNvSpPr/>
      </xdr:nvSpPr>
      <xdr:spPr>
        <a:xfrm>
          <a:off x="4584700" y="92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28615</xdr:rowOff>
    </xdr:from>
    <xdr:ext cx="599010" cy="259045"/>
    <xdr:sp macro="" textlink="">
      <xdr:nvSpPr>
        <xdr:cNvPr id="140" name="総務費該当値テキスト"/>
        <xdr:cNvSpPr txBox="1"/>
      </xdr:nvSpPr>
      <xdr:spPr>
        <a:xfrm>
          <a:off x="4686300" y="911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18746</xdr:rowOff>
    </xdr:from>
    <xdr:to>
      <xdr:col>20</xdr:col>
      <xdr:colOff>38100</xdr:colOff>
      <xdr:row>56</xdr:row>
      <xdr:rowOff>120346</xdr:rowOff>
    </xdr:to>
    <xdr:sp macro="" textlink="">
      <xdr:nvSpPr>
        <xdr:cNvPr id="141" name="楕円 140"/>
        <xdr:cNvSpPr/>
      </xdr:nvSpPr>
      <xdr:spPr>
        <a:xfrm>
          <a:off x="3746500" y="96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136873</xdr:rowOff>
    </xdr:from>
    <xdr:ext cx="599010" cy="259045"/>
    <xdr:sp macro="" textlink="">
      <xdr:nvSpPr>
        <xdr:cNvPr id="142" name="テキスト ボックス 141"/>
        <xdr:cNvSpPr txBox="1"/>
      </xdr:nvSpPr>
      <xdr:spPr>
        <a:xfrm>
          <a:off x="3497795" y="939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103335</xdr:rowOff>
    </xdr:from>
    <xdr:to>
      <xdr:col>15</xdr:col>
      <xdr:colOff>101600</xdr:colOff>
      <xdr:row>56</xdr:row>
      <xdr:rowOff>33485</xdr:rowOff>
    </xdr:to>
    <xdr:sp macro="" textlink="">
      <xdr:nvSpPr>
        <xdr:cNvPr id="143" name="楕円 142"/>
        <xdr:cNvSpPr/>
      </xdr:nvSpPr>
      <xdr:spPr>
        <a:xfrm>
          <a:off x="2857500" y="95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50012</xdr:rowOff>
    </xdr:from>
    <xdr:ext cx="599010" cy="259045"/>
    <xdr:sp macro="" textlink="">
      <xdr:nvSpPr>
        <xdr:cNvPr id="144" name="テキスト ボックス 143"/>
        <xdr:cNvSpPr txBox="1"/>
      </xdr:nvSpPr>
      <xdr:spPr>
        <a:xfrm>
          <a:off x="2608795" y="930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155841</xdr:rowOff>
    </xdr:from>
    <xdr:to>
      <xdr:col>10</xdr:col>
      <xdr:colOff>165100</xdr:colOff>
      <xdr:row>56</xdr:row>
      <xdr:rowOff>85991</xdr:rowOff>
    </xdr:to>
    <xdr:sp macro="" textlink="">
      <xdr:nvSpPr>
        <xdr:cNvPr id="145" name="楕円 144"/>
        <xdr:cNvSpPr/>
      </xdr:nvSpPr>
      <xdr:spPr>
        <a:xfrm>
          <a:off x="1968500" y="9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102518</xdr:rowOff>
    </xdr:from>
    <xdr:ext cx="599010" cy="259045"/>
    <xdr:sp macro="" textlink="">
      <xdr:nvSpPr>
        <xdr:cNvPr id="146" name="テキスト ボックス 145"/>
        <xdr:cNvSpPr txBox="1"/>
      </xdr:nvSpPr>
      <xdr:spPr>
        <a:xfrm>
          <a:off x="1719795" y="93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86940</xdr:rowOff>
    </xdr:from>
    <xdr:to>
      <xdr:col>6</xdr:col>
      <xdr:colOff>38100</xdr:colOff>
      <xdr:row>57</xdr:row>
      <xdr:rowOff>17090</xdr:rowOff>
    </xdr:to>
    <xdr:sp macro="" textlink="">
      <xdr:nvSpPr>
        <xdr:cNvPr id="147" name="楕円 146"/>
        <xdr:cNvSpPr/>
      </xdr:nvSpPr>
      <xdr:spPr>
        <a:xfrm>
          <a:off x="1079500" y="96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33617</xdr:rowOff>
    </xdr:from>
    <xdr:ext cx="599010" cy="259045"/>
    <xdr:sp macro="" textlink="">
      <xdr:nvSpPr>
        <xdr:cNvPr id="148" name="テキスト ボックス 147"/>
        <xdr:cNvSpPr txBox="1"/>
      </xdr:nvSpPr>
      <xdr:spPr>
        <a:xfrm>
          <a:off x="830795" y="94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86337</xdr:rowOff>
    </xdr:from>
    <xdr:to>
      <xdr:col>24</xdr:col>
      <xdr:colOff>63500</xdr:colOff>
      <xdr:row>74</xdr:row>
      <xdr:rowOff>141071</xdr:rowOff>
    </xdr:to>
    <xdr:cxnSp macro="">
      <xdr:nvCxnSpPr>
        <xdr:cNvPr id="178" name="直線コネクタ 177"/>
        <xdr:cNvCxnSpPr/>
      </xdr:nvCxnSpPr>
      <xdr:spPr>
        <a:xfrm flipV="1">
          <a:off x="3797300" y="12773637"/>
          <a:ext cx="838200" cy="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141071</xdr:rowOff>
    </xdr:from>
    <xdr:to>
      <xdr:col>19</xdr:col>
      <xdr:colOff>177800</xdr:colOff>
      <xdr:row>74</xdr:row>
      <xdr:rowOff>153950</xdr:rowOff>
    </xdr:to>
    <xdr:cxnSp macro="">
      <xdr:nvCxnSpPr>
        <xdr:cNvPr id="181" name="直線コネクタ 180"/>
        <xdr:cNvCxnSpPr/>
      </xdr:nvCxnSpPr>
      <xdr:spPr>
        <a:xfrm flipV="1">
          <a:off x="2908300" y="12828371"/>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133482</xdr:rowOff>
    </xdr:from>
    <xdr:to>
      <xdr:col>15</xdr:col>
      <xdr:colOff>50800</xdr:colOff>
      <xdr:row>74</xdr:row>
      <xdr:rowOff>153950</xdr:rowOff>
    </xdr:to>
    <xdr:cxnSp macro="">
      <xdr:nvCxnSpPr>
        <xdr:cNvPr id="184" name="直線コネクタ 183"/>
        <xdr:cNvCxnSpPr/>
      </xdr:nvCxnSpPr>
      <xdr:spPr>
        <a:xfrm>
          <a:off x="2019300" y="12820782"/>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133482</xdr:rowOff>
    </xdr:from>
    <xdr:to>
      <xdr:col>10</xdr:col>
      <xdr:colOff>114300</xdr:colOff>
      <xdr:row>75</xdr:row>
      <xdr:rowOff>116291</xdr:rowOff>
    </xdr:to>
    <xdr:cxnSp macro="">
      <xdr:nvCxnSpPr>
        <xdr:cNvPr id="187" name="直線コネクタ 186"/>
        <xdr:cNvCxnSpPr/>
      </xdr:nvCxnSpPr>
      <xdr:spPr>
        <a:xfrm flipV="1">
          <a:off x="1130300" y="12820782"/>
          <a:ext cx="889000" cy="1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35537</xdr:rowOff>
    </xdr:from>
    <xdr:to>
      <xdr:col>24</xdr:col>
      <xdr:colOff>114300</xdr:colOff>
      <xdr:row>74</xdr:row>
      <xdr:rowOff>137137</xdr:rowOff>
    </xdr:to>
    <xdr:sp macro="" textlink="">
      <xdr:nvSpPr>
        <xdr:cNvPr id="197" name="楕円 196"/>
        <xdr:cNvSpPr/>
      </xdr:nvSpPr>
      <xdr:spPr>
        <a:xfrm>
          <a:off x="4584700" y="127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58414</xdr:rowOff>
    </xdr:from>
    <xdr:ext cx="599010" cy="259045"/>
    <xdr:sp macro="" textlink="">
      <xdr:nvSpPr>
        <xdr:cNvPr id="198" name="民生費該当値テキスト"/>
        <xdr:cNvSpPr txBox="1"/>
      </xdr:nvSpPr>
      <xdr:spPr>
        <a:xfrm>
          <a:off x="4686300" y="125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90271</xdr:rowOff>
    </xdr:from>
    <xdr:to>
      <xdr:col>20</xdr:col>
      <xdr:colOff>38100</xdr:colOff>
      <xdr:row>75</xdr:row>
      <xdr:rowOff>20421</xdr:rowOff>
    </xdr:to>
    <xdr:sp macro="" textlink="">
      <xdr:nvSpPr>
        <xdr:cNvPr id="199" name="楕円 198"/>
        <xdr:cNvSpPr/>
      </xdr:nvSpPr>
      <xdr:spPr>
        <a:xfrm>
          <a:off x="37465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36948</xdr:rowOff>
    </xdr:from>
    <xdr:ext cx="599010" cy="259045"/>
    <xdr:sp macro="" textlink="">
      <xdr:nvSpPr>
        <xdr:cNvPr id="200" name="テキスト ボックス 199"/>
        <xdr:cNvSpPr txBox="1"/>
      </xdr:nvSpPr>
      <xdr:spPr>
        <a:xfrm>
          <a:off x="3497795" y="1255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103150</xdr:rowOff>
    </xdr:from>
    <xdr:to>
      <xdr:col>15</xdr:col>
      <xdr:colOff>101600</xdr:colOff>
      <xdr:row>75</xdr:row>
      <xdr:rowOff>33300</xdr:rowOff>
    </xdr:to>
    <xdr:sp macro="" textlink="">
      <xdr:nvSpPr>
        <xdr:cNvPr id="201" name="楕円 200"/>
        <xdr:cNvSpPr/>
      </xdr:nvSpPr>
      <xdr:spPr>
        <a:xfrm>
          <a:off x="2857500" y="127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49827</xdr:rowOff>
    </xdr:from>
    <xdr:ext cx="599010" cy="259045"/>
    <xdr:sp macro="" textlink="">
      <xdr:nvSpPr>
        <xdr:cNvPr id="202" name="テキスト ボックス 201"/>
        <xdr:cNvSpPr txBox="1"/>
      </xdr:nvSpPr>
      <xdr:spPr>
        <a:xfrm>
          <a:off x="2608795" y="1256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82682</xdr:rowOff>
    </xdr:from>
    <xdr:to>
      <xdr:col>10</xdr:col>
      <xdr:colOff>165100</xdr:colOff>
      <xdr:row>75</xdr:row>
      <xdr:rowOff>12832</xdr:rowOff>
    </xdr:to>
    <xdr:sp macro="" textlink="">
      <xdr:nvSpPr>
        <xdr:cNvPr id="203" name="楕円 202"/>
        <xdr:cNvSpPr/>
      </xdr:nvSpPr>
      <xdr:spPr>
        <a:xfrm>
          <a:off x="1968500" y="127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29359</xdr:rowOff>
    </xdr:from>
    <xdr:ext cx="599010" cy="259045"/>
    <xdr:sp macro="" textlink="">
      <xdr:nvSpPr>
        <xdr:cNvPr id="204" name="テキスト ボックス 203"/>
        <xdr:cNvSpPr txBox="1"/>
      </xdr:nvSpPr>
      <xdr:spPr>
        <a:xfrm>
          <a:off x="1719795" y="1254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65491</xdr:rowOff>
    </xdr:from>
    <xdr:to>
      <xdr:col>6</xdr:col>
      <xdr:colOff>38100</xdr:colOff>
      <xdr:row>75</xdr:row>
      <xdr:rowOff>167091</xdr:rowOff>
    </xdr:to>
    <xdr:sp macro="" textlink="">
      <xdr:nvSpPr>
        <xdr:cNvPr id="205" name="楕円 204"/>
        <xdr:cNvSpPr/>
      </xdr:nvSpPr>
      <xdr:spPr>
        <a:xfrm>
          <a:off x="1079500" y="129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12168</xdr:rowOff>
    </xdr:from>
    <xdr:ext cx="599010" cy="259045"/>
    <xdr:sp macro="" textlink="">
      <xdr:nvSpPr>
        <xdr:cNvPr id="206" name="テキスト ボックス 205"/>
        <xdr:cNvSpPr txBox="1"/>
      </xdr:nvSpPr>
      <xdr:spPr>
        <a:xfrm>
          <a:off x="830795" y="1269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142367</xdr:rowOff>
    </xdr:from>
    <xdr:to>
      <xdr:col>24</xdr:col>
      <xdr:colOff>63500</xdr:colOff>
      <xdr:row>96</xdr:row>
      <xdr:rowOff>143653</xdr:rowOff>
    </xdr:to>
    <xdr:cxnSp macro="">
      <xdr:nvCxnSpPr>
        <xdr:cNvPr id="239" name="直線コネクタ 238"/>
        <xdr:cNvCxnSpPr/>
      </xdr:nvCxnSpPr>
      <xdr:spPr>
        <a:xfrm flipV="1">
          <a:off x="3797300" y="16601567"/>
          <a:ext cx="8382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143653</xdr:rowOff>
    </xdr:from>
    <xdr:to>
      <xdr:col>19</xdr:col>
      <xdr:colOff>177800</xdr:colOff>
      <xdr:row>97</xdr:row>
      <xdr:rowOff>23285</xdr:rowOff>
    </xdr:to>
    <xdr:cxnSp macro="">
      <xdr:nvCxnSpPr>
        <xdr:cNvPr id="242" name="直線コネクタ 241"/>
        <xdr:cNvCxnSpPr/>
      </xdr:nvCxnSpPr>
      <xdr:spPr>
        <a:xfrm flipV="1">
          <a:off x="2908300" y="16602853"/>
          <a:ext cx="889000" cy="5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4283</xdr:rowOff>
    </xdr:from>
    <xdr:to>
      <xdr:col>15</xdr:col>
      <xdr:colOff>50800</xdr:colOff>
      <xdr:row>97</xdr:row>
      <xdr:rowOff>23285</xdr:rowOff>
    </xdr:to>
    <xdr:cxnSp macro="">
      <xdr:nvCxnSpPr>
        <xdr:cNvPr id="245" name="直線コネクタ 244"/>
        <xdr:cNvCxnSpPr/>
      </xdr:nvCxnSpPr>
      <xdr:spPr>
        <a:xfrm>
          <a:off x="2019300" y="16634933"/>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4283</xdr:rowOff>
    </xdr:from>
    <xdr:to>
      <xdr:col>10</xdr:col>
      <xdr:colOff>114300</xdr:colOff>
      <xdr:row>97</xdr:row>
      <xdr:rowOff>17704</xdr:rowOff>
    </xdr:to>
    <xdr:cxnSp macro="">
      <xdr:nvCxnSpPr>
        <xdr:cNvPr id="248" name="直線コネクタ 247"/>
        <xdr:cNvCxnSpPr/>
      </xdr:nvCxnSpPr>
      <xdr:spPr>
        <a:xfrm flipV="1">
          <a:off x="1130300" y="16634933"/>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91567</xdr:rowOff>
    </xdr:from>
    <xdr:to>
      <xdr:col>24</xdr:col>
      <xdr:colOff>114300</xdr:colOff>
      <xdr:row>97</xdr:row>
      <xdr:rowOff>21717</xdr:rowOff>
    </xdr:to>
    <xdr:sp macro="" textlink="">
      <xdr:nvSpPr>
        <xdr:cNvPr id="258" name="楕円 257"/>
        <xdr:cNvSpPr/>
      </xdr:nvSpPr>
      <xdr:spPr>
        <a:xfrm>
          <a:off x="45847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69994</xdr:rowOff>
    </xdr:from>
    <xdr:ext cx="534377" cy="259045"/>
    <xdr:sp macro="" textlink="">
      <xdr:nvSpPr>
        <xdr:cNvPr id="259" name="衛生費該当値テキスト"/>
        <xdr:cNvSpPr txBox="1"/>
      </xdr:nvSpPr>
      <xdr:spPr>
        <a:xfrm>
          <a:off x="4686300" y="165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92853</xdr:rowOff>
    </xdr:from>
    <xdr:to>
      <xdr:col>20</xdr:col>
      <xdr:colOff>38100</xdr:colOff>
      <xdr:row>97</xdr:row>
      <xdr:rowOff>23003</xdr:rowOff>
    </xdr:to>
    <xdr:sp macro="" textlink="">
      <xdr:nvSpPr>
        <xdr:cNvPr id="260" name="楕円 259"/>
        <xdr:cNvSpPr/>
      </xdr:nvSpPr>
      <xdr:spPr>
        <a:xfrm>
          <a:off x="3746500" y="165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39530</xdr:rowOff>
    </xdr:from>
    <xdr:ext cx="534377" cy="259045"/>
    <xdr:sp macro="" textlink="">
      <xdr:nvSpPr>
        <xdr:cNvPr id="261" name="テキスト ボックス 260"/>
        <xdr:cNvSpPr txBox="1"/>
      </xdr:nvSpPr>
      <xdr:spPr>
        <a:xfrm>
          <a:off x="3530111" y="163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143935</xdr:rowOff>
    </xdr:from>
    <xdr:to>
      <xdr:col>15</xdr:col>
      <xdr:colOff>101600</xdr:colOff>
      <xdr:row>97</xdr:row>
      <xdr:rowOff>74085</xdr:rowOff>
    </xdr:to>
    <xdr:sp macro="" textlink="">
      <xdr:nvSpPr>
        <xdr:cNvPr id="262" name="楕円 261"/>
        <xdr:cNvSpPr/>
      </xdr:nvSpPr>
      <xdr:spPr>
        <a:xfrm>
          <a:off x="2857500" y="166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65212</xdr:rowOff>
    </xdr:from>
    <xdr:ext cx="534377" cy="259045"/>
    <xdr:sp macro="" textlink="">
      <xdr:nvSpPr>
        <xdr:cNvPr id="263" name="テキスト ボックス 262"/>
        <xdr:cNvSpPr txBox="1"/>
      </xdr:nvSpPr>
      <xdr:spPr>
        <a:xfrm>
          <a:off x="2641111" y="166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124933</xdr:rowOff>
    </xdr:from>
    <xdr:to>
      <xdr:col>10</xdr:col>
      <xdr:colOff>165100</xdr:colOff>
      <xdr:row>97</xdr:row>
      <xdr:rowOff>55083</xdr:rowOff>
    </xdr:to>
    <xdr:sp macro="" textlink="">
      <xdr:nvSpPr>
        <xdr:cNvPr id="264" name="楕円 263"/>
        <xdr:cNvSpPr/>
      </xdr:nvSpPr>
      <xdr:spPr>
        <a:xfrm>
          <a:off x="1968500" y="165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46210</xdr:rowOff>
    </xdr:from>
    <xdr:ext cx="534377" cy="259045"/>
    <xdr:sp macro="" textlink="">
      <xdr:nvSpPr>
        <xdr:cNvPr id="265" name="テキスト ボックス 264"/>
        <xdr:cNvSpPr txBox="1"/>
      </xdr:nvSpPr>
      <xdr:spPr>
        <a:xfrm>
          <a:off x="1752111" y="166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138354</xdr:rowOff>
    </xdr:from>
    <xdr:to>
      <xdr:col>6</xdr:col>
      <xdr:colOff>38100</xdr:colOff>
      <xdr:row>97</xdr:row>
      <xdr:rowOff>68504</xdr:rowOff>
    </xdr:to>
    <xdr:sp macro="" textlink="">
      <xdr:nvSpPr>
        <xdr:cNvPr id="266" name="楕円 265"/>
        <xdr:cNvSpPr/>
      </xdr:nvSpPr>
      <xdr:spPr>
        <a:xfrm>
          <a:off x="1079500" y="165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59631</xdr:rowOff>
    </xdr:from>
    <xdr:ext cx="534377" cy="259045"/>
    <xdr:sp macro="" textlink="">
      <xdr:nvSpPr>
        <xdr:cNvPr id="267" name="テキスト ボックス 266"/>
        <xdr:cNvSpPr txBox="1"/>
      </xdr:nvSpPr>
      <xdr:spPr>
        <a:xfrm>
          <a:off x="863111" y="166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161747</xdr:rowOff>
    </xdr:from>
    <xdr:to>
      <xdr:col>55</xdr:col>
      <xdr:colOff>0</xdr:colOff>
      <xdr:row>54</xdr:row>
      <xdr:rowOff>130289</xdr:rowOff>
    </xdr:to>
    <xdr:cxnSp macro="">
      <xdr:nvCxnSpPr>
        <xdr:cNvPr id="355" name="直線コネクタ 354"/>
        <xdr:cNvCxnSpPr/>
      </xdr:nvCxnSpPr>
      <xdr:spPr>
        <a:xfrm>
          <a:off x="9639300" y="9248597"/>
          <a:ext cx="838200" cy="1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92799</xdr:rowOff>
    </xdr:from>
    <xdr:to>
      <xdr:col>50</xdr:col>
      <xdr:colOff>114300</xdr:colOff>
      <xdr:row>53</xdr:row>
      <xdr:rowOff>161747</xdr:rowOff>
    </xdr:to>
    <xdr:cxnSp macro="">
      <xdr:nvCxnSpPr>
        <xdr:cNvPr id="358" name="直線コネクタ 357"/>
        <xdr:cNvCxnSpPr/>
      </xdr:nvCxnSpPr>
      <xdr:spPr>
        <a:xfrm>
          <a:off x="8750300" y="9008199"/>
          <a:ext cx="889000" cy="2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92799</xdr:rowOff>
    </xdr:from>
    <xdr:to>
      <xdr:col>45</xdr:col>
      <xdr:colOff>177800</xdr:colOff>
      <xdr:row>55</xdr:row>
      <xdr:rowOff>116954</xdr:rowOff>
    </xdr:to>
    <xdr:cxnSp macro="">
      <xdr:nvCxnSpPr>
        <xdr:cNvPr id="361" name="直線コネクタ 360"/>
        <xdr:cNvCxnSpPr/>
      </xdr:nvCxnSpPr>
      <xdr:spPr>
        <a:xfrm flipV="1">
          <a:off x="7861300" y="9008199"/>
          <a:ext cx="8890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116954</xdr:rowOff>
    </xdr:from>
    <xdr:to>
      <xdr:col>41</xdr:col>
      <xdr:colOff>50800</xdr:colOff>
      <xdr:row>55</xdr:row>
      <xdr:rowOff>169393</xdr:rowOff>
    </xdr:to>
    <xdr:cxnSp macro="">
      <xdr:nvCxnSpPr>
        <xdr:cNvPr id="364" name="直線コネクタ 363"/>
        <xdr:cNvCxnSpPr/>
      </xdr:nvCxnSpPr>
      <xdr:spPr>
        <a:xfrm flipV="1">
          <a:off x="6972300" y="9546704"/>
          <a:ext cx="889000" cy="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79489</xdr:rowOff>
    </xdr:from>
    <xdr:to>
      <xdr:col>55</xdr:col>
      <xdr:colOff>50800</xdr:colOff>
      <xdr:row>55</xdr:row>
      <xdr:rowOff>9639</xdr:rowOff>
    </xdr:to>
    <xdr:sp macro="" textlink="">
      <xdr:nvSpPr>
        <xdr:cNvPr id="374" name="楕円 373"/>
        <xdr:cNvSpPr/>
      </xdr:nvSpPr>
      <xdr:spPr>
        <a:xfrm>
          <a:off x="10426700" y="93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102366</xdr:rowOff>
    </xdr:from>
    <xdr:ext cx="534377" cy="259045"/>
    <xdr:sp macro="" textlink="">
      <xdr:nvSpPr>
        <xdr:cNvPr id="375" name="農林水産業費該当値テキスト"/>
        <xdr:cNvSpPr txBox="1"/>
      </xdr:nvSpPr>
      <xdr:spPr>
        <a:xfrm>
          <a:off x="10528300" y="91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110947</xdr:rowOff>
    </xdr:from>
    <xdr:to>
      <xdr:col>50</xdr:col>
      <xdr:colOff>165100</xdr:colOff>
      <xdr:row>54</xdr:row>
      <xdr:rowOff>41097</xdr:rowOff>
    </xdr:to>
    <xdr:sp macro="" textlink="">
      <xdr:nvSpPr>
        <xdr:cNvPr id="376" name="楕円 375"/>
        <xdr:cNvSpPr/>
      </xdr:nvSpPr>
      <xdr:spPr>
        <a:xfrm>
          <a:off x="9588500" y="91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57624</xdr:rowOff>
    </xdr:from>
    <xdr:ext cx="534377" cy="259045"/>
    <xdr:sp macro="" textlink="">
      <xdr:nvSpPr>
        <xdr:cNvPr id="377" name="テキスト ボックス 376"/>
        <xdr:cNvSpPr txBox="1"/>
      </xdr:nvSpPr>
      <xdr:spPr>
        <a:xfrm>
          <a:off x="9372111" y="89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41999</xdr:rowOff>
    </xdr:from>
    <xdr:to>
      <xdr:col>46</xdr:col>
      <xdr:colOff>38100</xdr:colOff>
      <xdr:row>52</xdr:row>
      <xdr:rowOff>143599</xdr:rowOff>
    </xdr:to>
    <xdr:sp macro="" textlink="">
      <xdr:nvSpPr>
        <xdr:cNvPr id="378" name="楕円 377"/>
        <xdr:cNvSpPr/>
      </xdr:nvSpPr>
      <xdr:spPr>
        <a:xfrm>
          <a:off x="8699500" y="89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160126</xdr:rowOff>
    </xdr:from>
    <xdr:ext cx="534377" cy="259045"/>
    <xdr:sp macro="" textlink="">
      <xdr:nvSpPr>
        <xdr:cNvPr id="379" name="テキスト ボックス 378"/>
        <xdr:cNvSpPr txBox="1"/>
      </xdr:nvSpPr>
      <xdr:spPr>
        <a:xfrm>
          <a:off x="8483111" y="87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66154</xdr:rowOff>
    </xdr:from>
    <xdr:to>
      <xdr:col>41</xdr:col>
      <xdr:colOff>101600</xdr:colOff>
      <xdr:row>55</xdr:row>
      <xdr:rowOff>167754</xdr:rowOff>
    </xdr:to>
    <xdr:sp macro="" textlink="">
      <xdr:nvSpPr>
        <xdr:cNvPr id="380" name="楕円 379"/>
        <xdr:cNvSpPr/>
      </xdr:nvSpPr>
      <xdr:spPr>
        <a:xfrm>
          <a:off x="7810500" y="94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12831</xdr:rowOff>
    </xdr:from>
    <xdr:ext cx="534377" cy="259045"/>
    <xdr:sp macro="" textlink="">
      <xdr:nvSpPr>
        <xdr:cNvPr id="381" name="テキスト ボックス 380"/>
        <xdr:cNvSpPr txBox="1"/>
      </xdr:nvSpPr>
      <xdr:spPr>
        <a:xfrm>
          <a:off x="7594111" y="92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118593</xdr:rowOff>
    </xdr:from>
    <xdr:to>
      <xdr:col>36</xdr:col>
      <xdr:colOff>165100</xdr:colOff>
      <xdr:row>56</xdr:row>
      <xdr:rowOff>48743</xdr:rowOff>
    </xdr:to>
    <xdr:sp macro="" textlink="">
      <xdr:nvSpPr>
        <xdr:cNvPr id="382" name="楕円 381"/>
        <xdr:cNvSpPr/>
      </xdr:nvSpPr>
      <xdr:spPr>
        <a:xfrm>
          <a:off x="6921500" y="95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65270</xdr:rowOff>
    </xdr:from>
    <xdr:ext cx="534377" cy="259045"/>
    <xdr:sp macro="" textlink="">
      <xdr:nvSpPr>
        <xdr:cNvPr id="383" name="テキスト ボックス 382"/>
        <xdr:cNvSpPr txBox="1"/>
      </xdr:nvSpPr>
      <xdr:spPr>
        <a:xfrm>
          <a:off x="6705111" y="93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121633</xdr:rowOff>
    </xdr:from>
    <xdr:to>
      <xdr:col>55</xdr:col>
      <xdr:colOff>0</xdr:colOff>
      <xdr:row>78</xdr:row>
      <xdr:rowOff>132896</xdr:rowOff>
    </xdr:to>
    <xdr:cxnSp macro="">
      <xdr:nvCxnSpPr>
        <xdr:cNvPr id="412" name="直線コネクタ 411"/>
        <xdr:cNvCxnSpPr/>
      </xdr:nvCxnSpPr>
      <xdr:spPr>
        <a:xfrm flipV="1">
          <a:off x="9639300" y="13494733"/>
          <a:ext cx="8382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132896</xdr:rowOff>
    </xdr:from>
    <xdr:to>
      <xdr:col>50</xdr:col>
      <xdr:colOff>114300</xdr:colOff>
      <xdr:row>78</xdr:row>
      <xdr:rowOff>146300</xdr:rowOff>
    </xdr:to>
    <xdr:cxnSp macro="">
      <xdr:nvCxnSpPr>
        <xdr:cNvPr id="415" name="直線コネクタ 414"/>
        <xdr:cNvCxnSpPr/>
      </xdr:nvCxnSpPr>
      <xdr:spPr>
        <a:xfrm flipV="1">
          <a:off x="8750300" y="13505996"/>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146300</xdr:rowOff>
    </xdr:from>
    <xdr:to>
      <xdr:col>45</xdr:col>
      <xdr:colOff>177800</xdr:colOff>
      <xdr:row>78</xdr:row>
      <xdr:rowOff>150360</xdr:rowOff>
    </xdr:to>
    <xdr:cxnSp macro="">
      <xdr:nvCxnSpPr>
        <xdr:cNvPr id="418" name="直線コネクタ 417"/>
        <xdr:cNvCxnSpPr/>
      </xdr:nvCxnSpPr>
      <xdr:spPr>
        <a:xfrm flipV="1">
          <a:off x="7861300" y="13519400"/>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130656</xdr:rowOff>
    </xdr:from>
    <xdr:to>
      <xdr:col>41</xdr:col>
      <xdr:colOff>50800</xdr:colOff>
      <xdr:row>78</xdr:row>
      <xdr:rowOff>150360</xdr:rowOff>
    </xdr:to>
    <xdr:cxnSp macro="">
      <xdr:nvCxnSpPr>
        <xdr:cNvPr id="421" name="直線コネクタ 420"/>
        <xdr:cNvCxnSpPr/>
      </xdr:nvCxnSpPr>
      <xdr:spPr>
        <a:xfrm>
          <a:off x="6972300" y="13503756"/>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70833</xdr:rowOff>
    </xdr:from>
    <xdr:to>
      <xdr:col>55</xdr:col>
      <xdr:colOff>50800</xdr:colOff>
      <xdr:row>79</xdr:row>
      <xdr:rowOff>983</xdr:rowOff>
    </xdr:to>
    <xdr:sp macro="" textlink="">
      <xdr:nvSpPr>
        <xdr:cNvPr id="431" name="楕円 430"/>
        <xdr:cNvSpPr/>
      </xdr:nvSpPr>
      <xdr:spPr>
        <a:xfrm>
          <a:off x="10426700" y="134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157210</xdr:rowOff>
    </xdr:from>
    <xdr:ext cx="534377" cy="259045"/>
    <xdr:sp macro="" textlink="">
      <xdr:nvSpPr>
        <xdr:cNvPr id="432" name="商工費該当値テキスト"/>
        <xdr:cNvSpPr txBox="1"/>
      </xdr:nvSpPr>
      <xdr:spPr>
        <a:xfrm>
          <a:off x="10528300" y="133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82096</xdr:rowOff>
    </xdr:from>
    <xdr:to>
      <xdr:col>50</xdr:col>
      <xdr:colOff>165100</xdr:colOff>
      <xdr:row>79</xdr:row>
      <xdr:rowOff>12246</xdr:rowOff>
    </xdr:to>
    <xdr:sp macro="" textlink="">
      <xdr:nvSpPr>
        <xdr:cNvPr id="433" name="楕円 432"/>
        <xdr:cNvSpPr/>
      </xdr:nvSpPr>
      <xdr:spPr>
        <a:xfrm>
          <a:off x="9588500" y="13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3373</xdr:rowOff>
    </xdr:from>
    <xdr:ext cx="534377" cy="259045"/>
    <xdr:sp macro="" textlink="">
      <xdr:nvSpPr>
        <xdr:cNvPr id="434" name="テキスト ボックス 433"/>
        <xdr:cNvSpPr txBox="1"/>
      </xdr:nvSpPr>
      <xdr:spPr>
        <a:xfrm>
          <a:off x="9372111" y="135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95500</xdr:rowOff>
    </xdr:from>
    <xdr:to>
      <xdr:col>46</xdr:col>
      <xdr:colOff>38100</xdr:colOff>
      <xdr:row>79</xdr:row>
      <xdr:rowOff>25650</xdr:rowOff>
    </xdr:to>
    <xdr:sp macro="" textlink="">
      <xdr:nvSpPr>
        <xdr:cNvPr id="435" name="楕円 434"/>
        <xdr:cNvSpPr/>
      </xdr:nvSpPr>
      <xdr:spPr>
        <a:xfrm>
          <a:off x="8699500" y="134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16777</xdr:rowOff>
    </xdr:from>
    <xdr:ext cx="469744" cy="259045"/>
    <xdr:sp macro="" textlink="">
      <xdr:nvSpPr>
        <xdr:cNvPr id="436" name="テキスト ボックス 435"/>
        <xdr:cNvSpPr txBox="1"/>
      </xdr:nvSpPr>
      <xdr:spPr>
        <a:xfrm>
          <a:off x="8515428" y="135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99560</xdr:rowOff>
    </xdr:from>
    <xdr:to>
      <xdr:col>41</xdr:col>
      <xdr:colOff>101600</xdr:colOff>
      <xdr:row>79</xdr:row>
      <xdr:rowOff>29710</xdr:rowOff>
    </xdr:to>
    <xdr:sp macro="" textlink="">
      <xdr:nvSpPr>
        <xdr:cNvPr id="437" name="楕円 436"/>
        <xdr:cNvSpPr/>
      </xdr:nvSpPr>
      <xdr:spPr>
        <a:xfrm>
          <a:off x="7810500" y="13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20837</xdr:rowOff>
    </xdr:from>
    <xdr:ext cx="469744" cy="259045"/>
    <xdr:sp macro="" textlink="">
      <xdr:nvSpPr>
        <xdr:cNvPr id="438" name="テキスト ボックス 437"/>
        <xdr:cNvSpPr txBox="1"/>
      </xdr:nvSpPr>
      <xdr:spPr>
        <a:xfrm>
          <a:off x="7626428"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79856</xdr:rowOff>
    </xdr:from>
    <xdr:to>
      <xdr:col>36</xdr:col>
      <xdr:colOff>165100</xdr:colOff>
      <xdr:row>79</xdr:row>
      <xdr:rowOff>10006</xdr:rowOff>
    </xdr:to>
    <xdr:sp macro="" textlink="">
      <xdr:nvSpPr>
        <xdr:cNvPr id="439" name="楕円 438"/>
        <xdr:cNvSpPr/>
      </xdr:nvSpPr>
      <xdr:spPr>
        <a:xfrm>
          <a:off x="6921500" y="134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1133</xdr:rowOff>
    </xdr:from>
    <xdr:ext cx="534377" cy="259045"/>
    <xdr:sp macro="" textlink="">
      <xdr:nvSpPr>
        <xdr:cNvPr id="440" name="テキスト ボックス 439"/>
        <xdr:cNvSpPr txBox="1"/>
      </xdr:nvSpPr>
      <xdr:spPr>
        <a:xfrm>
          <a:off x="6705111" y="135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87131</xdr:rowOff>
    </xdr:from>
    <xdr:to>
      <xdr:col>55</xdr:col>
      <xdr:colOff>0</xdr:colOff>
      <xdr:row>95</xdr:row>
      <xdr:rowOff>132851</xdr:rowOff>
    </xdr:to>
    <xdr:cxnSp macro="">
      <xdr:nvCxnSpPr>
        <xdr:cNvPr id="473" name="直線コネクタ 472"/>
        <xdr:cNvCxnSpPr/>
      </xdr:nvCxnSpPr>
      <xdr:spPr>
        <a:xfrm flipV="1">
          <a:off x="9639300" y="16203431"/>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82141</xdr:rowOff>
    </xdr:from>
    <xdr:to>
      <xdr:col>50</xdr:col>
      <xdr:colOff>114300</xdr:colOff>
      <xdr:row>95</xdr:row>
      <xdr:rowOff>132851</xdr:rowOff>
    </xdr:to>
    <xdr:cxnSp macro="">
      <xdr:nvCxnSpPr>
        <xdr:cNvPr id="476" name="直線コネクタ 475"/>
        <xdr:cNvCxnSpPr/>
      </xdr:nvCxnSpPr>
      <xdr:spPr>
        <a:xfrm>
          <a:off x="8750300" y="16198441"/>
          <a:ext cx="889000" cy="2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82141</xdr:rowOff>
    </xdr:from>
    <xdr:to>
      <xdr:col>45</xdr:col>
      <xdr:colOff>177800</xdr:colOff>
      <xdr:row>97</xdr:row>
      <xdr:rowOff>66853</xdr:rowOff>
    </xdr:to>
    <xdr:cxnSp macro="">
      <xdr:nvCxnSpPr>
        <xdr:cNvPr id="479" name="直線コネクタ 478"/>
        <xdr:cNvCxnSpPr/>
      </xdr:nvCxnSpPr>
      <xdr:spPr>
        <a:xfrm flipV="1">
          <a:off x="7861300" y="16198441"/>
          <a:ext cx="889000" cy="49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66853</xdr:rowOff>
    </xdr:from>
    <xdr:to>
      <xdr:col>41</xdr:col>
      <xdr:colOff>50800</xdr:colOff>
      <xdr:row>98</xdr:row>
      <xdr:rowOff>38839</xdr:rowOff>
    </xdr:to>
    <xdr:cxnSp macro="">
      <xdr:nvCxnSpPr>
        <xdr:cNvPr id="482" name="直線コネクタ 481"/>
        <xdr:cNvCxnSpPr/>
      </xdr:nvCxnSpPr>
      <xdr:spPr>
        <a:xfrm flipV="1">
          <a:off x="6972300" y="16697503"/>
          <a:ext cx="889000" cy="1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36331</xdr:rowOff>
    </xdr:from>
    <xdr:to>
      <xdr:col>55</xdr:col>
      <xdr:colOff>50800</xdr:colOff>
      <xdr:row>94</xdr:row>
      <xdr:rowOff>137931</xdr:rowOff>
    </xdr:to>
    <xdr:sp macro="" textlink="">
      <xdr:nvSpPr>
        <xdr:cNvPr id="492" name="楕円 491"/>
        <xdr:cNvSpPr/>
      </xdr:nvSpPr>
      <xdr:spPr>
        <a:xfrm>
          <a:off x="10426700" y="161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59208</xdr:rowOff>
    </xdr:from>
    <xdr:ext cx="534377" cy="259045"/>
    <xdr:sp macro="" textlink="">
      <xdr:nvSpPr>
        <xdr:cNvPr id="493" name="土木費該当値テキスト"/>
        <xdr:cNvSpPr txBox="1"/>
      </xdr:nvSpPr>
      <xdr:spPr>
        <a:xfrm>
          <a:off x="10528300" y="16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82051</xdr:rowOff>
    </xdr:from>
    <xdr:to>
      <xdr:col>50</xdr:col>
      <xdr:colOff>165100</xdr:colOff>
      <xdr:row>96</xdr:row>
      <xdr:rowOff>12201</xdr:rowOff>
    </xdr:to>
    <xdr:sp macro="" textlink="">
      <xdr:nvSpPr>
        <xdr:cNvPr id="494" name="楕円 493"/>
        <xdr:cNvSpPr/>
      </xdr:nvSpPr>
      <xdr:spPr>
        <a:xfrm>
          <a:off x="9588500" y="163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28728</xdr:rowOff>
    </xdr:from>
    <xdr:ext cx="534377" cy="259045"/>
    <xdr:sp macro="" textlink="">
      <xdr:nvSpPr>
        <xdr:cNvPr id="495" name="テキスト ボックス 494"/>
        <xdr:cNvSpPr txBox="1"/>
      </xdr:nvSpPr>
      <xdr:spPr>
        <a:xfrm>
          <a:off x="9372111" y="161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31341</xdr:rowOff>
    </xdr:from>
    <xdr:to>
      <xdr:col>46</xdr:col>
      <xdr:colOff>38100</xdr:colOff>
      <xdr:row>94</xdr:row>
      <xdr:rowOff>132941</xdr:rowOff>
    </xdr:to>
    <xdr:sp macro="" textlink="">
      <xdr:nvSpPr>
        <xdr:cNvPr id="496" name="楕円 495"/>
        <xdr:cNvSpPr/>
      </xdr:nvSpPr>
      <xdr:spPr>
        <a:xfrm>
          <a:off x="8699500" y="161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149468</xdr:rowOff>
    </xdr:from>
    <xdr:ext cx="534377" cy="259045"/>
    <xdr:sp macro="" textlink="">
      <xdr:nvSpPr>
        <xdr:cNvPr id="497" name="テキスト ボックス 496"/>
        <xdr:cNvSpPr txBox="1"/>
      </xdr:nvSpPr>
      <xdr:spPr>
        <a:xfrm>
          <a:off x="8483111" y="159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16053</xdr:rowOff>
    </xdr:from>
    <xdr:to>
      <xdr:col>41</xdr:col>
      <xdr:colOff>101600</xdr:colOff>
      <xdr:row>97</xdr:row>
      <xdr:rowOff>117653</xdr:rowOff>
    </xdr:to>
    <xdr:sp macro="" textlink="">
      <xdr:nvSpPr>
        <xdr:cNvPr id="498" name="楕円 497"/>
        <xdr:cNvSpPr/>
      </xdr:nvSpPr>
      <xdr:spPr>
        <a:xfrm>
          <a:off x="7810500" y="166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108780</xdr:rowOff>
    </xdr:from>
    <xdr:ext cx="534377" cy="259045"/>
    <xdr:sp macro="" textlink="">
      <xdr:nvSpPr>
        <xdr:cNvPr id="499" name="テキスト ボックス 498"/>
        <xdr:cNvSpPr txBox="1"/>
      </xdr:nvSpPr>
      <xdr:spPr>
        <a:xfrm>
          <a:off x="7594111" y="167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159489</xdr:rowOff>
    </xdr:from>
    <xdr:to>
      <xdr:col>36</xdr:col>
      <xdr:colOff>165100</xdr:colOff>
      <xdr:row>98</xdr:row>
      <xdr:rowOff>89639</xdr:rowOff>
    </xdr:to>
    <xdr:sp macro="" textlink="">
      <xdr:nvSpPr>
        <xdr:cNvPr id="500" name="楕円 499"/>
        <xdr:cNvSpPr/>
      </xdr:nvSpPr>
      <xdr:spPr>
        <a:xfrm>
          <a:off x="6921500" y="167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80766</xdr:rowOff>
    </xdr:from>
    <xdr:ext cx="534377" cy="259045"/>
    <xdr:sp macro="" textlink="">
      <xdr:nvSpPr>
        <xdr:cNvPr id="501" name="テキスト ボックス 500"/>
        <xdr:cNvSpPr txBox="1"/>
      </xdr:nvSpPr>
      <xdr:spPr>
        <a:xfrm>
          <a:off x="6705111" y="168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137090</xdr:rowOff>
    </xdr:from>
    <xdr:to>
      <xdr:col>85</xdr:col>
      <xdr:colOff>127000</xdr:colOff>
      <xdr:row>36</xdr:row>
      <xdr:rowOff>19266</xdr:rowOff>
    </xdr:to>
    <xdr:cxnSp macro="">
      <xdr:nvCxnSpPr>
        <xdr:cNvPr id="530" name="直線コネクタ 529"/>
        <xdr:cNvCxnSpPr/>
      </xdr:nvCxnSpPr>
      <xdr:spPr>
        <a:xfrm flipV="1">
          <a:off x="15481300" y="6137840"/>
          <a:ext cx="8382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132518</xdr:rowOff>
    </xdr:from>
    <xdr:to>
      <xdr:col>81</xdr:col>
      <xdr:colOff>50800</xdr:colOff>
      <xdr:row>36</xdr:row>
      <xdr:rowOff>19266</xdr:rowOff>
    </xdr:to>
    <xdr:cxnSp macro="">
      <xdr:nvCxnSpPr>
        <xdr:cNvPr id="533" name="直線コネクタ 532"/>
        <xdr:cNvCxnSpPr/>
      </xdr:nvCxnSpPr>
      <xdr:spPr>
        <a:xfrm>
          <a:off x="14592300" y="6133268"/>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132518</xdr:rowOff>
    </xdr:from>
    <xdr:to>
      <xdr:col>76</xdr:col>
      <xdr:colOff>114300</xdr:colOff>
      <xdr:row>36</xdr:row>
      <xdr:rowOff>31839</xdr:rowOff>
    </xdr:to>
    <xdr:cxnSp macro="">
      <xdr:nvCxnSpPr>
        <xdr:cNvPr id="536" name="直線コネクタ 535"/>
        <xdr:cNvCxnSpPr/>
      </xdr:nvCxnSpPr>
      <xdr:spPr>
        <a:xfrm flipV="1">
          <a:off x="13703300" y="6133268"/>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125850</xdr:rowOff>
    </xdr:from>
    <xdr:to>
      <xdr:col>71</xdr:col>
      <xdr:colOff>177800</xdr:colOff>
      <xdr:row>36</xdr:row>
      <xdr:rowOff>31839</xdr:rowOff>
    </xdr:to>
    <xdr:cxnSp macro="">
      <xdr:nvCxnSpPr>
        <xdr:cNvPr id="539" name="直線コネクタ 538"/>
        <xdr:cNvCxnSpPr/>
      </xdr:nvCxnSpPr>
      <xdr:spPr>
        <a:xfrm>
          <a:off x="12814300" y="6126600"/>
          <a:ext cx="889000" cy="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86290</xdr:rowOff>
    </xdr:from>
    <xdr:to>
      <xdr:col>85</xdr:col>
      <xdr:colOff>177800</xdr:colOff>
      <xdr:row>36</xdr:row>
      <xdr:rowOff>16440</xdr:rowOff>
    </xdr:to>
    <xdr:sp macro="" textlink="">
      <xdr:nvSpPr>
        <xdr:cNvPr id="549" name="楕円 548"/>
        <xdr:cNvSpPr/>
      </xdr:nvSpPr>
      <xdr:spPr>
        <a:xfrm>
          <a:off x="16268700" y="60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109167</xdr:rowOff>
    </xdr:from>
    <xdr:ext cx="534377" cy="259045"/>
    <xdr:sp macro="" textlink="">
      <xdr:nvSpPr>
        <xdr:cNvPr id="550" name="消防費該当値テキスト"/>
        <xdr:cNvSpPr txBox="1"/>
      </xdr:nvSpPr>
      <xdr:spPr>
        <a:xfrm>
          <a:off x="16370300" y="59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139916</xdr:rowOff>
    </xdr:from>
    <xdr:to>
      <xdr:col>81</xdr:col>
      <xdr:colOff>101600</xdr:colOff>
      <xdr:row>36</xdr:row>
      <xdr:rowOff>70066</xdr:rowOff>
    </xdr:to>
    <xdr:sp macro="" textlink="">
      <xdr:nvSpPr>
        <xdr:cNvPr id="551" name="楕円 550"/>
        <xdr:cNvSpPr/>
      </xdr:nvSpPr>
      <xdr:spPr>
        <a:xfrm>
          <a:off x="15430500" y="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86593</xdr:rowOff>
    </xdr:from>
    <xdr:ext cx="534377" cy="259045"/>
    <xdr:sp macro="" textlink="">
      <xdr:nvSpPr>
        <xdr:cNvPr id="552" name="テキスト ボックス 551"/>
        <xdr:cNvSpPr txBox="1"/>
      </xdr:nvSpPr>
      <xdr:spPr>
        <a:xfrm>
          <a:off x="15214111" y="59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81718</xdr:rowOff>
    </xdr:from>
    <xdr:to>
      <xdr:col>76</xdr:col>
      <xdr:colOff>165100</xdr:colOff>
      <xdr:row>36</xdr:row>
      <xdr:rowOff>11868</xdr:rowOff>
    </xdr:to>
    <xdr:sp macro="" textlink="">
      <xdr:nvSpPr>
        <xdr:cNvPr id="553" name="楕円 552"/>
        <xdr:cNvSpPr/>
      </xdr:nvSpPr>
      <xdr:spPr>
        <a:xfrm>
          <a:off x="14541500" y="60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28395</xdr:rowOff>
    </xdr:from>
    <xdr:ext cx="534377" cy="259045"/>
    <xdr:sp macro="" textlink="">
      <xdr:nvSpPr>
        <xdr:cNvPr id="554" name="テキスト ボックス 553"/>
        <xdr:cNvSpPr txBox="1"/>
      </xdr:nvSpPr>
      <xdr:spPr>
        <a:xfrm>
          <a:off x="14325111" y="585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152489</xdr:rowOff>
    </xdr:from>
    <xdr:to>
      <xdr:col>72</xdr:col>
      <xdr:colOff>38100</xdr:colOff>
      <xdr:row>36</xdr:row>
      <xdr:rowOff>82639</xdr:rowOff>
    </xdr:to>
    <xdr:sp macro="" textlink="">
      <xdr:nvSpPr>
        <xdr:cNvPr id="555" name="楕円 554"/>
        <xdr:cNvSpPr/>
      </xdr:nvSpPr>
      <xdr:spPr>
        <a:xfrm>
          <a:off x="136525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99166</xdr:rowOff>
    </xdr:from>
    <xdr:ext cx="534377" cy="259045"/>
    <xdr:sp macro="" textlink="">
      <xdr:nvSpPr>
        <xdr:cNvPr id="556" name="テキスト ボックス 555"/>
        <xdr:cNvSpPr txBox="1"/>
      </xdr:nvSpPr>
      <xdr:spPr>
        <a:xfrm>
          <a:off x="13436111" y="59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75050</xdr:rowOff>
    </xdr:from>
    <xdr:to>
      <xdr:col>67</xdr:col>
      <xdr:colOff>101600</xdr:colOff>
      <xdr:row>36</xdr:row>
      <xdr:rowOff>5200</xdr:rowOff>
    </xdr:to>
    <xdr:sp macro="" textlink="">
      <xdr:nvSpPr>
        <xdr:cNvPr id="557" name="楕円 556"/>
        <xdr:cNvSpPr/>
      </xdr:nvSpPr>
      <xdr:spPr>
        <a:xfrm>
          <a:off x="12763500" y="60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21727</xdr:rowOff>
    </xdr:from>
    <xdr:ext cx="534377" cy="259045"/>
    <xdr:sp macro="" textlink="">
      <xdr:nvSpPr>
        <xdr:cNvPr id="558" name="テキスト ボックス 557"/>
        <xdr:cNvSpPr txBox="1"/>
      </xdr:nvSpPr>
      <xdr:spPr>
        <a:xfrm>
          <a:off x="12547111" y="58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159086</xdr:rowOff>
    </xdr:from>
    <xdr:to>
      <xdr:col>85</xdr:col>
      <xdr:colOff>127000</xdr:colOff>
      <xdr:row>56</xdr:row>
      <xdr:rowOff>161044</xdr:rowOff>
    </xdr:to>
    <xdr:cxnSp macro="">
      <xdr:nvCxnSpPr>
        <xdr:cNvPr id="587" name="直線コネクタ 586"/>
        <xdr:cNvCxnSpPr/>
      </xdr:nvCxnSpPr>
      <xdr:spPr>
        <a:xfrm>
          <a:off x="15481300" y="9760286"/>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159086</xdr:rowOff>
    </xdr:from>
    <xdr:to>
      <xdr:col>81</xdr:col>
      <xdr:colOff>50800</xdr:colOff>
      <xdr:row>57</xdr:row>
      <xdr:rowOff>63957</xdr:rowOff>
    </xdr:to>
    <xdr:cxnSp macro="">
      <xdr:nvCxnSpPr>
        <xdr:cNvPr id="590" name="直線コネクタ 589"/>
        <xdr:cNvCxnSpPr/>
      </xdr:nvCxnSpPr>
      <xdr:spPr>
        <a:xfrm flipV="1">
          <a:off x="14592300" y="9760286"/>
          <a:ext cx="8890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37919</xdr:rowOff>
    </xdr:from>
    <xdr:to>
      <xdr:col>76</xdr:col>
      <xdr:colOff>114300</xdr:colOff>
      <xdr:row>57</xdr:row>
      <xdr:rowOff>63957</xdr:rowOff>
    </xdr:to>
    <xdr:cxnSp macro="">
      <xdr:nvCxnSpPr>
        <xdr:cNvPr id="593" name="直線コネクタ 592"/>
        <xdr:cNvCxnSpPr/>
      </xdr:nvCxnSpPr>
      <xdr:spPr>
        <a:xfrm>
          <a:off x="13703300" y="9810569"/>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60269</xdr:rowOff>
    </xdr:from>
    <xdr:to>
      <xdr:col>71</xdr:col>
      <xdr:colOff>177800</xdr:colOff>
      <xdr:row>57</xdr:row>
      <xdr:rowOff>37919</xdr:rowOff>
    </xdr:to>
    <xdr:cxnSp macro="">
      <xdr:nvCxnSpPr>
        <xdr:cNvPr id="596" name="直線コネクタ 595"/>
        <xdr:cNvCxnSpPr/>
      </xdr:nvCxnSpPr>
      <xdr:spPr>
        <a:xfrm>
          <a:off x="12814300" y="9661469"/>
          <a:ext cx="88900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110244</xdr:rowOff>
    </xdr:from>
    <xdr:to>
      <xdr:col>85</xdr:col>
      <xdr:colOff>177800</xdr:colOff>
      <xdr:row>57</xdr:row>
      <xdr:rowOff>40394</xdr:rowOff>
    </xdr:to>
    <xdr:sp macro="" textlink="">
      <xdr:nvSpPr>
        <xdr:cNvPr id="606" name="楕円 605"/>
        <xdr:cNvSpPr/>
      </xdr:nvSpPr>
      <xdr:spPr>
        <a:xfrm>
          <a:off x="16268700" y="97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88671</xdr:rowOff>
    </xdr:from>
    <xdr:ext cx="534377" cy="259045"/>
    <xdr:sp macro="" textlink="">
      <xdr:nvSpPr>
        <xdr:cNvPr id="607" name="教育費該当値テキスト"/>
        <xdr:cNvSpPr txBox="1"/>
      </xdr:nvSpPr>
      <xdr:spPr>
        <a:xfrm>
          <a:off x="16370300" y="96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108286</xdr:rowOff>
    </xdr:from>
    <xdr:to>
      <xdr:col>81</xdr:col>
      <xdr:colOff>101600</xdr:colOff>
      <xdr:row>57</xdr:row>
      <xdr:rowOff>38436</xdr:rowOff>
    </xdr:to>
    <xdr:sp macro="" textlink="">
      <xdr:nvSpPr>
        <xdr:cNvPr id="608" name="楕円 607"/>
        <xdr:cNvSpPr/>
      </xdr:nvSpPr>
      <xdr:spPr>
        <a:xfrm>
          <a:off x="15430500" y="97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29563</xdr:rowOff>
    </xdr:from>
    <xdr:ext cx="534377" cy="259045"/>
    <xdr:sp macro="" textlink="">
      <xdr:nvSpPr>
        <xdr:cNvPr id="609" name="テキスト ボックス 608"/>
        <xdr:cNvSpPr txBox="1"/>
      </xdr:nvSpPr>
      <xdr:spPr>
        <a:xfrm>
          <a:off x="15214111" y="98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13157</xdr:rowOff>
    </xdr:from>
    <xdr:to>
      <xdr:col>76</xdr:col>
      <xdr:colOff>165100</xdr:colOff>
      <xdr:row>57</xdr:row>
      <xdr:rowOff>114757</xdr:rowOff>
    </xdr:to>
    <xdr:sp macro="" textlink="">
      <xdr:nvSpPr>
        <xdr:cNvPr id="610" name="楕円 609"/>
        <xdr:cNvSpPr/>
      </xdr:nvSpPr>
      <xdr:spPr>
        <a:xfrm>
          <a:off x="14541500" y="97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105884</xdr:rowOff>
    </xdr:from>
    <xdr:ext cx="534377" cy="259045"/>
    <xdr:sp macro="" textlink="">
      <xdr:nvSpPr>
        <xdr:cNvPr id="611" name="テキスト ボックス 610"/>
        <xdr:cNvSpPr txBox="1"/>
      </xdr:nvSpPr>
      <xdr:spPr>
        <a:xfrm>
          <a:off x="14325111" y="98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158569</xdr:rowOff>
    </xdr:from>
    <xdr:to>
      <xdr:col>72</xdr:col>
      <xdr:colOff>38100</xdr:colOff>
      <xdr:row>57</xdr:row>
      <xdr:rowOff>88719</xdr:rowOff>
    </xdr:to>
    <xdr:sp macro="" textlink="">
      <xdr:nvSpPr>
        <xdr:cNvPr id="612" name="楕円 611"/>
        <xdr:cNvSpPr/>
      </xdr:nvSpPr>
      <xdr:spPr>
        <a:xfrm>
          <a:off x="13652500" y="97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79846</xdr:rowOff>
    </xdr:from>
    <xdr:ext cx="534377" cy="259045"/>
    <xdr:sp macro="" textlink="">
      <xdr:nvSpPr>
        <xdr:cNvPr id="613" name="テキスト ボックス 612"/>
        <xdr:cNvSpPr txBox="1"/>
      </xdr:nvSpPr>
      <xdr:spPr>
        <a:xfrm>
          <a:off x="13436111" y="98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9469</xdr:rowOff>
    </xdr:from>
    <xdr:to>
      <xdr:col>67</xdr:col>
      <xdr:colOff>101600</xdr:colOff>
      <xdr:row>56</xdr:row>
      <xdr:rowOff>111069</xdr:rowOff>
    </xdr:to>
    <xdr:sp macro="" textlink="">
      <xdr:nvSpPr>
        <xdr:cNvPr id="614" name="楕円 613"/>
        <xdr:cNvSpPr/>
      </xdr:nvSpPr>
      <xdr:spPr>
        <a:xfrm>
          <a:off x="12763500" y="96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127596</xdr:rowOff>
    </xdr:from>
    <xdr:ext cx="534377" cy="259045"/>
    <xdr:sp macro="" textlink="">
      <xdr:nvSpPr>
        <xdr:cNvPr id="615" name="テキスト ボックス 614"/>
        <xdr:cNvSpPr txBox="1"/>
      </xdr:nvSpPr>
      <xdr:spPr>
        <a:xfrm>
          <a:off x="12547111" y="93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163513</xdr:rowOff>
    </xdr:from>
    <xdr:to>
      <xdr:col>85</xdr:col>
      <xdr:colOff>126364</xdr:colOff>
      <xdr:row>79</xdr:row>
      <xdr:rowOff>44450</xdr:rowOff>
    </xdr:to>
    <xdr:cxnSp macro="">
      <xdr:nvCxnSpPr>
        <xdr:cNvPr id="639" name="直線コネクタ 638"/>
        <xdr:cNvCxnSpPr/>
      </xdr:nvCxnSpPr>
      <xdr:spPr>
        <a:xfrm flipV="1">
          <a:off x="16317595" y="12336463"/>
          <a:ext cx="1269" cy="12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110190</xdr:rowOff>
    </xdr:from>
    <xdr:ext cx="534377" cy="259045"/>
    <xdr:sp macro="" textlink="">
      <xdr:nvSpPr>
        <xdr:cNvPr id="642" name="災害復旧費最大値テキスト"/>
        <xdr:cNvSpPr txBox="1"/>
      </xdr:nvSpPr>
      <xdr:spPr>
        <a:xfrm>
          <a:off x="16370300" y="121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163513</xdr:rowOff>
    </xdr:from>
    <xdr:to>
      <xdr:col>86</xdr:col>
      <xdr:colOff>25400</xdr:colOff>
      <xdr:row>71</xdr:row>
      <xdr:rowOff>163513</xdr:rowOff>
    </xdr:to>
    <xdr:cxnSp macro="">
      <xdr:nvCxnSpPr>
        <xdr:cNvPr id="643" name="直線コネクタ 642"/>
        <xdr:cNvCxnSpPr/>
      </xdr:nvCxnSpPr>
      <xdr:spPr>
        <a:xfrm>
          <a:off x="16230600" y="123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98743</xdr:rowOff>
    </xdr:from>
    <xdr:to>
      <xdr:col>85</xdr:col>
      <xdr:colOff>127000</xdr:colOff>
      <xdr:row>76</xdr:row>
      <xdr:rowOff>76225</xdr:rowOff>
    </xdr:to>
    <xdr:cxnSp macro="">
      <xdr:nvCxnSpPr>
        <xdr:cNvPr id="644" name="直線コネクタ 643"/>
        <xdr:cNvCxnSpPr/>
      </xdr:nvCxnSpPr>
      <xdr:spPr>
        <a:xfrm>
          <a:off x="15481300" y="12957493"/>
          <a:ext cx="838200" cy="1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15042</xdr:rowOff>
    </xdr:from>
    <xdr:ext cx="534377" cy="259045"/>
    <xdr:sp macro="" textlink="">
      <xdr:nvSpPr>
        <xdr:cNvPr id="645" name="災害復旧費平均値テキスト"/>
        <xdr:cNvSpPr txBox="1"/>
      </xdr:nvSpPr>
      <xdr:spPr>
        <a:xfrm>
          <a:off x="16370300" y="1338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36615</xdr:rowOff>
    </xdr:from>
    <xdr:to>
      <xdr:col>85</xdr:col>
      <xdr:colOff>177800</xdr:colOff>
      <xdr:row>78</xdr:row>
      <xdr:rowOff>138215</xdr:rowOff>
    </xdr:to>
    <xdr:sp macro="" textlink="">
      <xdr:nvSpPr>
        <xdr:cNvPr id="646" name="フローチャート: 判断 645"/>
        <xdr:cNvSpPr/>
      </xdr:nvSpPr>
      <xdr:spPr>
        <a:xfrm>
          <a:off x="162687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32068</xdr:rowOff>
    </xdr:from>
    <xdr:to>
      <xdr:col>81</xdr:col>
      <xdr:colOff>50800</xdr:colOff>
      <xdr:row>75</xdr:row>
      <xdr:rowOff>98743</xdr:rowOff>
    </xdr:to>
    <xdr:cxnSp macro="">
      <xdr:nvCxnSpPr>
        <xdr:cNvPr id="647" name="直線コネクタ 646"/>
        <xdr:cNvCxnSpPr/>
      </xdr:nvCxnSpPr>
      <xdr:spPr>
        <a:xfrm>
          <a:off x="14592300" y="12205018"/>
          <a:ext cx="8890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49403</xdr:rowOff>
    </xdr:from>
    <xdr:to>
      <xdr:col>81</xdr:col>
      <xdr:colOff>101600</xdr:colOff>
      <xdr:row>78</xdr:row>
      <xdr:rowOff>151003</xdr:rowOff>
    </xdr:to>
    <xdr:sp macro="" textlink="">
      <xdr:nvSpPr>
        <xdr:cNvPr id="648" name="フローチャート: 判断 647"/>
        <xdr:cNvSpPr/>
      </xdr:nvSpPr>
      <xdr:spPr>
        <a:xfrm>
          <a:off x="15430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142130</xdr:rowOff>
    </xdr:from>
    <xdr:ext cx="469744" cy="259045"/>
    <xdr:sp macro="" textlink="">
      <xdr:nvSpPr>
        <xdr:cNvPr id="649" name="テキスト ボックス 648"/>
        <xdr:cNvSpPr txBox="1"/>
      </xdr:nvSpPr>
      <xdr:spPr>
        <a:xfrm>
          <a:off x="15246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32068</xdr:rowOff>
    </xdr:from>
    <xdr:to>
      <xdr:col>76</xdr:col>
      <xdr:colOff>114300</xdr:colOff>
      <xdr:row>74</xdr:row>
      <xdr:rowOff>118351</xdr:rowOff>
    </xdr:to>
    <xdr:cxnSp macro="">
      <xdr:nvCxnSpPr>
        <xdr:cNvPr id="650" name="直線コネクタ 649"/>
        <xdr:cNvCxnSpPr/>
      </xdr:nvCxnSpPr>
      <xdr:spPr>
        <a:xfrm flipV="1">
          <a:off x="13703300" y="12205018"/>
          <a:ext cx="889000" cy="6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97346</xdr:rowOff>
    </xdr:from>
    <xdr:to>
      <xdr:col>76</xdr:col>
      <xdr:colOff>165100</xdr:colOff>
      <xdr:row>79</xdr:row>
      <xdr:rowOff>27496</xdr:rowOff>
    </xdr:to>
    <xdr:sp macro="" textlink="">
      <xdr:nvSpPr>
        <xdr:cNvPr id="651" name="フローチャート: 判断 650"/>
        <xdr:cNvSpPr/>
      </xdr:nvSpPr>
      <xdr:spPr>
        <a:xfrm>
          <a:off x="14541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18623</xdr:rowOff>
    </xdr:from>
    <xdr:ext cx="469744" cy="259045"/>
    <xdr:sp macro="" textlink="">
      <xdr:nvSpPr>
        <xdr:cNvPr id="652" name="テキスト ボックス 651"/>
        <xdr:cNvSpPr txBox="1"/>
      </xdr:nvSpPr>
      <xdr:spPr>
        <a:xfrm>
          <a:off x="14357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118351</xdr:rowOff>
    </xdr:from>
    <xdr:to>
      <xdr:col>71</xdr:col>
      <xdr:colOff>177800</xdr:colOff>
      <xdr:row>77</xdr:row>
      <xdr:rowOff>81611</xdr:rowOff>
    </xdr:to>
    <xdr:cxnSp macro="">
      <xdr:nvCxnSpPr>
        <xdr:cNvPr id="653" name="直線コネクタ 652"/>
        <xdr:cNvCxnSpPr/>
      </xdr:nvCxnSpPr>
      <xdr:spPr>
        <a:xfrm flipV="1">
          <a:off x="12814300" y="12805651"/>
          <a:ext cx="889000" cy="4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111785</xdr:rowOff>
    </xdr:from>
    <xdr:to>
      <xdr:col>72</xdr:col>
      <xdr:colOff>38100</xdr:colOff>
      <xdr:row>79</xdr:row>
      <xdr:rowOff>41935</xdr:rowOff>
    </xdr:to>
    <xdr:sp macro="" textlink="">
      <xdr:nvSpPr>
        <xdr:cNvPr id="654" name="フローチャート: 判断 653"/>
        <xdr:cNvSpPr/>
      </xdr:nvSpPr>
      <xdr:spPr>
        <a:xfrm>
          <a:off x="13652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33062</xdr:rowOff>
    </xdr:from>
    <xdr:ext cx="469744" cy="259045"/>
    <xdr:sp macro="" textlink="">
      <xdr:nvSpPr>
        <xdr:cNvPr id="655" name="テキスト ボックス 654"/>
        <xdr:cNvSpPr txBox="1"/>
      </xdr:nvSpPr>
      <xdr:spPr>
        <a:xfrm>
          <a:off x="13468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56" name="フローチャート: 判断 655"/>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23296</xdr:rowOff>
    </xdr:from>
    <xdr:ext cx="469744" cy="259045"/>
    <xdr:sp macro="" textlink="">
      <xdr:nvSpPr>
        <xdr:cNvPr id="657" name="テキスト ボックス 656"/>
        <xdr:cNvSpPr txBox="1"/>
      </xdr:nvSpPr>
      <xdr:spPr>
        <a:xfrm>
          <a:off x="12579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25425</xdr:rowOff>
    </xdr:from>
    <xdr:to>
      <xdr:col>85</xdr:col>
      <xdr:colOff>177800</xdr:colOff>
      <xdr:row>76</xdr:row>
      <xdr:rowOff>127025</xdr:rowOff>
    </xdr:to>
    <xdr:sp macro="" textlink="">
      <xdr:nvSpPr>
        <xdr:cNvPr id="663" name="楕円 662"/>
        <xdr:cNvSpPr/>
      </xdr:nvSpPr>
      <xdr:spPr>
        <a:xfrm>
          <a:off x="162687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48303</xdr:rowOff>
    </xdr:from>
    <xdr:ext cx="534377" cy="259045"/>
    <xdr:sp macro="" textlink="">
      <xdr:nvSpPr>
        <xdr:cNvPr id="664" name="災害復旧費該当値テキスト"/>
        <xdr:cNvSpPr txBox="1"/>
      </xdr:nvSpPr>
      <xdr:spPr>
        <a:xfrm>
          <a:off x="16370300" y="129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47943</xdr:rowOff>
    </xdr:from>
    <xdr:to>
      <xdr:col>81</xdr:col>
      <xdr:colOff>101600</xdr:colOff>
      <xdr:row>75</xdr:row>
      <xdr:rowOff>149543</xdr:rowOff>
    </xdr:to>
    <xdr:sp macro="" textlink="">
      <xdr:nvSpPr>
        <xdr:cNvPr id="665" name="楕円 664"/>
        <xdr:cNvSpPr/>
      </xdr:nvSpPr>
      <xdr:spPr>
        <a:xfrm>
          <a:off x="15430500" y="129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166070</xdr:rowOff>
    </xdr:from>
    <xdr:ext cx="534377" cy="259045"/>
    <xdr:sp macro="" textlink="">
      <xdr:nvSpPr>
        <xdr:cNvPr id="666" name="テキスト ボックス 665"/>
        <xdr:cNvSpPr txBox="1"/>
      </xdr:nvSpPr>
      <xdr:spPr>
        <a:xfrm>
          <a:off x="15214111" y="126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152718</xdr:rowOff>
    </xdr:from>
    <xdr:to>
      <xdr:col>76</xdr:col>
      <xdr:colOff>165100</xdr:colOff>
      <xdr:row>71</xdr:row>
      <xdr:rowOff>82868</xdr:rowOff>
    </xdr:to>
    <xdr:sp macro="" textlink="">
      <xdr:nvSpPr>
        <xdr:cNvPr id="667" name="楕円 666"/>
        <xdr:cNvSpPr/>
      </xdr:nvSpPr>
      <xdr:spPr>
        <a:xfrm>
          <a:off x="14541500" y="121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99395</xdr:rowOff>
    </xdr:from>
    <xdr:ext cx="599010" cy="259045"/>
    <xdr:sp macro="" textlink="">
      <xdr:nvSpPr>
        <xdr:cNvPr id="668" name="テキスト ボックス 667"/>
        <xdr:cNvSpPr txBox="1"/>
      </xdr:nvSpPr>
      <xdr:spPr>
        <a:xfrm>
          <a:off x="14292795" y="1192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67551</xdr:rowOff>
    </xdr:from>
    <xdr:to>
      <xdr:col>72</xdr:col>
      <xdr:colOff>38100</xdr:colOff>
      <xdr:row>74</xdr:row>
      <xdr:rowOff>169151</xdr:rowOff>
    </xdr:to>
    <xdr:sp macro="" textlink="">
      <xdr:nvSpPr>
        <xdr:cNvPr id="669" name="楕円 668"/>
        <xdr:cNvSpPr/>
      </xdr:nvSpPr>
      <xdr:spPr>
        <a:xfrm>
          <a:off x="13652500" y="127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14228</xdr:rowOff>
    </xdr:from>
    <xdr:ext cx="534377" cy="259045"/>
    <xdr:sp macro="" textlink="">
      <xdr:nvSpPr>
        <xdr:cNvPr id="670" name="テキスト ボックス 669"/>
        <xdr:cNvSpPr txBox="1"/>
      </xdr:nvSpPr>
      <xdr:spPr>
        <a:xfrm>
          <a:off x="13436111" y="125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30811</xdr:rowOff>
    </xdr:from>
    <xdr:to>
      <xdr:col>67</xdr:col>
      <xdr:colOff>101600</xdr:colOff>
      <xdr:row>77</xdr:row>
      <xdr:rowOff>132411</xdr:rowOff>
    </xdr:to>
    <xdr:sp macro="" textlink="">
      <xdr:nvSpPr>
        <xdr:cNvPr id="671" name="楕円 670"/>
        <xdr:cNvSpPr/>
      </xdr:nvSpPr>
      <xdr:spPr>
        <a:xfrm>
          <a:off x="12763500" y="132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148938</xdr:rowOff>
    </xdr:from>
    <xdr:ext cx="534377" cy="259045"/>
    <xdr:sp macro="" textlink="">
      <xdr:nvSpPr>
        <xdr:cNvPr id="672" name="テキスト ボックス 671"/>
        <xdr:cNvSpPr txBox="1"/>
      </xdr:nvSpPr>
      <xdr:spPr>
        <a:xfrm>
          <a:off x="12547111" y="13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8" name="直線コネクタ 697"/>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9"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0" name="直線コネクタ 699"/>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1"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2" name="直線コネクタ 701"/>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50560</xdr:rowOff>
    </xdr:from>
    <xdr:to>
      <xdr:col>85</xdr:col>
      <xdr:colOff>127000</xdr:colOff>
      <xdr:row>98</xdr:row>
      <xdr:rowOff>55262</xdr:rowOff>
    </xdr:to>
    <xdr:cxnSp macro="">
      <xdr:nvCxnSpPr>
        <xdr:cNvPr id="703" name="直線コネクタ 702"/>
        <xdr:cNvCxnSpPr/>
      </xdr:nvCxnSpPr>
      <xdr:spPr>
        <a:xfrm flipV="1">
          <a:off x="15481300" y="16852660"/>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4"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5" name="フローチャート: 判断 704"/>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55262</xdr:rowOff>
    </xdr:from>
    <xdr:to>
      <xdr:col>81</xdr:col>
      <xdr:colOff>50800</xdr:colOff>
      <xdr:row>98</xdr:row>
      <xdr:rowOff>62554</xdr:rowOff>
    </xdr:to>
    <xdr:cxnSp macro="">
      <xdr:nvCxnSpPr>
        <xdr:cNvPr id="706" name="直線コネクタ 705"/>
        <xdr:cNvCxnSpPr/>
      </xdr:nvCxnSpPr>
      <xdr:spPr>
        <a:xfrm flipV="1">
          <a:off x="14592300" y="16857362"/>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7" name="フローチャート: 判断 706"/>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8" name="テキスト ボックス 707"/>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46889</xdr:rowOff>
    </xdr:from>
    <xdr:to>
      <xdr:col>76</xdr:col>
      <xdr:colOff>114300</xdr:colOff>
      <xdr:row>98</xdr:row>
      <xdr:rowOff>62554</xdr:rowOff>
    </xdr:to>
    <xdr:cxnSp macro="">
      <xdr:nvCxnSpPr>
        <xdr:cNvPr id="709" name="直線コネクタ 708"/>
        <xdr:cNvCxnSpPr/>
      </xdr:nvCxnSpPr>
      <xdr:spPr>
        <a:xfrm>
          <a:off x="13703300" y="16848989"/>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0" name="フローチャート: 判断 709"/>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1" name="テキスト ボックス 710"/>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37385</xdr:rowOff>
    </xdr:from>
    <xdr:to>
      <xdr:col>71</xdr:col>
      <xdr:colOff>177800</xdr:colOff>
      <xdr:row>98</xdr:row>
      <xdr:rowOff>46889</xdr:rowOff>
    </xdr:to>
    <xdr:cxnSp macro="">
      <xdr:nvCxnSpPr>
        <xdr:cNvPr id="712" name="直線コネクタ 711"/>
        <xdr:cNvCxnSpPr/>
      </xdr:nvCxnSpPr>
      <xdr:spPr>
        <a:xfrm>
          <a:off x="12814300" y="16839485"/>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3" name="フローチャート: 判断 712"/>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4" name="テキスト ボックス 713"/>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5" name="フローチャート: 判断 714"/>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6" name="テキスト ボックス 715"/>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171210</xdr:rowOff>
    </xdr:from>
    <xdr:to>
      <xdr:col>85</xdr:col>
      <xdr:colOff>177800</xdr:colOff>
      <xdr:row>98</xdr:row>
      <xdr:rowOff>101360</xdr:rowOff>
    </xdr:to>
    <xdr:sp macro="" textlink="">
      <xdr:nvSpPr>
        <xdr:cNvPr id="722" name="楕円 721"/>
        <xdr:cNvSpPr/>
      </xdr:nvSpPr>
      <xdr:spPr>
        <a:xfrm>
          <a:off x="16268700" y="16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149637</xdr:rowOff>
    </xdr:from>
    <xdr:ext cx="534377" cy="259045"/>
    <xdr:sp macro="" textlink="">
      <xdr:nvSpPr>
        <xdr:cNvPr id="723" name="公債費該当値テキスト"/>
        <xdr:cNvSpPr txBox="1"/>
      </xdr:nvSpPr>
      <xdr:spPr>
        <a:xfrm>
          <a:off x="16370300" y="16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4462</xdr:rowOff>
    </xdr:from>
    <xdr:to>
      <xdr:col>81</xdr:col>
      <xdr:colOff>101600</xdr:colOff>
      <xdr:row>98</xdr:row>
      <xdr:rowOff>106062</xdr:rowOff>
    </xdr:to>
    <xdr:sp macro="" textlink="">
      <xdr:nvSpPr>
        <xdr:cNvPr id="724" name="楕円 723"/>
        <xdr:cNvSpPr/>
      </xdr:nvSpPr>
      <xdr:spPr>
        <a:xfrm>
          <a:off x="15430500" y="168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97189</xdr:rowOff>
    </xdr:from>
    <xdr:ext cx="534377" cy="259045"/>
    <xdr:sp macro="" textlink="">
      <xdr:nvSpPr>
        <xdr:cNvPr id="725" name="テキスト ボックス 724"/>
        <xdr:cNvSpPr txBox="1"/>
      </xdr:nvSpPr>
      <xdr:spPr>
        <a:xfrm>
          <a:off x="15214111"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11754</xdr:rowOff>
    </xdr:from>
    <xdr:to>
      <xdr:col>76</xdr:col>
      <xdr:colOff>165100</xdr:colOff>
      <xdr:row>98</xdr:row>
      <xdr:rowOff>113354</xdr:rowOff>
    </xdr:to>
    <xdr:sp macro="" textlink="">
      <xdr:nvSpPr>
        <xdr:cNvPr id="726" name="楕円 725"/>
        <xdr:cNvSpPr/>
      </xdr:nvSpPr>
      <xdr:spPr>
        <a:xfrm>
          <a:off x="14541500" y="168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104481</xdr:rowOff>
    </xdr:from>
    <xdr:ext cx="534377" cy="259045"/>
    <xdr:sp macro="" textlink="">
      <xdr:nvSpPr>
        <xdr:cNvPr id="727" name="テキスト ボックス 726"/>
        <xdr:cNvSpPr txBox="1"/>
      </xdr:nvSpPr>
      <xdr:spPr>
        <a:xfrm>
          <a:off x="14325111" y="169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167539</xdr:rowOff>
    </xdr:from>
    <xdr:to>
      <xdr:col>72</xdr:col>
      <xdr:colOff>38100</xdr:colOff>
      <xdr:row>98</xdr:row>
      <xdr:rowOff>97689</xdr:rowOff>
    </xdr:to>
    <xdr:sp macro="" textlink="">
      <xdr:nvSpPr>
        <xdr:cNvPr id="728" name="楕円 727"/>
        <xdr:cNvSpPr/>
      </xdr:nvSpPr>
      <xdr:spPr>
        <a:xfrm>
          <a:off x="13652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88816</xdr:rowOff>
    </xdr:from>
    <xdr:ext cx="534377" cy="259045"/>
    <xdr:sp macro="" textlink="">
      <xdr:nvSpPr>
        <xdr:cNvPr id="729" name="テキスト ボックス 728"/>
        <xdr:cNvSpPr txBox="1"/>
      </xdr:nvSpPr>
      <xdr:spPr>
        <a:xfrm>
          <a:off x="13436111" y="168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158035</xdr:rowOff>
    </xdr:from>
    <xdr:to>
      <xdr:col>67</xdr:col>
      <xdr:colOff>101600</xdr:colOff>
      <xdr:row>98</xdr:row>
      <xdr:rowOff>88185</xdr:rowOff>
    </xdr:to>
    <xdr:sp macro="" textlink="">
      <xdr:nvSpPr>
        <xdr:cNvPr id="730" name="楕円 729"/>
        <xdr:cNvSpPr/>
      </xdr:nvSpPr>
      <xdr:spPr>
        <a:xfrm>
          <a:off x="12763500" y="167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104712</xdr:rowOff>
    </xdr:from>
    <xdr:ext cx="534377" cy="259045"/>
    <xdr:sp macro="" textlink="">
      <xdr:nvSpPr>
        <xdr:cNvPr id="731" name="テキスト ボックス 730"/>
        <xdr:cNvSpPr txBox="1"/>
      </xdr:nvSpPr>
      <xdr:spPr>
        <a:xfrm>
          <a:off x="12547111" y="1656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5" name="直線コネクタ 754"/>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6"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8"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9" name="直線コネクタ 758"/>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1"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2" name="フローチャート: 判断 76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4" name="フローチャート: 判断 763"/>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5" name="テキスト ボックス 764"/>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7" name="フローチャート: 判断 766"/>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8" name="テキスト ボックス 767"/>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0" name="フローチャート: 判断 769"/>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1" name="テキスト ボックス 770"/>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2" name="フローチャート: 判断 771"/>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3" name="テキスト ボックス 772"/>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0"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2" name="テキスト ボックス 80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4" name="テキスト ボックス 80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6" name="テキスト ボックス 80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8" name="テキスト ボックス 80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0" name="テキスト ボックス 80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2" name="直線コネクタ 811"/>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3"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5"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6" name="直線コネクタ 815"/>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8"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9" name="フローチャート: 判断 818"/>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1" name="フローチャート: 判断 820"/>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2" name="テキスト ボックス 821"/>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4" name="フローチャート: 判断 823"/>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5" name="テキスト ボックス 824"/>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7" name="フローチャート: 判断 82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8" name="テキスト ボックス 827"/>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9" name="フローチャート: 判断 828"/>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0" name="テキスト ボックス 829"/>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7"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9" name="テキスト ボックス 83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目的別歳出の住民一人当たりコストについて、類似団体平均を上回っている経費は、議会費（類似団体との差額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+173,868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+25,360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+41,132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％）、災害復旧費（類似団体との差額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+27,881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％）となった。類似団体内平均額を上回った理由については、以下のようなことが考えられる。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議会費については、本市は未合併団体であるため議員数が多いという特徴があるためである。総務費については、ふるさと納税関連事業等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や南の拠点整備事業、新庁舎建設に係る市有施設整備基金への積立増等により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市内に新規事業所が開設したことに伴う障害児通所給付費の増や障害福祉サービス全般において利用者の増加がみられ、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が増加していることによる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活動火山周辺地域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防災営農対策事業や種子島周辺漁業対策事業、市独自の水産業振興資金貸付等を実施したことによるものである。土木費については、中之平団地建替事業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や一般市道改良事業、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垂水中央運動公園整備事業等によるものである。消防費については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分団消防庁舎新築事業に伴い増加している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繰越事業となっていた平成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年度に発生した梅雨豪雨等や令和元年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月梅雨前線豪雨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降灰災害復旧事業によるものである。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今後も引き続き歳出の適正化を図り、健全な財政運営に努める。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新庁舎建設に備えて市有施設整備基金への積立てを優先したこ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とで残高が減少した。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南の拠点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（道の駅たるみずはまびら）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整備事業、新庁舎建設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事業などの普通建設事業や扶助費等の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増加により前年度より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歳出額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の増加に伴う基金取崩額の増加により悪化した。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事務的経費の徹底節減や公債費の縮減等を図るなどして、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健全な行財政運営に努めていく。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全ての会計で黒字決算となっており、実質赤字は発生していない。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しかしながら、国民健康保険特別会計においては平成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年度以降、老人保健施設特別会計においては平成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年度より一般会計からの法定外繰出金を支出しており、高齢化に伴う今後の医療費の伸びや介護報酬の改定といった各特別会計を取り巻く状況により、更なる一般会計からの繰出が必要となる可能性がある。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各特別会計については、普通会計の負担を減らすよう、独立採算制の原則のもと健全な財政運営に努める。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元利償還金については、漁港整備事業や消防施設整備事業、平成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年災害に係る災害復旧事業などの償還が始まったことにより増加している。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公営企業債の元利償還金に対する繰入金については、病院事業会計への準元利償還金算入額が減少したため、前年度より減額となった。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組合等が起こした地方債の元利償還金に対する負担金等は、償還が進み年々減少している。</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債務負担行為に基づく支出額については、南の拠点（道の駅たるみずはまびら）</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事業負担金</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年度途中より</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発生</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しており、令和元年度より支払額が満額となったため増額となった</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算入公債費等については、財政改革プログラムに基づく市債発行額抑制により、減少傾向にある。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実質公債費比率は年々減少してきて</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基金の有効活用や、より有利な地方債の活用により、健全財政の維持に努める。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年度までは、市債発行額を抑制し、基金を積極的に積立てたことにより将来負担比率は改善してきた。しかし、平成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年度は充当可能財源等の減少および将来負担額の増加により、将来負担比率は悪化した。平成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年度については、将来負担額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増加したものの、充当可能財源等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増加したことにより、将来負担比率は改善した。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については、将来負担額は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し、充当可能財源等が増加したことにより、将来負担比率は改善した。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は、地方債残高と公営企業債等繰入見込額が増加した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ものの、それ以外のものが減少し、総額が減少した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ためである。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充当可能特定歳入と基準財政需要額歳入見込額が減少したものの、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充当可能な基金が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増加したことにより総額が増加した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控えている大規模な事業計画については、十分な検討を行い、歳出の削減と公債費の縮減に努め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、基金を積極的に積み立てるとともに、交付税措置のある有利な起債を活用していくことにより、財政の健全化を図る。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鹿児島県垂水市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全体としては、前年度末より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した主な要因は、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「市有施設整備基金」と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施設整備基金については、新庁舎建設に備えて積立金を増額したため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千円、ふるさと応援基金については、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寄附額が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増えたため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増額となっている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を積立てたため、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財政調整基金については、災害等の突発的な支出も考慮して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億円程度を維持していく予定である。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減債基金は現在のところ新たな積立は行わず、現状の額を維持してく予定である。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また、その他特定目的基金は主なものとして、ふるさと応援基金は前年度の寄附額にあわせて計画的に執行して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く予定であるため、寄附額により増減はあるが、ふるさと応援寄附金の目的を考慮し有効的に事業に充てる方針である。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①　市有施設整備基金・・・・・・・・新庁舎建設事業に使用予定</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②　ふるさと応援基金・・・・・・・・ふるさと応援基金充当事業（寄附者からの寄附目的に沿って事業実施）</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③　潮彩町排水処理施設整備基金・・・潮彩町の排水処理施設の管理、運営等</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④　地域福祉基金・・・・・・・・・・福祉関連事業、現在は訪問看護ステーションの補助金に使用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⑤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垂水市観光振興基金・・・・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観光事業の振興を図るため</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①　市有施設整備基金・・・・・・・・新庁舎建設に備え、優先的に積立を行ったことによるもの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②　ふるさと応援基金・・・・・・・・寄附額の減少によるもの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③　潮彩町排水処理施設整備基金・・・決算による余剰金を積立てたことによるもの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④　地域福祉基金・・・・・・・・・・訪問看護ステーションの補助金に使用したことによるもの</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⑤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垂水市観光振興基金・・・・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道の駅たるみず改修工事に使用したことによる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ふるさと応援基金は、原則として前年度の寄附額の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を事業へ充当していく方針は継続しながら、残高が多くならないよう計画的かつ有効的に活用する方針である。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新庁舎建設に備え、市有施設整備基金への積立てを優先したため、財政調整基金ついては積立額が減少した。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取り崩し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を積立てたため、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地方財政法第７条の１項による積立は継続し、大規模な災害等に備えて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億円程度の残高で推移するように事業への充当を検討する。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過去の災害時における実績により、１回の災害あたり５億円程度を基金から繰出ているため、３回分として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億円を基準としている。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定期預金利子分の増加によるもの。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現在の額を維持していく予定である。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本市の公共施設等は全体的に老朽化が進んでおり、令和元年度における有形固定資産減価償却率は、類似団体より</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％低い水準になったものの、昨年度と同比率である。保有している公共施設等の多くが、昭和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年代に建設したものであり、築</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年以上が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％を占める。平成</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月に策定した「垂水市公共施設等総合管理計画」において、保有総量の縮小や長寿命化を基本とした予防保全型維持管理に努めている。さらに令和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年度には「垂水市公共施設等個別施設計画」を策定しており、今後は当該計画に基づき、施設の適正な維持管理に取り組んでいく。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81" name="楕円 80"/>
        <xdr:cNvSpPr/>
      </xdr:nvSpPr>
      <xdr:spPr>
        <a:xfrm>
          <a:off x="4000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101092</xdr:rowOff>
    </xdr:from>
    <xdr:to>
      <xdr:col>23</xdr:col>
      <xdr:colOff>85725</xdr:colOff>
      <xdr:row>29</xdr:row>
      <xdr:rowOff>101092</xdr:rowOff>
    </xdr:to>
    <xdr:cxnSp macro="">
      <xdr:nvCxnSpPr>
        <xdr:cNvPr id="82" name="直線コネクタ 81"/>
        <xdr:cNvCxnSpPr/>
      </xdr:nvCxnSpPr>
      <xdr:spPr>
        <a:xfrm>
          <a:off x="4051300" y="584466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83" name="楕円 82"/>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101092</xdr:rowOff>
    </xdr:to>
    <xdr:cxnSp macro="">
      <xdr:nvCxnSpPr>
        <xdr:cNvPr id="84" name="直線コネクタ 83"/>
        <xdr:cNvCxnSpPr/>
      </xdr:nvCxnSpPr>
      <xdr:spPr>
        <a:xfrm>
          <a:off x="3289300" y="5836031"/>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5" name="楕円 84"/>
        <xdr:cNvSpPr/>
      </xdr:nvSpPr>
      <xdr:spPr>
        <a:xfrm>
          <a:off x="2476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90297</xdr:rowOff>
    </xdr:from>
    <xdr:to>
      <xdr:col>15</xdr:col>
      <xdr:colOff>136525</xdr:colOff>
      <xdr:row>29</xdr:row>
      <xdr:rowOff>92456</xdr:rowOff>
    </xdr:to>
    <xdr:cxnSp macro="">
      <xdr:nvCxnSpPr>
        <xdr:cNvPr id="86" name="直線コネクタ 85"/>
        <xdr:cNvCxnSpPr/>
      </xdr:nvCxnSpPr>
      <xdr:spPr>
        <a:xfrm>
          <a:off x="2527300" y="583387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51181</xdr:rowOff>
    </xdr:from>
    <xdr:to>
      <xdr:col>7</xdr:col>
      <xdr:colOff>187325</xdr:colOff>
      <xdr:row>28</xdr:row>
      <xdr:rowOff>152781</xdr:rowOff>
    </xdr:to>
    <xdr:sp macro="" textlink="">
      <xdr:nvSpPr>
        <xdr:cNvPr id="87" name="楕円 86"/>
        <xdr:cNvSpPr/>
      </xdr:nvSpPr>
      <xdr:spPr>
        <a:xfrm>
          <a:off x="1714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101981</xdr:rowOff>
    </xdr:from>
    <xdr:to>
      <xdr:col>11</xdr:col>
      <xdr:colOff>136525</xdr:colOff>
      <xdr:row>29</xdr:row>
      <xdr:rowOff>90297</xdr:rowOff>
    </xdr:to>
    <xdr:cxnSp macro="">
      <xdr:nvCxnSpPr>
        <xdr:cNvPr id="88" name="直線コネクタ 87"/>
        <xdr:cNvCxnSpPr/>
      </xdr:nvCxnSpPr>
      <xdr:spPr>
        <a:xfrm>
          <a:off x="1765300" y="5674106"/>
          <a:ext cx="7620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143019</xdr:rowOff>
    </xdr:from>
    <xdr:ext cx="405111" cy="259045"/>
    <xdr:sp macro="" textlink="">
      <xdr:nvSpPr>
        <xdr:cNvPr id="93" name="n_1mainValue有形固定資産減価償却率"/>
        <xdr:cNvSpPr txBox="1"/>
      </xdr:nvSpPr>
      <xdr:spPr>
        <a:xfrm>
          <a:off x="383604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4" name="n_2mainValue有形固定資産減価償却率"/>
        <xdr:cNvSpPr txBox="1"/>
      </xdr:nvSpPr>
      <xdr:spPr>
        <a:xfrm>
          <a:off x="3086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5" name="n_3mainValue有形固定資産減価償却率"/>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6" name="n_4mainValue有形固定資産減価償却率"/>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債務償還比率は、鹿児島県平均を上回っているものの、類似団体平均を下回っており、減少傾向にある。これは、財政改革プログラムに基づき、地方債の発行額を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億円以下（災害・臨時財政対策債を除く）に抑制してきたことが影響している。また、昨年に比べて比率が改善した要因としては、財政調整基金残高等の充当可能財源が増加したことが挙げられる。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しかしながら、今後は公共施設等の老朽化に伴う維持管理費の増加や、高齢化に伴う社会保障費の増加が見込まれるため、これまで以上の地方債発行抑制に努め、公債費の適正化に取組んでいく。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59545</xdr:rowOff>
    </xdr:from>
    <xdr:to>
      <xdr:col>76</xdr:col>
      <xdr:colOff>73025</xdr:colOff>
      <xdr:row>29</xdr:row>
      <xdr:rowOff>161145</xdr:rowOff>
    </xdr:to>
    <xdr:sp macro="" textlink="">
      <xdr:nvSpPr>
        <xdr:cNvPr id="143" name="楕円 142"/>
        <xdr:cNvSpPr/>
      </xdr:nvSpPr>
      <xdr:spPr>
        <a:xfrm>
          <a:off x="14744700" y="5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82422</xdr:rowOff>
    </xdr:from>
    <xdr:ext cx="469744" cy="259045"/>
    <xdr:sp macro="" textlink="">
      <xdr:nvSpPr>
        <xdr:cNvPr id="144" name="債務償還比率該当値テキスト"/>
        <xdr:cNvSpPr txBox="1"/>
      </xdr:nvSpPr>
      <xdr:spPr>
        <a:xfrm>
          <a:off x="14846300" y="5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98098</xdr:rowOff>
    </xdr:from>
    <xdr:to>
      <xdr:col>72</xdr:col>
      <xdr:colOff>123825</xdr:colOff>
      <xdr:row>30</xdr:row>
      <xdr:rowOff>28248</xdr:rowOff>
    </xdr:to>
    <xdr:sp macro="" textlink="">
      <xdr:nvSpPr>
        <xdr:cNvPr id="145" name="楕円 144"/>
        <xdr:cNvSpPr/>
      </xdr:nvSpPr>
      <xdr:spPr>
        <a:xfrm>
          <a:off x="14033500" y="58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110345</xdr:rowOff>
    </xdr:from>
    <xdr:to>
      <xdr:col>76</xdr:col>
      <xdr:colOff>22225</xdr:colOff>
      <xdr:row>29</xdr:row>
      <xdr:rowOff>148898</xdr:rowOff>
    </xdr:to>
    <xdr:cxnSp macro="">
      <xdr:nvCxnSpPr>
        <xdr:cNvPr id="146" name="直線コネクタ 145"/>
        <xdr:cNvCxnSpPr/>
      </xdr:nvCxnSpPr>
      <xdr:spPr>
        <a:xfrm flipV="1">
          <a:off x="14084300" y="5853920"/>
          <a:ext cx="7112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142512</xdr:rowOff>
    </xdr:from>
    <xdr:to>
      <xdr:col>68</xdr:col>
      <xdr:colOff>123825</xdr:colOff>
      <xdr:row>30</xdr:row>
      <xdr:rowOff>72662</xdr:rowOff>
    </xdr:to>
    <xdr:sp macro="" textlink="">
      <xdr:nvSpPr>
        <xdr:cNvPr id="147" name="楕円 146"/>
        <xdr:cNvSpPr/>
      </xdr:nvSpPr>
      <xdr:spPr>
        <a:xfrm>
          <a:off x="13271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148898</xdr:rowOff>
    </xdr:from>
    <xdr:to>
      <xdr:col>72</xdr:col>
      <xdr:colOff>73025</xdr:colOff>
      <xdr:row>30</xdr:row>
      <xdr:rowOff>21862</xdr:rowOff>
    </xdr:to>
    <xdr:cxnSp macro="">
      <xdr:nvCxnSpPr>
        <xdr:cNvPr id="148" name="直線コネクタ 147"/>
        <xdr:cNvCxnSpPr/>
      </xdr:nvCxnSpPr>
      <xdr:spPr>
        <a:xfrm flipV="1">
          <a:off x="13322300" y="5892473"/>
          <a:ext cx="762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118213</xdr:rowOff>
    </xdr:from>
    <xdr:to>
      <xdr:col>64</xdr:col>
      <xdr:colOff>123825</xdr:colOff>
      <xdr:row>29</xdr:row>
      <xdr:rowOff>48363</xdr:rowOff>
    </xdr:to>
    <xdr:sp macro="" textlink="">
      <xdr:nvSpPr>
        <xdr:cNvPr id="149" name="楕円 148"/>
        <xdr:cNvSpPr/>
      </xdr:nvSpPr>
      <xdr:spPr>
        <a:xfrm>
          <a:off x="12509500" y="56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169013</xdr:rowOff>
    </xdr:from>
    <xdr:to>
      <xdr:col>68</xdr:col>
      <xdr:colOff>73025</xdr:colOff>
      <xdr:row>30</xdr:row>
      <xdr:rowOff>21862</xdr:rowOff>
    </xdr:to>
    <xdr:cxnSp macro="">
      <xdr:nvCxnSpPr>
        <xdr:cNvPr id="150" name="直線コネクタ 149"/>
        <xdr:cNvCxnSpPr/>
      </xdr:nvCxnSpPr>
      <xdr:spPr>
        <a:xfrm>
          <a:off x="12560300" y="5741138"/>
          <a:ext cx="762000" cy="1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72154</xdr:rowOff>
    </xdr:from>
    <xdr:to>
      <xdr:col>60</xdr:col>
      <xdr:colOff>123825</xdr:colOff>
      <xdr:row>29</xdr:row>
      <xdr:rowOff>2304</xdr:rowOff>
    </xdr:to>
    <xdr:sp macro="" textlink="">
      <xdr:nvSpPr>
        <xdr:cNvPr id="151" name="楕円 150"/>
        <xdr:cNvSpPr/>
      </xdr:nvSpPr>
      <xdr:spPr>
        <a:xfrm>
          <a:off x="11747500" y="56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122954</xdr:rowOff>
    </xdr:from>
    <xdr:to>
      <xdr:col>64</xdr:col>
      <xdr:colOff>73025</xdr:colOff>
      <xdr:row>28</xdr:row>
      <xdr:rowOff>169013</xdr:rowOff>
    </xdr:to>
    <xdr:cxnSp macro="">
      <xdr:nvCxnSpPr>
        <xdr:cNvPr id="152" name="直線コネクタ 151"/>
        <xdr:cNvCxnSpPr/>
      </xdr:nvCxnSpPr>
      <xdr:spPr>
        <a:xfrm>
          <a:off x="11798300" y="5695079"/>
          <a:ext cx="762000" cy="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44775</xdr:rowOff>
    </xdr:from>
    <xdr:ext cx="469744" cy="259045"/>
    <xdr:sp macro="" textlink="">
      <xdr:nvSpPr>
        <xdr:cNvPr id="157" name="n_1mainValue債務償還比率"/>
        <xdr:cNvSpPr txBox="1"/>
      </xdr:nvSpPr>
      <xdr:spPr>
        <a:xfrm>
          <a:off x="13836727" y="561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89189</xdr:rowOff>
    </xdr:from>
    <xdr:ext cx="469744" cy="259045"/>
    <xdr:sp macro="" textlink="">
      <xdr:nvSpPr>
        <xdr:cNvPr id="158" name="n_2mainValue債務償還比率"/>
        <xdr:cNvSpPr txBox="1"/>
      </xdr:nvSpPr>
      <xdr:spPr>
        <a:xfrm>
          <a:off x="13087427" y="56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64890</xdr:rowOff>
    </xdr:from>
    <xdr:ext cx="469744" cy="259045"/>
    <xdr:sp macro="" textlink="">
      <xdr:nvSpPr>
        <xdr:cNvPr id="159" name="n_3mainValue債務償還比率"/>
        <xdr:cNvSpPr txBox="1"/>
      </xdr:nvSpPr>
      <xdr:spPr>
        <a:xfrm>
          <a:off x="12325427" y="54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18831</xdr:rowOff>
    </xdr:from>
    <xdr:ext cx="469744" cy="259045"/>
    <xdr:sp macro="" textlink="">
      <xdr:nvSpPr>
        <xdr:cNvPr id="160" name="n_4mainValue債務償還比率"/>
        <xdr:cNvSpPr txBox="1"/>
      </xdr:nvSpPr>
      <xdr:spPr>
        <a:xfrm>
          <a:off x="11563427" y="541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90731</xdr:rowOff>
    </xdr:from>
    <xdr:ext cx="405111" cy="259045"/>
    <xdr:sp macro="" textlink="">
      <xdr:nvSpPr>
        <xdr:cNvPr id="75" name="【道路】&#10;有形固定資産減価償却率該当値テキスト"/>
        <xdr:cNvSpPr txBox="1"/>
      </xdr:nvSpPr>
      <xdr:spPr>
        <a:xfrm>
          <a:off x="4673600" y="643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118654</xdr:rowOff>
    </xdr:to>
    <xdr:cxnSp macro="">
      <xdr:nvCxnSpPr>
        <xdr:cNvPr id="77" name="直線コネクタ 76"/>
        <xdr:cNvCxnSpPr/>
      </xdr:nvCxnSpPr>
      <xdr:spPr>
        <a:xfrm>
          <a:off x="3797300" y="660926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94162</xdr:rowOff>
    </xdr:to>
    <xdr:cxnSp macro="">
      <xdr:nvCxnSpPr>
        <xdr:cNvPr id="79" name="直線コネクタ 78"/>
        <xdr:cNvCxnSpPr/>
      </xdr:nvCxnSpPr>
      <xdr:spPr>
        <a:xfrm>
          <a:off x="2908300" y="65798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80" name="楕円 79"/>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37012</xdr:rowOff>
    </xdr:from>
    <xdr:to>
      <xdr:col>15</xdr:col>
      <xdr:colOff>50800</xdr:colOff>
      <xdr:row>38</xdr:row>
      <xdr:rowOff>64770</xdr:rowOff>
    </xdr:to>
    <xdr:cxnSp macro="">
      <xdr:nvCxnSpPr>
        <xdr:cNvPr id="81" name="直線コネクタ 80"/>
        <xdr:cNvCxnSpPr/>
      </xdr:nvCxnSpPr>
      <xdr:spPr>
        <a:xfrm>
          <a:off x="2019300" y="65521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159294</xdr:rowOff>
    </xdr:from>
    <xdr:to>
      <xdr:col>6</xdr:col>
      <xdr:colOff>38100</xdr:colOff>
      <xdr:row>38</xdr:row>
      <xdr:rowOff>89444</xdr:rowOff>
    </xdr:to>
    <xdr:sp macro="" textlink="">
      <xdr:nvSpPr>
        <xdr:cNvPr id="82" name="楕円 81"/>
        <xdr:cNvSpPr/>
      </xdr:nvSpPr>
      <xdr:spPr>
        <a:xfrm>
          <a:off x="1079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37012</xdr:rowOff>
    </xdr:from>
    <xdr:to>
      <xdr:col>10</xdr:col>
      <xdr:colOff>114300</xdr:colOff>
      <xdr:row>38</xdr:row>
      <xdr:rowOff>38644</xdr:rowOff>
    </xdr:to>
    <xdr:cxnSp macro="">
      <xdr:nvCxnSpPr>
        <xdr:cNvPr id="83" name="直線コネクタ 82"/>
        <xdr:cNvCxnSpPr/>
      </xdr:nvCxnSpPr>
      <xdr:spPr>
        <a:xfrm flipV="1">
          <a:off x="1130300" y="65521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88" name="n_1mainValue【道路】&#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9" name="n_2main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90" name="n_3mainValue【道路】&#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80571</xdr:rowOff>
    </xdr:from>
    <xdr:ext cx="405111" cy="259045"/>
    <xdr:sp macro="" textlink="">
      <xdr:nvSpPr>
        <xdr:cNvPr id="91" name="n_4mainValue【道路】&#10;有形固定資産減価償却率"/>
        <xdr:cNvSpPr txBox="1"/>
      </xdr:nvSpPr>
      <xdr:spPr>
        <a:xfrm>
          <a:off x="927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114883</xdr:rowOff>
    </xdr:from>
    <xdr:to>
      <xdr:col>55</xdr:col>
      <xdr:colOff>50800</xdr:colOff>
      <xdr:row>41</xdr:row>
      <xdr:rowOff>45033</xdr:rowOff>
    </xdr:to>
    <xdr:sp macro="" textlink="">
      <xdr:nvSpPr>
        <xdr:cNvPr id="129" name="楕円 128"/>
        <xdr:cNvSpPr/>
      </xdr:nvSpPr>
      <xdr:spPr>
        <a:xfrm>
          <a:off x="10426700" y="697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29810</xdr:rowOff>
    </xdr:from>
    <xdr:ext cx="534377" cy="259045"/>
    <xdr:sp macro="" textlink="">
      <xdr:nvSpPr>
        <xdr:cNvPr id="130" name="【道路】&#10;一人当たり延長該当値テキスト"/>
        <xdr:cNvSpPr txBox="1"/>
      </xdr:nvSpPr>
      <xdr:spPr>
        <a:xfrm>
          <a:off x="10515600" y="688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117681</xdr:rowOff>
    </xdr:from>
    <xdr:to>
      <xdr:col>50</xdr:col>
      <xdr:colOff>165100</xdr:colOff>
      <xdr:row>41</xdr:row>
      <xdr:rowOff>47831</xdr:rowOff>
    </xdr:to>
    <xdr:sp macro="" textlink="">
      <xdr:nvSpPr>
        <xdr:cNvPr id="131" name="楕円 130"/>
        <xdr:cNvSpPr/>
      </xdr:nvSpPr>
      <xdr:spPr>
        <a:xfrm>
          <a:off x="9588500" y="69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165683</xdr:rowOff>
    </xdr:from>
    <xdr:to>
      <xdr:col>55</xdr:col>
      <xdr:colOff>0</xdr:colOff>
      <xdr:row>40</xdr:row>
      <xdr:rowOff>168481</xdr:rowOff>
    </xdr:to>
    <xdr:cxnSp macro="">
      <xdr:nvCxnSpPr>
        <xdr:cNvPr id="132" name="直線コネクタ 131"/>
        <xdr:cNvCxnSpPr/>
      </xdr:nvCxnSpPr>
      <xdr:spPr>
        <a:xfrm flipV="1">
          <a:off x="9639300" y="7023683"/>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120507</xdr:rowOff>
    </xdr:from>
    <xdr:to>
      <xdr:col>46</xdr:col>
      <xdr:colOff>38100</xdr:colOff>
      <xdr:row>41</xdr:row>
      <xdr:rowOff>50657</xdr:rowOff>
    </xdr:to>
    <xdr:sp macro="" textlink="">
      <xdr:nvSpPr>
        <xdr:cNvPr id="133" name="楕円 132"/>
        <xdr:cNvSpPr/>
      </xdr:nvSpPr>
      <xdr:spPr>
        <a:xfrm>
          <a:off x="8699500" y="6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168481</xdr:rowOff>
    </xdr:from>
    <xdr:to>
      <xdr:col>50</xdr:col>
      <xdr:colOff>114300</xdr:colOff>
      <xdr:row>40</xdr:row>
      <xdr:rowOff>171307</xdr:rowOff>
    </xdr:to>
    <xdr:cxnSp macro="">
      <xdr:nvCxnSpPr>
        <xdr:cNvPr id="134" name="直線コネクタ 133"/>
        <xdr:cNvCxnSpPr/>
      </xdr:nvCxnSpPr>
      <xdr:spPr>
        <a:xfrm flipV="1">
          <a:off x="8750300" y="7026481"/>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124091</xdr:rowOff>
    </xdr:from>
    <xdr:to>
      <xdr:col>41</xdr:col>
      <xdr:colOff>101600</xdr:colOff>
      <xdr:row>41</xdr:row>
      <xdr:rowOff>54241</xdr:rowOff>
    </xdr:to>
    <xdr:sp macro="" textlink="">
      <xdr:nvSpPr>
        <xdr:cNvPr id="135" name="楕円 134"/>
        <xdr:cNvSpPr/>
      </xdr:nvSpPr>
      <xdr:spPr>
        <a:xfrm>
          <a:off x="7810500" y="6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171307</xdr:rowOff>
    </xdr:from>
    <xdr:to>
      <xdr:col>45</xdr:col>
      <xdr:colOff>177800</xdr:colOff>
      <xdr:row>41</xdr:row>
      <xdr:rowOff>3441</xdr:rowOff>
    </xdr:to>
    <xdr:cxnSp macro="">
      <xdr:nvCxnSpPr>
        <xdr:cNvPr id="136" name="直線コネクタ 135"/>
        <xdr:cNvCxnSpPr/>
      </xdr:nvCxnSpPr>
      <xdr:spPr>
        <a:xfrm flipV="1">
          <a:off x="7861300" y="7029307"/>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84708</xdr:rowOff>
    </xdr:from>
    <xdr:to>
      <xdr:col>36</xdr:col>
      <xdr:colOff>165100</xdr:colOff>
      <xdr:row>41</xdr:row>
      <xdr:rowOff>14858</xdr:rowOff>
    </xdr:to>
    <xdr:sp macro="" textlink="">
      <xdr:nvSpPr>
        <xdr:cNvPr id="137" name="楕円 136"/>
        <xdr:cNvSpPr/>
      </xdr:nvSpPr>
      <xdr:spPr>
        <a:xfrm>
          <a:off x="6921500" y="69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135508</xdr:rowOff>
    </xdr:from>
    <xdr:to>
      <xdr:col>41</xdr:col>
      <xdr:colOff>50800</xdr:colOff>
      <xdr:row>41</xdr:row>
      <xdr:rowOff>3441</xdr:rowOff>
    </xdr:to>
    <xdr:cxnSp macro="">
      <xdr:nvCxnSpPr>
        <xdr:cNvPr id="138" name="直線コネクタ 137"/>
        <xdr:cNvCxnSpPr/>
      </xdr:nvCxnSpPr>
      <xdr:spPr>
        <a:xfrm>
          <a:off x="6972300" y="6993508"/>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38958</xdr:rowOff>
    </xdr:from>
    <xdr:ext cx="534377" cy="259045"/>
    <xdr:sp macro="" textlink="">
      <xdr:nvSpPr>
        <xdr:cNvPr id="143" name="n_1mainValue【道路】&#10;一人当たり延長"/>
        <xdr:cNvSpPr txBox="1"/>
      </xdr:nvSpPr>
      <xdr:spPr>
        <a:xfrm>
          <a:off x="9359411" y="70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41784</xdr:rowOff>
    </xdr:from>
    <xdr:ext cx="534377" cy="259045"/>
    <xdr:sp macro="" textlink="">
      <xdr:nvSpPr>
        <xdr:cNvPr id="144" name="n_2mainValue【道路】&#10;一人当たり延長"/>
        <xdr:cNvSpPr txBox="1"/>
      </xdr:nvSpPr>
      <xdr:spPr>
        <a:xfrm>
          <a:off x="8483111" y="70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45368</xdr:rowOff>
    </xdr:from>
    <xdr:ext cx="534377" cy="259045"/>
    <xdr:sp macro="" textlink="">
      <xdr:nvSpPr>
        <xdr:cNvPr id="145" name="n_3mainValue【道路】&#10;一人当たり延長"/>
        <xdr:cNvSpPr txBox="1"/>
      </xdr:nvSpPr>
      <xdr:spPr>
        <a:xfrm>
          <a:off x="7594111" y="70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5985</xdr:rowOff>
    </xdr:from>
    <xdr:ext cx="534377" cy="259045"/>
    <xdr:sp macro="" textlink="">
      <xdr:nvSpPr>
        <xdr:cNvPr id="146" name="n_4mainValue【道路】&#10;一人当たり延長"/>
        <xdr:cNvSpPr txBox="1"/>
      </xdr:nvSpPr>
      <xdr:spPr>
        <a:xfrm>
          <a:off x="6705111" y="70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6" name="楕円 185"/>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46372</xdr:rowOff>
    </xdr:from>
    <xdr:ext cx="405111" cy="259045"/>
    <xdr:sp macro="" textlink="">
      <xdr:nvSpPr>
        <xdr:cNvPr id="187" name="【橋りょう・トンネル】&#10;有形固定資産減価償却率該当値テキスト"/>
        <xdr:cNvSpPr txBox="1"/>
      </xdr:nvSpPr>
      <xdr:spPr>
        <a:xfrm>
          <a:off x="4673600"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8" name="楕円 187"/>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74295</xdr:rowOff>
    </xdr:to>
    <xdr:cxnSp macro="">
      <xdr:nvCxnSpPr>
        <xdr:cNvPr id="189" name="直線コネクタ 188"/>
        <xdr:cNvCxnSpPr/>
      </xdr:nvCxnSpPr>
      <xdr:spPr>
        <a:xfrm>
          <a:off x="3797300" y="105289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0" name="楕円 189"/>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70485</xdr:rowOff>
    </xdr:to>
    <xdr:cxnSp macro="">
      <xdr:nvCxnSpPr>
        <xdr:cNvPr id="191" name="直線コネクタ 190"/>
        <xdr:cNvCxnSpPr/>
      </xdr:nvCxnSpPr>
      <xdr:spPr>
        <a:xfrm>
          <a:off x="2908300" y="105098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2" name="楕円 191"/>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51435</xdr:rowOff>
    </xdr:from>
    <xdr:to>
      <xdr:col>15</xdr:col>
      <xdr:colOff>50800</xdr:colOff>
      <xdr:row>61</xdr:row>
      <xdr:rowOff>64770</xdr:rowOff>
    </xdr:to>
    <xdr:cxnSp macro="">
      <xdr:nvCxnSpPr>
        <xdr:cNvPr id="193" name="直線コネクタ 192"/>
        <xdr:cNvCxnSpPr/>
      </xdr:nvCxnSpPr>
      <xdr:spPr>
        <a:xfrm flipV="1">
          <a:off x="2019300" y="10509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4" name="楕円 193"/>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64770</xdr:rowOff>
    </xdr:to>
    <xdr:cxnSp macro="">
      <xdr:nvCxnSpPr>
        <xdr:cNvPr id="195" name="直線コネクタ 194"/>
        <xdr:cNvCxnSpPr/>
      </xdr:nvCxnSpPr>
      <xdr:spPr>
        <a:xfrm>
          <a:off x="1130300" y="10492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137812</xdr:rowOff>
    </xdr:from>
    <xdr:ext cx="405111" cy="259045"/>
    <xdr:sp macro="" textlink="">
      <xdr:nvSpPr>
        <xdr:cNvPr id="200" name="n_1mainValue【橋りょう・トンネル】&#10;有形固定資産減価償却率"/>
        <xdr:cNvSpPr txBox="1"/>
      </xdr:nvSpPr>
      <xdr:spPr>
        <a:xfrm>
          <a:off x="35820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118762</xdr:rowOff>
    </xdr:from>
    <xdr:ext cx="405111" cy="259045"/>
    <xdr:sp macro="" textlink="">
      <xdr:nvSpPr>
        <xdr:cNvPr id="201" name="n_2mainValue【橋りょう・トンネル】&#10;有形固定資産減価償却率"/>
        <xdr:cNvSpPr txBox="1"/>
      </xdr:nvSpPr>
      <xdr:spPr>
        <a:xfrm>
          <a:off x="2705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2" name="n_3mainValue【橋りょう・トンネル】&#10;有形固定資産減価償却率"/>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3" name="n_4mainValue【橋りょう・トンネ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156188</xdr:rowOff>
    </xdr:from>
    <xdr:to>
      <xdr:col>55</xdr:col>
      <xdr:colOff>50800</xdr:colOff>
      <xdr:row>62</xdr:row>
      <xdr:rowOff>86338</xdr:rowOff>
    </xdr:to>
    <xdr:sp macro="" textlink="">
      <xdr:nvSpPr>
        <xdr:cNvPr id="241" name="楕円 240"/>
        <xdr:cNvSpPr/>
      </xdr:nvSpPr>
      <xdr:spPr>
        <a:xfrm>
          <a:off x="10426700" y="106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134615</xdr:rowOff>
    </xdr:from>
    <xdr:ext cx="599010" cy="259045"/>
    <xdr:sp macro="" textlink="">
      <xdr:nvSpPr>
        <xdr:cNvPr id="242" name="【橋りょう・トンネル】&#10;一人当たり有形固定資産（償却資産）額該当値テキスト"/>
        <xdr:cNvSpPr txBox="1"/>
      </xdr:nvSpPr>
      <xdr:spPr>
        <a:xfrm>
          <a:off x="10515600" y="1059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170612</xdr:rowOff>
    </xdr:from>
    <xdr:to>
      <xdr:col>50</xdr:col>
      <xdr:colOff>165100</xdr:colOff>
      <xdr:row>62</xdr:row>
      <xdr:rowOff>100762</xdr:rowOff>
    </xdr:to>
    <xdr:sp macro="" textlink="">
      <xdr:nvSpPr>
        <xdr:cNvPr id="243" name="楕円 242"/>
        <xdr:cNvSpPr/>
      </xdr:nvSpPr>
      <xdr:spPr>
        <a:xfrm>
          <a:off x="9588500" y="106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35538</xdr:rowOff>
    </xdr:from>
    <xdr:to>
      <xdr:col>55</xdr:col>
      <xdr:colOff>0</xdr:colOff>
      <xdr:row>62</xdr:row>
      <xdr:rowOff>49962</xdr:rowOff>
    </xdr:to>
    <xdr:cxnSp macro="">
      <xdr:nvCxnSpPr>
        <xdr:cNvPr id="244" name="直線コネクタ 243"/>
        <xdr:cNvCxnSpPr/>
      </xdr:nvCxnSpPr>
      <xdr:spPr>
        <a:xfrm flipV="1">
          <a:off x="9639300" y="10665438"/>
          <a:ext cx="8382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9403</xdr:rowOff>
    </xdr:from>
    <xdr:to>
      <xdr:col>46</xdr:col>
      <xdr:colOff>38100</xdr:colOff>
      <xdr:row>62</xdr:row>
      <xdr:rowOff>111003</xdr:rowOff>
    </xdr:to>
    <xdr:sp macro="" textlink="">
      <xdr:nvSpPr>
        <xdr:cNvPr id="245" name="楕円 244"/>
        <xdr:cNvSpPr/>
      </xdr:nvSpPr>
      <xdr:spPr>
        <a:xfrm>
          <a:off x="8699500" y="106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49962</xdr:rowOff>
    </xdr:from>
    <xdr:to>
      <xdr:col>50</xdr:col>
      <xdr:colOff>114300</xdr:colOff>
      <xdr:row>62</xdr:row>
      <xdr:rowOff>60203</xdr:rowOff>
    </xdr:to>
    <xdr:cxnSp macro="">
      <xdr:nvCxnSpPr>
        <xdr:cNvPr id="246" name="直線コネクタ 245"/>
        <xdr:cNvCxnSpPr/>
      </xdr:nvCxnSpPr>
      <xdr:spPr>
        <a:xfrm flipV="1">
          <a:off x="8750300" y="1067986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8868</xdr:rowOff>
    </xdr:from>
    <xdr:to>
      <xdr:col>41</xdr:col>
      <xdr:colOff>101600</xdr:colOff>
      <xdr:row>62</xdr:row>
      <xdr:rowOff>110468</xdr:rowOff>
    </xdr:to>
    <xdr:sp macro="" textlink="">
      <xdr:nvSpPr>
        <xdr:cNvPr id="247" name="楕円 246"/>
        <xdr:cNvSpPr/>
      </xdr:nvSpPr>
      <xdr:spPr>
        <a:xfrm>
          <a:off x="7810500" y="106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59668</xdr:rowOff>
    </xdr:from>
    <xdr:to>
      <xdr:col>45</xdr:col>
      <xdr:colOff>177800</xdr:colOff>
      <xdr:row>62</xdr:row>
      <xdr:rowOff>60203</xdr:rowOff>
    </xdr:to>
    <xdr:cxnSp macro="">
      <xdr:nvCxnSpPr>
        <xdr:cNvPr id="248" name="直線コネクタ 247"/>
        <xdr:cNvCxnSpPr/>
      </xdr:nvCxnSpPr>
      <xdr:spPr>
        <a:xfrm>
          <a:off x="7861300" y="10689568"/>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14754</xdr:rowOff>
    </xdr:from>
    <xdr:to>
      <xdr:col>36</xdr:col>
      <xdr:colOff>165100</xdr:colOff>
      <xdr:row>62</xdr:row>
      <xdr:rowOff>116354</xdr:rowOff>
    </xdr:to>
    <xdr:sp macro="" textlink="">
      <xdr:nvSpPr>
        <xdr:cNvPr id="249" name="楕円 248"/>
        <xdr:cNvSpPr/>
      </xdr:nvSpPr>
      <xdr:spPr>
        <a:xfrm>
          <a:off x="6921500" y="10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59668</xdr:rowOff>
    </xdr:from>
    <xdr:to>
      <xdr:col>41</xdr:col>
      <xdr:colOff>50800</xdr:colOff>
      <xdr:row>62</xdr:row>
      <xdr:rowOff>65554</xdr:rowOff>
    </xdr:to>
    <xdr:cxnSp macro="">
      <xdr:nvCxnSpPr>
        <xdr:cNvPr id="250" name="直線コネクタ 249"/>
        <xdr:cNvCxnSpPr/>
      </xdr:nvCxnSpPr>
      <xdr:spPr>
        <a:xfrm flipV="1">
          <a:off x="6972300" y="10689568"/>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91889</xdr:rowOff>
    </xdr:from>
    <xdr:ext cx="599010" cy="259045"/>
    <xdr:sp macro="" textlink="">
      <xdr:nvSpPr>
        <xdr:cNvPr id="255" name="n_1mainValue【橋りょう・トンネル】&#10;一人当たり有形固定資産（償却資産）額"/>
        <xdr:cNvSpPr txBox="1"/>
      </xdr:nvSpPr>
      <xdr:spPr>
        <a:xfrm>
          <a:off x="9327095" y="1072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102130</xdr:rowOff>
    </xdr:from>
    <xdr:ext cx="599010" cy="259045"/>
    <xdr:sp macro="" textlink="">
      <xdr:nvSpPr>
        <xdr:cNvPr id="256" name="n_2mainValue【橋りょう・トンネル】&#10;一人当たり有形固定資産（償却資産）額"/>
        <xdr:cNvSpPr txBox="1"/>
      </xdr:nvSpPr>
      <xdr:spPr>
        <a:xfrm>
          <a:off x="8450795" y="107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101595</xdr:rowOff>
    </xdr:from>
    <xdr:ext cx="599010" cy="259045"/>
    <xdr:sp macro="" textlink="">
      <xdr:nvSpPr>
        <xdr:cNvPr id="257" name="n_3mainValue【橋りょう・トンネル】&#10;一人当たり有形固定資産（償却資産）額"/>
        <xdr:cNvSpPr txBox="1"/>
      </xdr:nvSpPr>
      <xdr:spPr>
        <a:xfrm>
          <a:off x="7561795" y="107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132881</xdr:rowOff>
    </xdr:from>
    <xdr:ext cx="599010" cy="259045"/>
    <xdr:sp macro="" textlink="">
      <xdr:nvSpPr>
        <xdr:cNvPr id="258" name="n_4mainValue【橋りょう・トンネル】&#10;一人当たり有形固定資産（償却資産）額"/>
        <xdr:cNvSpPr txBox="1"/>
      </xdr:nvSpPr>
      <xdr:spPr>
        <a:xfrm>
          <a:off x="6672795" y="10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99" name="楕円 298"/>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0" name="【公営住宅】&#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1" name="楕円 300"/>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36195</xdr:rowOff>
    </xdr:to>
    <xdr:cxnSp macro="">
      <xdr:nvCxnSpPr>
        <xdr:cNvPr id="302" name="直線コネクタ 301"/>
        <xdr:cNvCxnSpPr/>
      </xdr:nvCxnSpPr>
      <xdr:spPr>
        <a:xfrm flipV="1">
          <a:off x="3797300" y="143846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53975</xdr:rowOff>
    </xdr:from>
    <xdr:to>
      <xdr:col>15</xdr:col>
      <xdr:colOff>101600</xdr:colOff>
      <xdr:row>84</xdr:row>
      <xdr:rowOff>155575</xdr:rowOff>
    </xdr:to>
    <xdr:sp macro="" textlink="">
      <xdr:nvSpPr>
        <xdr:cNvPr id="303" name="楕円 302"/>
        <xdr:cNvSpPr/>
      </xdr:nvSpPr>
      <xdr:spPr>
        <a:xfrm>
          <a:off x="2857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104775</xdr:rowOff>
    </xdr:to>
    <xdr:cxnSp macro="">
      <xdr:nvCxnSpPr>
        <xdr:cNvPr id="304" name="直線コネクタ 303"/>
        <xdr:cNvCxnSpPr/>
      </xdr:nvCxnSpPr>
      <xdr:spPr>
        <a:xfrm flipV="1">
          <a:off x="2908300" y="14437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38736</xdr:rowOff>
    </xdr:from>
    <xdr:to>
      <xdr:col>10</xdr:col>
      <xdr:colOff>165100</xdr:colOff>
      <xdr:row>84</xdr:row>
      <xdr:rowOff>140336</xdr:rowOff>
    </xdr:to>
    <xdr:sp macro="" textlink="">
      <xdr:nvSpPr>
        <xdr:cNvPr id="305" name="楕円 304"/>
        <xdr:cNvSpPr/>
      </xdr:nvSpPr>
      <xdr:spPr>
        <a:xfrm>
          <a:off x="196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104775</xdr:rowOff>
    </xdr:to>
    <xdr:cxnSp macro="">
      <xdr:nvCxnSpPr>
        <xdr:cNvPr id="306" name="直線コネクタ 305"/>
        <xdr:cNvCxnSpPr/>
      </xdr:nvCxnSpPr>
      <xdr:spPr>
        <a:xfrm>
          <a:off x="2019300" y="144913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xdr:rowOff>
    </xdr:from>
    <xdr:to>
      <xdr:col>6</xdr:col>
      <xdr:colOff>38100</xdr:colOff>
      <xdr:row>84</xdr:row>
      <xdr:rowOff>106045</xdr:rowOff>
    </xdr:to>
    <xdr:sp macro="" textlink="">
      <xdr:nvSpPr>
        <xdr:cNvPr id="307" name="楕円 306"/>
        <xdr:cNvSpPr/>
      </xdr:nvSpPr>
      <xdr:spPr>
        <a:xfrm>
          <a:off x="107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55245</xdr:rowOff>
    </xdr:from>
    <xdr:to>
      <xdr:col>10</xdr:col>
      <xdr:colOff>114300</xdr:colOff>
      <xdr:row>84</xdr:row>
      <xdr:rowOff>89536</xdr:rowOff>
    </xdr:to>
    <xdr:cxnSp macro="">
      <xdr:nvCxnSpPr>
        <xdr:cNvPr id="308" name="直線コネクタ 307"/>
        <xdr:cNvCxnSpPr/>
      </xdr:nvCxnSpPr>
      <xdr:spPr>
        <a:xfrm>
          <a:off x="1130300" y="144570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3" name="n_1mainValue【公営住宅】&#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146702</xdr:rowOff>
    </xdr:from>
    <xdr:ext cx="405111" cy="259045"/>
    <xdr:sp macro="" textlink="">
      <xdr:nvSpPr>
        <xdr:cNvPr id="314" name="n_2mainValue【公営住宅】&#10;有形固定資産減価償却率"/>
        <xdr:cNvSpPr txBox="1"/>
      </xdr:nvSpPr>
      <xdr:spPr>
        <a:xfrm>
          <a:off x="2705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131463</xdr:rowOff>
    </xdr:from>
    <xdr:ext cx="405111" cy="259045"/>
    <xdr:sp macro="" textlink="">
      <xdr:nvSpPr>
        <xdr:cNvPr id="315" name="n_3mainValue【公営住宅】&#10;有形固定資産減価償却率"/>
        <xdr:cNvSpPr txBox="1"/>
      </xdr:nvSpPr>
      <xdr:spPr>
        <a:xfrm>
          <a:off x="1816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97172</xdr:rowOff>
    </xdr:from>
    <xdr:ext cx="405111" cy="259045"/>
    <xdr:sp macro="" textlink="">
      <xdr:nvSpPr>
        <xdr:cNvPr id="316" name="n_4mainValue【公営住宅】&#10;有形固定資産減価償却率"/>
        <xdr:cNvSpPr txBox="1"/>
      </xdr:nvSpPr>
      <xdr:spPr>
        <a:xfrm>
          <a:off x="927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79426</xdr:rowOff>
    </xdr:from>
    <xdr:to>
      <xdr:col>55</xdr:col>
      <xdr:colOff>50800</xdr:colOff>
      <xdr:row>86</xdr:row>
      <xdr:rowOff>9576</xdr:rowOff>
    </xdr:to>
    <xdr:sp macro="" textlink="">
      <xdr:nvSpPr>
        <xdr:cNvPr id="354" name="楕円 353"/>
        <xdr:cNvSpPr/>
      </xdr:nvSpPr>
      <xdr:spPr>
        <a:xfrm>
          <a:off x="10426700" y="146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38803</xdr:rowOff>
    </xdr:from>
    <xdr:ext cx="469744" cy="259045"/>
    <xdr:sp macro="" textlink="">
      <xdr:nvSpPr>
        <xdr:cNvPr id="355" name="【公営住宅】&#10;一人当たり面積該当値テキスト"/>
        <xdr:cNvSpPr txBox="1"/>
      </xdr:nvSpPr>
      <xdr:spPr>
        <a:xfrm>
          <a:off x="10515600" y="1444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79701</xdr:rowOff>
    </xdr:from>
    <xdr:to>
      <xdr:col>50</xdr:col>
      <xdr:colOff>165100</xdr:colOff>
      <xdr:row>86</xdr:row>
      <xdr:rowOff>9851</xdr:rowOff>
    </xdr:to>
    <xdr:sp macro="" textlink="">
      <xdr:nvSpPr>
        <xdr:cNvPr id="356" name="楕円 355"/>
        <xdr:cNvSpPr/>
      </xdr:nvSpPr>
      <xdr:spPr>
        <a:xfrm>
          <a:off x="9588500" y="14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130226</xdr:rowOff>
    </xdr:from>
    <xdr:to>
      <xdr:col>55</xdr:col>
      <xdr:colOff>0</xdr:colOff>
      <xdr:row>85</xdr:row>
      <xdr:rowOff>130501</xdr:rowOff>
    </xdr:to>
    <xdr:cxnSp macro="">
      <xdr:nvCxnSpPr>
        <xdr:cNvPr id="357" name="直線コネクタ 356"/>
        <xdr:cNvCxnSpPr/>
      </xdr:nvCxnSpPr>
      <xdr:spPr>
        <a:xfrm flipV="1">
          <a:off x="9639300" y="14703476"/>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82032</xdr:rowOff>
    </xdr:from>
    <xdr:to>
      <xdr:col>46</xdr:col>
      <xdr:colOff>38100</xdr:colOff>
      <xdr:row>86</xdr:row>
      <xdr:rowOff>12182</xdr:rowOff>
    </xdr:to>
    <xdr:sp macro="" textlink="">
      <xdr:nvSpPr>
        <xdr:cNvPr id="358" name="楕円 357"/>
        <xdr:cNvSpPr/>
      </xdr:nvSpPr>
      <xdr:spPr>
        <a:xfrm>
          <a:off x="8699500" y="146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130501</xdr:rowOff>
    </xdr:from>
    <xdr:to>
      <xdr:col>50</xdr:col>
      <xdr:colOff>114300</xdr:colOff>
      <xdr:row>85</xdr:row>
      <xdr:rowOff>132832</xdr:rowOff>
    </xdr:to>
    <xdr:cxnSp macro="">
      <xdr:nvCxnSpPr>
        <xdr:cNvPr id="359" name="直線コネクタ 358"/>
        <xdr:cNvCxnSpPr/>
      </xdr:nvCxnSpPr>
      <xdr:spPr>
        <a:xfrm flipV="1">
          <a:off x="8750300" y="14703751"/>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84364</xdr:rowOff>
    </xdr:from>
    <xdr:to>
      <xdr:col>41</xdr:col>
      <xdr:colOff>101600</xdr:colOff>
      <xdr:row>86</xdr:row>
      <xdr:rowOff>14514</xdr:rowOff>
    </xdr:to>
    <xdr:sp macro="" textlink="">
      <xdr:nvSpPr>
        <xdr:cNvPr id="360" name="楕円 359"/>
        <xdr:cNvSpPr/>
      </xdr:nvSpPr>
      <xdr:spPr>
        <a:xfrm>
          <a:off x="78105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132832</xdr:rowOff>
    </xdr:from>
    <xdr:to>
      <xdr:col>45</xdr:col>
      <xdr:colOff>177800</xdr:colOff>
      <xdr:row>85</xdr:row>
      <xdr:rowOff>135164</xdr:rowOff>
    </xdr:to>
    <xdr:cxnSp macro="">
      <xdr:nvCxnSpPr>
        <xdr:cNvPr id="361" name="直線コネクタ 360"/>
        <xdr:cNvCxnSpPr/>
      </xdr:nvCxnSpPr>
      <xdr:spPr>
        <a:xfrm flipV="1">
          <a:off x="7861300" y="147060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86604</xdr:rowOff>
    </xdr:from>
    <xdr:to>
      <xdr:col>36</xdr:col>
      <xdr:colOff>165100</xdr:colOff>
      <xdr:row>86</xdr:row>
      <xdr:rowOff>16754</xdr:rowOff>
    </xdr:to>
    <xdr:sp macro="" textlink="">
      <xdr:nvSpPr>
        <xdr:cNvPr id="362" name="楕円 361"/>
        <xdr:cNvSpPr/>
      </xdr:nvSpPr>
      <xdr:spPr>
        <a:xfrm>
          <a:off x="6921500" y="146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135164</xdr:rowOff>
    </xdr:from>
    <xdr:to>
      <xdr:col>41</xdr:col>
      <xdr:colOff>50800</xdr:colOff>
      <xdr:row>85</xdr:row>
      <xdr:rowOff>137404</xdr:rowOff>
    </xdr:to>
    <xdr:cxnSp macro="">
      <xdr:nvCxnSpPr>
        <xdr:cNvPr id="363" name="直線コネクタ 362"/>
        <xdr:cNvCxnSpPr/>
      </xdr:nvCxnSpPr>
      <xdr:spPr>
        <a:xfrm flipV="1">
          <a:off x="6972300" y="1470841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26378</xdr:rowOff>
    </xdr:from>
    <xdr:ext cx="469744" cy="259045"/>
    <xdr:sp macro="" textlink="">
      <xdr:nvSpPr>
        <xdr:cNvPr id="368" name="n_1mainValue【公営住宅】&#10;一人当たり面積"/>
        <xdr:cNvSpPr txBox="1"/>
      </xdr:nvSpPr>
      <xdr:spPr>
        <a:xfrm>
          <a:off x="9391727" y="144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28709</xdr:rowOff>
    </xdr:from>
    <xdr:ext cx="469744" cy="259045"/>
    <xdr:sp macro="" textlink="">
      <xdr:nvSpPr>
        <xdr:cNvPr id="369" name="n_2mainValue【公営住宅】&#10;一人当たり面積"/>
        <xdr:cNvSpPr txBox="1"/>
      </xdr:nvSpPr>
      <xdr:spPr>
        <a:xfrm>
          <a:off x="8515427" y="144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70" name="n_3mainValue【公営住宅】&#10;一人当たり面積"/>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33281</xdr:rowOff>
    </xdr:from>
    <xdr:ext cx="469744" cy="259045"/>
    <xdr:sp macro="" textlink="">
      <xdr:nvSpPr>
        <xdr:cNvPr id="371" name="n_4mainValue【公営住宅】&#10;一人当たり面積"/>
        <xdr:cNvSpPr txBox="1"/>
      </xdr:nvSpPr>
      <xdr:spPr>
        <a:xfrm>
          <a:off x="6737427" y="144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8" name="直線コネクタ 427"/>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29"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0" name="直線コネクタ 429"/>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1"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2" name="直線コネクタ 431"/>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4" name="フローチャート: 判断 43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5" name="フローチャート: 判断 434"/>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6" name="フローチャート: 判断 435"/>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7" name="フローチャート: 判断 436"/>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8" name="フローチャート: 判断 437"/>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444" name="楕円 443"/>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62247</xdr:rowOff>
    </xdr:from>
    <xdr:ext cx="405111" cy="259045"/>
    <xdr:sp macro="" textlink="">
      <xdr:nvSpPr>
        <xdr:cNvPr id="445" name="【学校施設】&#10;有形固定資産減価償却率該当値テキスト"/>
        <xdr:cNvSpPr txBox="1"/>
      </xdr:nvSpPr>
      <xdr:spPr>
        <a:xfrm>
          <a:off x="163576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145415</xdr:rowOff>
    </xdr:from>
    <xdr:to>
      <xdr:col>81</xdr:col>
      <xdr:colOff>101600</xdr:colOff>
      <xdr:row>63</xdr:row>
      <xdr:rowOff>75565</xdr:rowOff>
    </xdr:to>
    <xdr:sp macro="" textlink="">
      <xdr:nvSpPr>
        <xdr:cNvPr id="446" name="楕円 445"/>
        <xdr:cNvSpPr/>
      </xdr:nvSpPr>
      <xdr:spPr>
        <a:xfrm>
          <a:off x="1543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24765</xdr:rowOff>
    </xdr:from>
    <xdr:to>
      <xdr:col>85</xdr:col>
      <xdr:colOff>127000</xdr:colOff>
      <xdr:row>63</xdr:row>
      <xdr:rowOff>26670</xdr:rowOff>
    </xdr:to>
    <xdr:cxnSp macro="">
      <xdr:nvCxnSpPr>
        <xdr:cNvPr id="447" name="直線コネクタ 446"/>
        <xdr:cNvCxnSpPr/>
      </xdr:nvCxnSpPr>
      <xdr:spPr>
        <a:xfrm>
          <a:off x="15481300" y="108261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15875</xdr:rowOff>
    </xdr:from>
    <xdr:to>
      <xdr:col>76</xdr:col>
      <xdr:colOff>165100</xdr:colOff>
      <xdr:row>63</xdr:row>
      <xdr:rowOff>117475</xdr:rowOff>
    </xdr:to>
    <xdr:sp macro="" textlink="">
      <xdr:nvSpPr>
        <xdr:cNvPr id="448" name="楕円 447"/>
        <xdr:cNvSpPr/>
      </xdr:nvSpPr>
      <xdr:spPr>
        <a:xfrm>
          <a:off x="14541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24765</xdr:rowOff>
    </xdr:from>
    <xdr:to>
      <xdr:col>81</xdr:col>
      <xdr:colOff>50800</xdr:colOff>
      <xdr:row>63</xdr:row>
      <xdr:rowOff>66675</xdr:rowOff>
    </xdr:to>
    <xdr:cxnSp macro="">
      <xdr:nvCxnSpPr>
        <xdr:cNvPr id="449" name="直線コネクタ 448"/>
        <xdr:cNvCxnSpPr/>
      </xdr:nvCxnSpPr>
      <xdr:spPr>
        <a:xfrm flipV="1">
          <a:off x="14592300" y="10826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17780</xdr:rowOff>
    </xdr:from>
    <xdr:to>
      <xdr:col>72</xdr:col>
      <xdr:colOff>38100</xdr:colOff>
      <xdr:row>63</xdr:row>
      <xdr:rowOff>119380</xdr:rowOff>
    </xdr:to>
    <xdr:sp macro="" textlink="">
      <xdr:nvSpPr>
        <xdr:cNvPr id="450" name="楕円 449"/>
        <xdr:cNvSpPr/>
      </xdr:nvSpPr>
      <xdr:spPr>
        <a:xfrm>
          <a:off x="1365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66675</xdr:rowOff>
    </xdr:from>
    <xdr:to>
      <xdr:col>76</xdr:col>
      <xdr:colOff>114300</xdr:colOff>
      <xdr:row>63</xdr:row>
      <xdr:rowOff>68580</xdr:rowOff>
    </xdr:to>
    <xdr:cxnSp macro="">
      <xdr:nvCxnSpPr>
        <xdr:cNvPr id="451" name="直線コネクタ 450"/>
        <xdr:cNvCxnSpPr/>
      </xdr:nvCxnSpPr>
      <xdr:spPr>
        <a:xfrm flipV="1">
          <a:off x="13703300" y="1086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170180</xdr:rowOff>
    </xdr:from>
    <xdr:to>
      <xdr:col>67</xdr:col>
      <xdr:colOff>101600</xdr:colOff>
      <xdr:row>63</xdr:row>
      <xdr:rowOff>100330</xdr:rowOff>
    </xdr:to>
    <xdr:sp macro="" textlink="">
      <xdr:nvSpPr>
        <xdr:cNvPr id="452" name="楕円 451"/>
        <xdr:cNvSpPr/>
      </xdr:nvSpPr>
      <xdr:spPr>
        <a:xfrm>
          <a:off x="1276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49530</xdr:rowOff>
    </xdr:from>
    <xdr:to>
      <xdr:col>71</xdr:col>
      <xdr:colOff>177800</xdr:colOff>
      <xdr:row>63</xdr:row>
      <xdr:rowOff>68580</xdr:rowOff>
    </xdr:to>
    <xdr:cxnSp macro="">
      <xdr:nvCxnSpPr>
        <xdr:cNvPr id="453" name="直線コネクタ 452"/>
        <xdr:cNvCxnSpPr/>
      </xdr:nvCxnSpPr>
      <xdr:spPr>
        <a:xfrm>
          <a:off x="12814300" y="10850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5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55"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56"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57"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66692</xdr:rowOff>
    </xdr:from>
    <xdr:ext cx="405111" cy="259045"/>
    <xdr:sp macro="" textlink="">
      <xdr:nvSpPr>
        <xdr:cNvPr id="458" name="n_1mainValue【学校施設】&#10;有形固定資産減価償却率"/>
        <xdr:cNvSpPr txBox="1"/>
      </xdr:nvSpPr>
      <xdr:spPr>
        <a:xfrm>
          <a:off x="152660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108602</xdr:rowOff>
    </xdr:from>
    <xdr:ext cx="405111" cy="259045"/>
    <xdr:sp macro="" textlink="">
      <xdr:nvSpPr>
        <xdr:cNvPr id="459" name="n_2mainValue【学校施設】&#10;有形固定資産減価償却率"/>
        <xdr:cNvSpPr txBox="1"/>
      </xdr:nvSpPr>
      <xdr:spPr>
        <a:xfrm>
          <a:off x="14389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110507</xdr:rowOff>
    </xdr:from>
    <xdr:ext cx="405111" cy="259045"/>
    <xdr:sp macro="" textlink="">
      <xdr:nvSpPr>
        <xdr:cNvPr id="460" name="n_3mainValue【学校施設】&#10;有形固定資産減価償却率"/>
        <xdr:cNvSpPr txBox="1"/>
      </xdr:nvSpPr>
      <xdr:spPr>
        <a:xfrm>
          <a:off x="13500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91457</xdr:rowOff>
    </xdr:from>
    <xdr:ext cx="405111" cy="259045"/>
    <xdr:sp macro="" textlink="">
      <xdr:nvSpPr>
        <xdr:cNvPr id="461" name="n_4mainValue【学校施設】&#10;有形固定資産減価償却率"/>
        <xdr:cNvSpPr txBox="1"/>
      </xdr:nvSpPr>
      <xdr:spPr>
        <a:xfrm>
          <a:off x="12611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3" name="テキスト ボックス 4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85" name="直線コネクタ 48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8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87" name="直線コネクタ 48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8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89" name="直線コネクタ 48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49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91" name="フローチャート: 判断 49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92" name="フローチャート: 判断 49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93" name="フローチャート: 判断 49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94" name="フローチャート: 判断 49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95" name="フローチャート: 判断 49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133032</xdr:rowOff>
    </xdr:from>
    <xdr:to>
      <xdr:col>116</xdr:col>
      <xdr:colOff>114300</xdr:colOff>
      <xdr:row>62</xdr:row>
      <xdr:rowOff>63182</xdr:rowOff>
    </xdr:to>
    <xdr:sp macro="" textlink="">
      <xdr:nvSpPr>
        <xdr:cNvPr id="501" name="楕円 500"/>
        <xdr:cNvSpPr/>
      </xdr:nvSpPr>
      <xdr:spPr>
        <a:xfrm>
          <a:off x="22110700" y="105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111459</xdr:rowOff>
    </xdr:from>
    <xdr:ext cx="469744" cy="259045"/>
    <xdr:sp macro="" textlink="">
      <xdr:nvSpPr>
        <xdr:cNvPr id="502" name="【学校施設】&#10;一人当たり面積該当値テキスト"/>
        <xdr:cNvSpPr txBox="1"/>
      </xdr:nvSpPr>
      <xdr:spPr>
        <a:xfrm>
          <a:off x="22199600" y="1056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123889</xdr:rowOff>
    </xdr:from>
    <xdr:to>
      <xdr:col>112</xdr:col>
      <xdr:colOff>38100</xdr:colOff>
      <xdr:row>62</xdr:row>
      <xdr:rowOff>54039</xdr:rowOff>
    </xdr:to>
    <xdr:sp macro="" textlink="">
      <xdr:nvSpPr>
        <xdr:cNvPr id="503" name="楕円 502"/>
        <xdr:cNvSpPr/>
      </xdr:nvSpPr>
      <xdr:spPr>
        <a:xfrm>
          <a:off x="21272500" y="105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3239</xdr:rowOff>
    </xdr:from>
    <xdr:to>
      <xdr:col>116</xdr:col>
      <xdr:colOff>63500</xdr:colOff>
      <xdr:row>62</xdr:row>
      <xdr:rowOff>12382</xdr:rowOff>
    </xdr:to>
    <xdr:cxnSp macro="">
      <xdr:nvCxnSpPr>
        <xdr:cNvPr id="504" name="直線コネクタ 503"/>
        <xdr:cNvCxnSpPr/>
      </xdr:nvCxnSpPr>
      <xdr:spPr>
        <a:xfrm>
          <a:off x="21323300" y="1063313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147510</xdr:rowOff>
    </xdr:from>
    <xdr:to>
      <xdr:col>107</xdr:col>
      <xdr:colOff>101600</xdr:colOff>
      <xdr:row>62</xdr:row>
      <xdr:rowOff>77660</xdr:rowOff>
    </xdr:to>
    <xdr:sp macro="" textlink="">
      <xdr:nvSpPr>
        <xdr:cNvPr id="505" name="楕円 504"/>
        <xdr:cNvSpPr/>
      </xdr:nvSpPr>
      <xdr:spPr>
        <a:xfrm>
          <a:off x="20383500" y="10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3239</xdr:rowOff>
    </xdr:from>
    <xdr:to>
      <xdr:col>111</xdr:col>
      <xdr:colOff>177800</xdr:colOff>
      <xdr:row>62</xdr:row>
      <xdr:rowOff>26860</xdr:rowOff>
    </xdr:to>
    <xdr:cxnSp macro="">
      <xdr:nvCxnSpPr>
        <xdr:cNvPr id="506" name="直線コネクタ 505"/>
        <xdr:cNvCxnSpPr/>
      </xdr:nvCxnSpPr>
      <xdr:spPr>
        <a:xfrm flipV="1">
          <a:off x="20434300" y="10633139"/>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160274</xdr:rowOff>
    </xdr:from>
    <xdr:to>
      <xdr:col>102</xdr:col>
      <xdr:colOff>165100</xdr:colOff>
      <xdr:row>62</xdr:row>
      <xdr:rowOff>90424</xdr:rowOff>
    </xdr:to>
    <xdr:sp macro="" textlink="">
      <xdr:nvSpPr>
        <xdr:cNvPr id="507" name="楕円 506"/>
        <xdr:cNvSpPr/>
      </xdr:nvSpPr>
      <xdr:spPr>
        <a:xfrm>
          <a:off x="194945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26860</xdr:rowOff>
    </xdr:from>
    <xdr:to>
      <xdr:col>107</xdr:col>
      <xdr:colOff>50800</xdr:colOff>
      <xdr:row>62</xdr:row>
      <xdr:rowOff>39624</xdr:rowOff>
    </xdr:to>
    <xdr:cxnSp macro="">
      <xdr:nvCxnSpPr>
        <xdr:cNvPr id="508" name="直線コネクタ 507"/>
        <xdr:cNvCxnSpPr/>
      </xdr:nvCxnSpPr>
      <xdr:spPr>
        <a:xfrm flipV="1">
          <a:off x="19545300" y="106567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159321</xdr:rowOff>
    </xdr:from>
    <xdr:to>
      <xdr:col>98</xdr:col>
      <xdr:colOff>38100</xdr:colOff>
      <xdr:row>62</xdr:row>
      <xdr:rowOff>89471</xdr:rowOff>
    </xdr:to>
    <xdr:sp macro="" textlink="">
      <xdr:nvSpPr>
        <xdr:cNvPr id="509" name="楕円 508"/>
        <xdr:cNvSpPr/>
      </xdr:nvSpPr>
      <xdr:spPr>
        <a:xfrm>
          <a:off x="18605500" y="106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38671</xdr:rowOff>
    </xdr:from>
    <xdr:to>
      <xdr:col>102</xdr:col>
      <xdr:colOff>114300</xdr:colOff>
      <xdr:row>62</xdr:row>
      <xdr:rowOff>39624</xdr:rowOff>
    </xdr:to>
    <xdr:cxnSp macro="">
      <xdr:nvCxnSpPr>
        <xdr:cNvPr id="510" name="直線コネクタ 509"/>
        <xdr:cNvCxnSpPr/>
      </xdr:nvCxnSpPr>
      <xdr:spPr>
        <a:xfrm>
          <a:off x="18656300" y="1066857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1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1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1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1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45166</xdr:rowOff>
    </xdr:from>
    <xdr:ext cx="469744" cy="259045"/>
    <xdr:sp macro="" textlink="">
      <xdr:nvSpPr>
        <xdr:cNvPr id="515" name="n_1mainValue【学校施設】&#10;一人当たり面積"/>
        <xdr:cNvSpPr txBox="1"/>
      </xdr:nvSpPr>
      <xdr:spPr>
        <a:xfrm>
          <a:off x="21075727" y="1067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68787</xdr:rowOff>
    </xdr:from>
    <xdr:ext cx="469744" cy="259045"/>
    <xdr:sp macro="" textlink="">
      <xdr:nvSpPr>
        <xdr:cNvPr id="516" name="n_2mainValue【学校施設】&#10;一人当たり面積"/>
        <xdr:cNvSpPr txBox="1"/>
      </xdr:nvSpPr>
      <xdr:spPr>
        <a:xfrm>
          <a:off x="20199427" y="106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81551</xdr:rowOff>
    </xdr:from>
    <xdr:ext cx="469744" cy="259045"/>
    <xdr:sp macro="" textlink="">
      <xdr:nvSpPr>
        <xdr:cNvPr id="517" name="n_3mainValue【学校施設】&#10;一人当たり面積"/>
        <xdr:cNvSpPr txBox="1"/>
      </xdr:nvSpPr>
      <xdr:spPr>
        <a:xfrm>
          <a:off x="193104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80598</xdr:rowOff>
    </xdr:from>
    <xdr:ext cx="469744" cy="259045"/>
    <xdr:sp macro="" textlink="">
      <xdr:nvSpPr>
        <xdr:cNvPr id="518" name="n_4mainValue【学校施設】&#10;一人当たり面積"/>
        <xdr:cNvSpPr txBox="1"/>
      </xdr:nvSpPr>
      <xdr:spPr>
        <a:xfrm>
          <a:off x="18421427" y="10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60" name="直線コネクタ 559"/>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64" name="直線コネクタ 5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565"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66" name="フローチャート: 判断 565"/>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67" name="フローチャート: 判断 566"/>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68" name="フローチャート: 判断 567"/>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69" name="フローチャート: 判断 568"/>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570" name="フローチャート: 判断 569"/>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576" name="楕円 575"/>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577" name="【公民館】&#10;有形固定資産減価償却率該当値テキスト"/>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78" name="楕円 577"/>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579" name="直線コネクタ 578"/>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80" name="楕円 579"/>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581" name="直線コネクタ 580"/>
        <xdr:cNvCxnSpPr/>
      </xdr:nvCxnSpPr>
      <xdr:spPr>
        <a:xfrm>
          <a:off x="14592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82" name="楕円 581"/>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131718</xdr:rowOff>
    </xdr:from>
    <xdr:to>
      <xdr:col>76</xdr:col>
      <xdr:colOff>114300</xdr:colOff>
      <xdr:row>105</xdr:row>
      <xdr:rowOff>166007</xdr:rowOff>
    </xdr:to>
    <xdr:cxnSp macro="">
      <xdr:nvCxnSpPr>
        <xdr:cNvPr id="583" name="直線コネクタ 582"/>
        <xdr:cNvCxnSpPr/>
      </xdr:nvCxnSpPr>
      <xdr:spPr>
        <a:xfrm>
          <a:off x="13703300" y="181339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584" name="楕円 583"/>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131718</xdr:rowOff>
    </xdr:from>
    <xdr:to>
      <xdr:col>71</xdr:col>
      <xdr:colOff>177800</xdr:colOff>
      <xdr:row>106</xdr:row>
      <xdr:rowOff>92529</xdr:rowOff>
    </xdr:to>
    <xdr:cxnSp macro="">
      <xdr:nvCxnSpPr>
        <xdr:cNvPr id="585" name="直線コネクタ 584"/>
        <xdr:cNvCxnSpPr/>
      </xdr:nvCxnSpPr>
      <xdr:spPr>
        <a:xfrm flipV="1">
          <a:off x="12814300" y="18133968"/>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586"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87"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88"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589"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590" name="n_1mainValue【公民館】&#10;有形固定資産減価償却率"/>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591" name="n_2main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592" name="n_3mainValue【公民館】&#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593" name="n_4mainValue【公民館】&#10;有形固定資産減価償却率"/>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19" name="直線コネクタ 618"/>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21" name="直線コネクタ 6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22"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23" name="直線コネクタ 622"/>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2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25" name="フローチャート: 判断 62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26" name="フローチャート: 判断 625"/>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27" name="フローチャート: 判断 626"/>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28" name="フローチャート: 判断 627"/>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29" name="フローチャート: 判断 628"/>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85816</xdr:rowOff>
    </xdr:from>
    <xdr:to>
      <xdr:col>116</xdr:col>
      <xdr:colOff>114300</xdr:colOff>
      <xdr:row>107</xdr:row>
      <xdr:rowOff>15966</xdr:rowOff>
    </xdr:to>
    <xdr:sp macro="" textlink="">
      <xdr:nvSpPr>
        <xdr:cNvPr id="635" name="楕円 634"/>
        <xdr:cNvSpPr/>
      </xdr:nvSpPr>
      <xdr:spPr>
        <a:xfrm>
          <a:off x="22110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108693</xdr:rowOff>
    </xdr:from>
    <xdr:ext cx="469744" cy="259045"/>
    <xdr:sp macro="" textlink="">
      <xdr:nvSpPr>
        <xdr:cNvPr id="636" name="【公民館】&#10;一人当たり面積該当値テキスト"/>
        <xdr:cNvSpPr txBox="1"/>
      </xdr:nvSpPr>
      <xdr:spPr>
        <a:xfrm>
          <a:off x="22199600" y="181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37" name="楕円 636"/>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136616</xdr:rowOff>
    </xdr:from>
    <xdr:to>
      <xdr:col>116</xdr:col>
      <xdr:colOff>63500</xdr:colOff>
      <xdr:row>106</xdr:row>
      <xdr:rowOff>144780</xdr:rowOff>
    </xdr:to>
    <xdr:cxnSp macro="">
      <xdr:nvCxnSpPr>
        <xdr:cNvPr id="638" name="直線コネクタ 637"/>
        <xdr:cNvCxnSpPr/>
      </xdr:nvCxnSpPr>
      <xdr:spPr>
        <a:xfrm flipV="1">
          <a:off x="21323300" y="183103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102144</xdr:rowOff>
    </xdr:from>
    <xdr:to>
      <xdr:col>107</xdr:col>
      <xdr:colOff>101600</xdr:colOff>
      <xdr:row>107</xdr:row>
      <xdr:rowOff>32294</xdr:rowOff>
    </xdr:to>
    <xdr:sp macro="" textlink="">
      <xdr:nvSpPr>
        <xdr:cNvPr id="639" name="楕円 638"/>
        <xdr:cNvSpPr/>
      </xdr:nvSpPr>
      <xdr:spPr>
        <a:xfrm>
          <a:off x="2038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152944</xdr:rowOff>
    </xdr:to>
    <xdr:cxnSp macro="">
      <xdr:nvCxnSpPr>
        <xdr:cNvPr id="640" name="直線コネクタ 639"/>
        <xdr:cNvCxnSpPr/>
      </xdr:nvCxnSpPr>
      <xdr:spPr>
        <a:xfrm flipV="1">
          <a:off x="20434300" y="183184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113574</xdr:rowOff>
    </xdr:from>
    <xdr:to>
      <xdr:col>102</xdr:col>
      <xdr:colOff>165100</xdr:colOff>
      <xdr:row>107</xdr:row>
      <xdr:rowOff>43724</xdr:rowOff>
    </xdr:to>
    <xdr:sp macro="" textlink="">
      <xdr:nvSpPr>
        <xdr:cNvPr id="641" name="楕円 640"/>
        <xdr:cNvSpPr/>
      </xdr:nvSpPr>
      <xdr:spPr>
        <a:xfrm>
          <a:off x="19494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152944</xdr:rowOff>
    </xdr:from>
    <xdr:to>
      <xdr:col>107</xdr:col>
      <xdr:colOff>50800</xdr:colOff>
      <xdr:row>106</xdr:row>
      <xdr:rowOff>164374</xdr:rowOff>
    </xdr:to>
    <xdr:cxnSp macro="">
      <xdr:nvCxnSpPr>
        <xdr:cNvPr id="642" name="直線コネクタ 641"/>
        <xdr:cNvCxnSpPr/>
      </xdr:nvCxnSpPr>
      <xdr:spPr>
        <a:xfrm flipV="1">
          <a:off x="19545300" y="183266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643" name="楕円 642"/>
        <xdr:cNvSpPr/>
      </xdr:nvSpPr>
      <xdr:spPr>
        <a:xfrm>
          <a:off x="18605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164374</xdr:rowOff>
    </xdr:from>
    <xdr:to>
      <xdr:col>102</xdr:col>
      <xdr:colOff>114300</xdr:colOff>
      <xdr:row>107</xdr:row>
      <xdr:rowOff>1088</xdr:rowOff>
    </xdr:to>
    <xdr:cxnSp macro="">
      <xdr:nvCxnSpPr>
        <xdr:cNvPr id="644" name="直線コネクタ 643"/>
        <xdr:cNvCxnSpPr/>
      </xdr:nvCxnSpPr>
      <xdr:spPr>
        <a:xfrm flipV="1">
          <a:off x="18656300" y="183380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645"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46"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47"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648"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649"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650" name="n_2mainValue【公民館】&#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60251</xdr:rowOff>
    </xdr:from>
    <xdr:ext cx="469744" cy="259045"/>
    <xdr:sp macro="" textlink="">
      <xdr:nvSpPr>
        <xdr:cNvPr id="651" name="n_3mainValue【公民館】&#10;一人当たり面積"/>
        <xdr:cNvSpPr txBox="1"/>
      </xdr:nvSpPr>
      <xdr:spPr>
        <a:xfrm>
          <a:off x="193104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652" name="n_4mainValue【公民館】&#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類似団体と比較して、特に有形固定資産減価償却率が高くなっている施設は、学校施設、公営住宅である。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県内平均と比べても高い水準となっている。市内各小学校の老朽化対策が急務であり、令和元年度に学校施設長寿命化計画を策定し、同計画に基づき小学校を中心とした施設毎の長寿命化に取組む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公営住宅においては、大部分の住宅で老朽化が進んでおり、有形固定資産減価償却率が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年度に中之平団地の建替が完了したことから、今後は一時的に数値の改善が見込まれる。また、平成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垂水市公営住宅等長寿命化計画」を見直し、建替や環境改善の効率的かつ効果的なプログラムを新たに策定することで、ライフサイクルコストの縮減と事業量の平準化を図ることとしている。道路、橋梁・トンネルについては、以前から長寿命化計画に基づき順次改善を実施してきたことにより、類似団体と比較して有形固定資産減価償却率が低い水準となっている。今後も各公共施設等の長寿命化計画に基づいた適正な維持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14,586
14,349
162.12
13,362,959
13,142,565
158,802
5,245,553
9,960,291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72" name="楕円 71"/>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21607</xdr:rowOff>
    </xdr:from>
    <xdr:ext cx="405111" cy="259045"/>
    <xdr:sp macro="" textlink="">
      <xdr:nvSpPr>
        <xdr:cNvPr id="73" name="【図書館】&#10;有形固定資産減価償却率該当値テキスト"/>
        <xdr:cNvSpPr txBox="1"/>
      </xdr:nvSpPr>
      <xdr:spPr>
        <a:xfrm>
          <a:off x="4673600"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xdr:rowOff>
    </xdr:from>
    <xdr:to>
      <xdr:col>20</xdr:col>
      <xdr:colOff>38100</xdr:colOff>
      <xdr:row>37</xdr:row>
      <xdr:rowOff>118110</xdr:rowOff>
    </xdr:to>
    <xdr:sp macro="" textlink="">
      <xdr:nvSpPr>
        <xdr:cNvPr id="74" name="楕円 73"/>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67310</xdr:rowOff>
    </xdr:from>
    <xdr:to>
      <xdr:col>24</xdr:col>
      <xdr:colOff>63500</xdr:colOff>
      <xdr:row>37</xdr:row>
      <xdr:rowOff>93980</xdr:rowOff>
    </xdr:to>
    <xdr:cxnSp macro="">
      <xdr:nvCxnSpPr>
        <xdr:cNvPr id="75" name="直線コネクタ 74"/>
        <xdr:cNvCxnSpPr/>
      </xdr:nvCxnSpPr>
      <xdr:spPr>
        <a:xfrm>
          <a:off x="3797300" y="6410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67310</xdr:rowOff>
    </xdr:to>
    <xdr:cxnSp macro="">
      <xdr:nvCxnSpPr>
        <xdr:cNvPr id="77" name="直線コネクタ 76"/>
        <xdr:cNvCxnSpPr/>
      </xdr:nvCxnSpPr>
      <xdr:spPr>
        <a:xfrm>
          <a:off x="2908300" y="6385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137160</xdr:rowOff>
    </xdr:from>
    <xdr:to>
      <xdr:col>10</xdr:col>
      <xdr:colOff>165100</xdr:colOff>
      <xdr:row>37</xdr:row>
      <xdr:rowOff>67310</xdr:rowOff>
    </xdr:to>
    <xdr:sp macro="" textlink="">
      <xdr:nvSpPr>
        <xdr:cNvPr id="78" name="楕円 77"/>
        <xdr:cNvSpPr/>
      </xdr:nvSpPr>
      <xdr:spPr>
        <a:xfrm>
          <a:off x="1968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16510</xdr:rowOff>
    </xdr:from>
    <xdr:to>
      <xdr:col>15</xdr:col>
      <xdr:colOff>50800</xdr:colOff>
      <xdr:row>37</xdr:row>
      <xdr:rowOff>41910</xdr:rowOff>
    </xdr:to>
    <xdr:cxnSp macro="">
      <xdr:nvCxnSpPr>
        <xdr:cNvPr id="79" name="直線コネクタ 78"/>
        <xdr:cNvCxnSpPr/>
      </xdr:nvCxnSpPr>
      <xdr:spPr>
        <a:xfrm>
          <a:off x="2019300" y="63601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110490</xdr:rowOff>
    </xdr:from>
    <xdr:to>
      <xdr:col>6</xdr:col>
      <xdr:colOff>38100</xdr:colOff>
      <xdr:row>37</xdr:row>
      <xdr:rowOff>40640</xdr:rowOff>
    </xdr:to>
    <xdr:sp macro="" textlink="">
      <xdr:nvSpPr>
        <xdr:cNvPr id="80" name="楕円 79"/>
        <xdr:cNvSpPr/>
      </xdr:nvSpPr>
      <xdr:spPr>
        <a:xfrm>
          <a:off x="1079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161290</xdr:rowOff>
    </xdr:from>
    <xdr:to>
      <xdr:col>10</xdr:col>
      <xdr:colOff>114300</xdr:colOff>
      <xdr:row>37</xdr:row>
      <xdr:rowOff>16510</xdr:rowOff>
    </xdr:to>
    <xdr:cxnSp macro="">
      <xdr:nvCxnSpPr>
        <xdr:cNvPr id="81" name="直線コネクタ 80"/>
        <xdr:cNvCxnSpPr/>
      </xdr:nvCxnSpPr>
      <xdr:spPr>
        <a:xfrm>
          <a:off x="1130300" y="6333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6" name="n_1mainValue【図書館】&#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7" name="n_2mainValue【図書館】&#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58437</xdr:rowOff>
    </xdr:from>
    <xdr:ext cx="405111" cy="259045"/>
    <xdr:sp macro="" textlink="">
      <xdr:nvSpPr>
        <xdr:cNvPr id="88" name="n_3mainValue【図書館】&#10;有形固定資産減価償却率"/>
        <xdr:cNvSpPr txBox="1"/>
      </xdr:nvSpPr>
      <xdr:spPr>
        <a:xfrm>
          <a:off x="18167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31767</xdr:rowOff>
    </xdr:from>
    <xdr:ext cx="405111" cy="259045"/>
    <xdr:sp macro="" textlink="">
      <xdr:nvSpPr>
        <xdr:cNvPr id="89" name="n_4mainValue【図書館】&#10;有形固定資産減価償却率"/>
        <xdr:cNvSpPr txBox="1"/>
      </xdr:nvSpPr>
      <xdr:spPr>
        <a:xfrm>
          <a:off x="9277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95267</xdr:rowOff>
    </xdr:from>
    <xdr:ext cx="469744" cy="259045"/>
    <xdr:sp macro="" textlink="">
      <xdr:nvSpPr>
        <xdr:cNvPr id="130" name="【図書館】&#10;一人当たり面積該当値テキスト"/>
        <xdr:cNvSpPr txBox="1"/>
      </xdr:nvSpPr>
      <xdr:spPr>
        <a:xfrm>
          <a:off x="10515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1" name="楕円 130"/>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0</xdr:rowOff>
    </xdr:to>
    <xdr:cxnSp macro="">
      <xdr:nvCxnSpPr>
        <xdr:cNvPr id="132" name="直線コネクタ 131"/>
        <xdr:cNvCxnSpPr/>
      </xdr:nvCxnSpPr>
      <xdr:spPr>
        <a:xfrm flipV="1">
          <a:off x="9639300" y="702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3" name="楕円 132"/>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3810</xdr:rowOff>
    </xdr:to>
    <xdr:cxnSp macro="">
      <xdr:nvCxnSpPr>
        <xdr:cNvPr id="134" name="直線コネクタ 133"/>
        <xdr:cNvCxnSpPr/>
      </xdr:nvCxnSpPr>
      <xdr:spPr>
        <a:xfrm flipV="1">
          <a:off x="8750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5" name="楕円 134"/>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11430</xdr:rowOff>
    </xdr:to>
    <xdr:cxnSp macro="">
      <xdr:nvCxnSpPr>
        <xdr:cNvPr id="136" name="直線コネクタ 135"/>
        <xdr:cNvCxnSpPr/>
      </xdr:nvCxnSpPr>
      <xdr:spPr>
        <a:xfrm flipV="1">
          <a:off x="7861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7" name="楕円 136"/>
        <xdr:cNvSpPr/>
      </xdr:nvSpPr>
      <xdr:spPr>
        <a:xfrm>
          <a:off x="692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38" name="直線コネクタ 137"/>
        <xdr:cNvCxnSpPr/>
      </xdr:nvCxnSpPr>
      <xdr:spPr>
        <a:xfrm flipV="1">
          <a:off x="6972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43" name="n_1mainValue【図書館】&#10;一人当たり面積"/>
        <xdr:cNvSpPr txBox="1"/>
      </xdr:nvSpPr>
      <xdr:spPr>
        <a:xfrm>
          <a:off x="9391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44" name="n_2mainValue【図書館】&#10;一人当たり面積"/>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5"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57167</xdr:rowOff>
    </xdr:from>
    <xdr:ext cx="469744" cy="259045"/>
    <xdr:sp macro="" textlink="">
      <xdr:nvSpPr>
        <xdr:cNvPr id="146" name="n_4mainValue【図書館】&#10;一人当たり面積"/>
        <xdr:cNvSpPr txBox="1"/>
      </xdr:nvSpPr>
      <xdr:spPr>
        <a:xfrm>
          <a:off x="6737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7" name="楕円 186"/>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8" name="【体育館・プー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9" name="楕円 188"/>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59055</xdr:rowOff>
    </xdr:to>
    <xdr:cxnSp macro="">
      <xdr:nvCxnSpPr>
        <xdr:cNvPr id="190" name="直線コネクタ 189"/>
        <xdr:cNvCxnSpPr/>
      </xdr:nvCxnSpPr>
      <xdr:spPr>
        <a:xfrm flipV="1">
          <a:off x="3797300" y="101155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1" name="楕円 190"/>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60</xdr:row>
      <xdr:rowOff>156210</xdr:rowOff>
    </xdr:to>
    <xdr:cxnSp macro="">
      <xdr:nvCxnSpPr>
        <xdr:cNvPr id="192" name="直線コネクタ 191"/>
        <xdr:cNvCxnSpPr/>
      </xdr:nvCxnSpPr>
      <xdr:spPr>
        <a:xfrm flipV="1">
          <a:off x="2908300" y="1017460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3" name="楕円 192"/>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60</xdr:row>
      <xdr:rowOff>156210</xdr:rowOff>
    </xdr:to>
    <xdr:cxnSp macro="">
      <xdr:nvCxnSpPr>
        <xdr:cNvPr id="194" name="直線コネクタ 193"/>
        <xdr:cNvCxnSpPr/>
      </xdr:nvCxnSpPr>
      <xdr:spPr>
        <a:xfrm>
          <a:off x="2019300" y="1041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38735</xdr:rowOff>
    </xdr:from>
    <xdr:to>
      <xdr:col>6</xdr:col>
      <xdr:colOff>38100</xdr:colOff>
      <xdr:row>60</xdr:row>
      <xdr:rowOff>140335</xdr:rowOff>
    </xdr:to>
    <xdr:sp macro="" textlink="">
      <xdr:nvSpPr>
        <xdr:cNvPr id="195" name="楕円 194"/>
        <xdr:cNvSpPr/>
      </xdr:nvSpPr>
      <xdr:spPr>
        <a:xfrm>
          <a:off x="1079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89535</xdr:rowOff>
    </xdr:from>
    <xdr:to>
      <xdr:col>10</xdr:col>
      <xdr:colOff>114300</xdr:colOff>
      <xdr:row>60</xdr:row>
      <xdr:rowOff>129540</xdr:rowOff>
    </xdr:to>
    <xdr:cxnSp macro="">
      <xdr:nvCxnSpPr>
        <xdr:cNvPr id="196" name="直線コネクタ 195"/>
        <xdr:cNvCxnSpPr/>
      </xdr:nvCxnSpPr>
      <xdr:spPr>
        <a:xfrm>
          <a:off x="1130300" y="10376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201" name="n_1main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2"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3" name="n_3main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131462</xdr:rowOff>
    </xdr:from>
    <xdr:ext cx="405111" cy="259045"/>
    <xdr:sp macro="" textlink="">
      <xdr:nvSpPr>
        <xdr:cNvPr id="204" name="n_4mainValue【体育館・プール】&#10;有形固定資産減価償却率"/>
        <xdr:cNvSpPr txBox="1"/>
      </xdr:nvSpPr>
      <xdr:spPr>
        <a:xfrm>
          <a:off x="927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160884</xdr:rowOff>
    </xdr:from>
    <xdr:to>
      <xdr:col>55</xdr:col>
      <xdr:colOff>50800</xdr:colOff>
      <xdr:row>62</xdr:row>
      <xdr:rowOff>91034</xdr:rowOff>
    </xdr:to>
    <xdr:sp macro="" textlink="">
      <xdr:nvSpPr>
        <xdr:cNvPr id="242" name="楕円 241"/>
        <xdr:cNvSpPr/>
      </xdr:nvSpPr>
      <xdr:spPr>
        <a:xfrm>
          <a:off x="10426700" y="106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12311</xdr:rowOff>
    </xdr:from>
    <xdr:ext cx="469744" cy="259045"/>
    <xdr:sp macro="" textlink="">
      <xdr:nvSpPr>
        <xdr:cNvPr id="243" name="【体育館・プール】&#10;一人当たり面積該当値テキスト"/>
        <xdr:cNvSpPr txBox="1"/>
      </xdr:nvSpPr>
      <xdr:spPr>
        <a:xfrm>
          <a:off x="10515600" y="104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166827</xdr:rowOff>
    </xdr:from>
    <xdr:to>
      <xdr:col>50</xdr:col>
      <xdr:colOff>165100</xdr:colOff>
      <xdr:row>62</xdr:row>
      <xdr:rowOff>96977</xdr:rowOff>
    </xdr:to>
    <xdr:sp macro="" textlink="">
      <xdr:nvSpPr>
        <xdr:cNvPr id="244" name="楕円 243"/>
        <xdr:cNvSpPr/>
      </xdr:nvSpPr>
      <xdr:spPr>
        <a:xfrm>
          <a:off x="9588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40234</xdr:rowOff>
    </xdr:from>
    <xdr:to>
      <xdr:col>55</xdr:col>
      <xdr:colOff>0</xdr:colOff>
      <xdr:row>62</xdr:row>
      <xdr:rowOff>46177</xdr:rowOff>
    </xdr:to>
    <xdr:cxnSp macro="">
      <xdr:nvCxnSpPr>
        <xdr:cNvPr id="245" name="直線コネクタ 244"/>
        <xdr:cNvCxnSpPr/>
      </xdr:nvCxnSpPr>
      <xdr:spPr>
        <a:xfrm flipV="1">
          <a:off x="9639300" y="1067013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69901</xdr:rowOff>
    </xdr:from>
    <xdr:to>
      <xdr:col>46</xdr:col>
      <xdr:colOff>38100</xdr:colOff>
      <xdr:row>64</xdr:row>
      <xdr:rowOff>51</xdr:rowOff>
    </xdr:to>
    <xdr:sp macro="" textlink="">
      <xdr:nvSpPr>
        <xdr:cNvPr id="246" name="楕円 245"/>
        <xdr:cNvSpPr/>
      </xdr:nvSpPr>
      <xdr:spPr>
        <a:xfrm>
          <a:off x="8699500" y="108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46177</xdr:rowOff>
    </xdr:from>
    <xdr:to>
      <xdr:col>50</xdr:col>
      <xdr:colOff>114300</xdr:colOff>
      <xdr:row>63</xdr:row>
      <xdr:rowOff>120701</xdr:rowOff>
    </xdr:to>
    <xdr:cxnSp macro="">
      <xdr:nvCxnSpPr>
        <xdr:cNvPr id="247" name="直線コネクタ 246"/>
        <xdr:cNvCxnSpPr/>
      </xdr:nvCxnSpPr>
      <xdr:spPr>
        <a:xfrm flipV="1">
          <a:off x="8750300" y="10676077"/>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71272</xdr:rowOff>
    </xdr:from>
    <xdr:to>
      <xdr:col>41</xdr:col>
      <xdr:colOff>101600</xdr:colOff>
      <xdr:row>64</xdr:row>
      <xdr:rowOff>1422</xdr:rowOff>
    </xdr:to>
    <xdr:sp macro="" textlink="">
      <xdr:nvSpPr>
        <xdr:cNvPr id="248" name="楕円 247"/>
        <xdr:cNvSpPr/>
      </xdr:nvSpPr>
      <xdr:spPr>
        <a:xfrm>
          <a:off x="7810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120701</xdr:rowOff>
    </xdr:from>
    <xdr:to>
      <xdr:col>45</xdr:col>
      <xdr:colOff>177800</xdr:colOff>
      <xdr:row>63</xdr:row>
      <xdr:rowOff>122072</xdr:rowOff>
    </xdr:to>
    <xdr:cxnSp macro="">
      <xdr:nvCxnSpPr>
        <xdr:cNvPr id="249" name="直線コネクタ 248"/>
        <xdr:cNvCxnSpPr/>
      </xdr:nvCxnSpPr>
      <xdr:spPr>
        <a:xfrm flipV="1">
          <a:off x="7861300" y="109220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72644</xdr:rowOff>
    </xdr:from>
    <xdr:to>
      <xdr:col>36</xdr:col>
      <xdr:colOff>165100</xdr:colOff>
      <xdr:row>64</xdr:row>
      <xdr:rowOff>2794</xdr:rowOff>
    </xdr:to>
    <xdr:sp macro="" textlink="">
      <xdr:nvSpPr>
        <xdr:cNvPr id="250" name="楕円 249"/>
        <xdr:cNvSpPr/>
      </xdr:nvSpPr>
      <xdr:spPr>
        <a:xfrm>
          <a:off x="6921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122072</xdr:rowOff>
    </xdr:from>
    <xdr:to>
      <xdr:col>41</xdr:col>
      <xdr:colOff>50800</xdr:colOff>
      <xdr:row>63</xdr:row>
      <xdr:rowOff>123444</xdr:rowOff>
    </xdr:to>
    <xdr:cxnSp macro="">
      <xdr:nvCxnSpPr>
        <xdr:cNvPr id="251" name="直線コネクタ 250"/>
        <xdr:cNvCxnSpPr/>
      </xdr:nvCxnSpPr>
      <xdr:spPr>
        <a:xfrm flipV="1">
          <a:off x="6972300" y="109234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113504</xdr:rowOff>
    </xdr:from>
    <xdr:ext cx="469744" cy="259045"/>
    <xdr:sp macro="" textlink="">
      <xdr:nvSpPr>
        <xdr:cNvPr id="256" name="n_1mainValue【体育館・プール】&#10;一人当たり面積"/>
        <xdr:cNvSpPr txBox="1"/>
      </xdr:nvSpPr>
      <xdr:spPr>
        <a:xfrm>
          <a:off x="9391727" y="104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162628</xdr:rowOff>
    </xdr:from>
    <xdr:ext cx="469744" cy="259045"/>
    <xdr:sp macro="" textlink="">
      <xdr:nvSpPr>
        <xdr:cNvPr id="257" name="n_2mainValue【体育館・プール】&#10;一人当たり面積"/>
        <xdr:cNvSpPr txBox="1"/>
      </xdr:nvSpPr>
      <xdr:spPr>
        <a:xfrm>
          <a:off x="8515427" y="109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163999</xdr:rowOff>
    </xdr:from>
    <xdr:ext cx="469744" cy="259045"/>
    <xdr:sp macro="" textlink="">
      <xdr:nvSpPr>
        <xdr:cNvPr id="258" name="n_3mainValue【体育館・プール】&#10;一人当たり面積"/>
        <xdr:cNvSpPr txBox="1"/>
      </xdr:nvSpPr>
      <xdr:spPr>
        <a:xfrm>
          <a:off x="76264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main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0" name="楕円 299"/>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1" name="【福祉施設】&#10;有形固定資産減価償却率該当値テキスト"/>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2" name="楕円 301"/>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43814</xdr:rowOff>
    </xdr:to>
    <xdr:cxnSp macro="">
      <xdr:nvCxnSpPr>
        <xdr:cNvPr id="303" name="直線コネクタ 302"/>
        <xdr:cNvCxnSpPr/>
      </xdr:nvCxnSpPr>
      <xdr:spPr>
        <a:xfrm>
          <a:off x="3797300" y="144227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4" name="楕円 303"/>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20955</xdr:rowOff>
    </xdr:to>
    <xdr:cxnSp macro="">
      <xdr:nvCxnSpPr>
        <xdr:cNvPr id="305" name="直線コネクタ 304"/>
        <xdr:cNvCxnSpPr/>
      </xdr:nvCxnSpPr>
      <xdr:spPr>
        <a:xfrm>
          <a:off x="2908300" y="144056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06" name="楕円 305"/>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3811</xdr:rowOff>
    </xdr:to>
    <xdr:cxnSp macro="">
      <xdr:nvCxnSpPr>
        <xdr:cNvPr id="307" name="直線コネクタ 306"/>
        <xdr:cNvCxnSpPr/>
      </xdr:nvCxnSpPr>
      <xdr:spPr>
        <a:xfrm>
          <a:off x="2019300" y="14388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126364</xdr:rowOff>
    </xdr:from>
    <xdr:to>
      <xdr:col>6</xdr:col>
      <xdr:colOff>38100</xdr:colOff>
      <xdr:row>84</xdr:row>
      <xdr:rowOff>56514</xdr:rowOff>
    </xdr:to>
    <xdr:sp macro="" textlink="">
      <xdr:nvSpPr>
        <xdr:cNvPr id="308" name="楕円 307"/>
        <xdr:cNvSpPr/>
      </xdr:nvSpPr>
      <xdr:spPr>
        <a:xfrm>
          <a:off x="1079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5714</xdr:rowOff>
    </xdr:to>
    <xdr:cxnSp macro="">
      <xdr:nvCxnSpPr>
        <xdr:cNvPr id="309" name="直線コネクタ 308"/>
        <xdr:cNvCxnSpPr/>
      </xdr:nvCxnSpPr>
      <xdr:spPr>
        <a:xfrm flipV="1">
          <a:off x="1130300" y="143884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314" name="n_1mainValue【福祉施設】&#10;有形固定資産減価償却率"/>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5" name="n_2mainValue【福祉施設】&#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16" name="n_3mainValue【福祉施設】&#10;有形固定資産減価償却率"/>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47641</xdr:rowOff>
    </xdr:from>
    <xdr:ext cx="405111" cy="259045"/>
    <xdr:sp macro="" textlink="">
      <xdr:nvSpPr>
        <xdr:cNvPr id="317" name="n_4mainValue【福祉施設】&#10;有形固定資産減価償却率"/>
        <xdr:cNvSpPr txBox="1"/>
      </xdr:nvSpPr>
      <xdr:spPr>
        <a:xfrm>
          <a:off x="927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7" name="楕円 356"/>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58"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165100</xdr:rowOff>
    </xdr:from>
    <xdr:to>
      <xdr:col>50</xdr:col>
      <xdr:colOff>165100</xdr:colOff>
      <xdr:row>86</xdr:row>
      <xdr:rowOff>95250</xdr:rowOff>
    </xdr:to>
    <xdr:sp macro="" textlink="">
      <xdr:nvSpPr>
        <xdr:cNvPr id="359" name="楕円 358"/>
        <xdr:cNvSpPr/>
      </xdr:nvSpPr>
      <xdr:spPr>
        <a:xfrm>
          <a:off x="9588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44450</xdr:rowOff>
    </xdr:to>
    <xdr:cxnSp macro="">
      <xdr:nvCxnSpPr>
        <xdr:cNvPr id="360" name="直線コネクタ 359"/>
        <xdr:cNvCxnSpPr/>
      </xdr:nvCxnSpPr>
      <xdr:spPr>
        <a:xfrm flipV="1">
          <a:off x="9639300" y="147828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1" name="楕円 360"/>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44450</xdr:rowOff>
    </xdr:from>
    <xdr:to>
      <xdr:col>50</xdr:col>
      <xdr:colOff>114300</xdr:colOff>
      <xdr:row>86</xdr:row>
      <xdr:rowOff>45720</xdr:rowOff>
    </xdr:to>
    <xdr:cxnSp macro="">
      <xdr:nvCxnSpPr>
        <xdr:cNvPr id="362" name="直線コネクタ 361"/>
        <xdr:cNvCxnSpPr/>
      </xdr:nvCxnSpPr>
      <xdr:spPr>
        <a:xfrm flipV="1">
          <a:off x="8750300" y="14789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168911</xdr:rowOff>
    </xdr:from>
    <xdr:to>
      <xdr:col>41</xdr:col>
      <xdr:colOff>101600</xdr:colOff>
      <xdr:row>86</xdr:row>
      <xdr:rowOff>99061</xdr:rowOff>
    </xdr:to>
    <xdr:sp macro="" textlink="">
      <xdr:nvSpPr>
        <xdr:cNvPr id="363" name="楕円 362"/>
        <xdr:cNvSpPr/>
      </xdr:nvSpPr>
      <xdr:spPr>
        <a:xfrm>
          <a:off x="7810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48261</xdr:rowOff>
    </xdr:to>
    <xdr:cxnSp macro="">
      <xdr:nvCxnSpPr>
        <xdr:cNvPr id="364" name="直線コネクタ 363"/>
        <xdr:cNvCxnSpPr/>
      </xdr:nvCxnSpPr>
      <xdr:spPr>
        <a:xfrm flipV="1">
          <a:off x="7861300" y="14790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65" name="楕円 364"/>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48261</xdr:rowOff>
    </xdr:from>
    <xdr:to>
      <xdr:col>41</xdr:col>
      <xdr:colOff>50800</xdr:colOff>
      <xdr:row>86</xdr:row>
      <xdr:rowOff>49530</xdr:rowOff>
    </xdr:to>
    <xdr:cxnSp macro="">
      <xdr:nvCxnSpPr>
        <xdr:cNvPr id="366" name="直線コネクタ 365"/>
        <xdr:cNvCxnSpPr/>
      </xdr:nvCxnSpPr>
      <xdr:spPr>
        <a:xfrm flipV="1">
          <a:off x="6972300" y="1479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86377</xdr:rowOff>
    </xdr:from>
    <xdr:ext cx="469744" cy="259045"/>
    <xdr:sp macro="" textlink="">
      <xdr:nvSpPr>
        <xdr:cNvPr id="371" name="n_1mainValue【福祉施設】&#10;一人当たり面積"/>
        <xdr:cNvSpPr txBox="1"/>
      </xdr:nvSpPr>
      <xdr:spPr>
        <a:xfrm>
          <a:off x="93917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2"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90188</xdr:rowOff>
    </xdr:from>
    <xdr:ext cx="469744" cy="259045"/>
    <xdr:sp macro="" textlink="">
      <xdr:nvSpPr>
        <xdr:cNvPr id="373" name="n_3mainValue【福祉施設】&#10;一人当たり面積"/>
        <xdr:cNvSpPr txBox="1"/>
      </xdr:nvSpPr>
      <xdr:spPr>
        <a:xfrm>
          <a:off x="7626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74" name="n_4mainValue【福祉施設】&#10;一人当たり面積"/>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14" name="楕円 413"/>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415" name="【市民会館】&#10;有形固定資産減価償却率該当値テキスト"/>
        <xdr:cNvSpPr txBox="1"/>
      </xdr:nvSpPr>
      <xdr:spPr>
        <a:xfrm>
          <a:off x="4673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24130</xdr:rowOff>
    </xdr:from>
    <xdr:to>
      <xdr:col>20</xdr:col>
      <xdr:colOff>38100</xdr:colOff>
      <xdr:row>104</xdr:row>
      <xdr:rowOff>125730</xdr:rowOff>
    </xdr:to>
    <xdr:sp macro="" textlink="">
      <xdr:nvSpPr>
        <xdr:cNvPr id="416" name="楕円 415"/>
        <xdr:cNvSpPr/>
      </xdr:nvSpPr>
      <xdr:spPr>
        <a:xfrm>
          <a:off x="3746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74930</xdr:rowOff>
    </xdr:from>
    <xdr:to>
      <xdr:col>24</xdr:col>
      <xdr:colOff>63500</xdr:colOff>
      <xdr:row>104</xdr:row>
      <xdr:rowOff>102870</xdr:rowOff>
    </xdr:to>
    <xdr:cxnSp macro="">
      <xdr:nvCxnSpPr>
        <xdr:cNvPr id="417" name="直線コネクタ 416"/>
        <xdr:cNvCxnSpPr/>
      </xdr:nvCxnSpPr>
      <xdr:spPr>
        <a:xfrm>
          <a:off x="3797300" y="179057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1270</xdr:rowOff>
    </xdr:from>
    <xdr:to>
      <xdr:col>15</xdr:col>
      <xdr:colOff>101600</xdr:colOff>
      <xdr:row>104</xdr:row>
      <xdr:rowOff>102870</xdr:rowOff>
    </xdr:to>
    <xdr:sp macro="" textlink="">
      <xdr:nvSpPr>
        <xdr:cNvPr id="418" name="楕円 417"/>
        <xdr:cNvSpPr/>
      </xdr:nvSpPr>
      <xdr:spPr>
        <a:xfrm>
          <a:off x="28575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52070</xdr:rowOff>
    </xdr:from>
    <xdr:to>
      <xdr:col>19</xdr:col>
      <xdr:colOff>177800</xdr:colOff>
      <xdr:row>104</xdr:row>
      <xdr:rowOff>74930</xdr:rowOff>
    </xdr:to>
    <xdr:cxnSp macro="">
      <xdr:nvCxnSpPr>
        <xdr:cNvPr id="419" name="直線コネクタ 418"/>
        <xdr:cNvCxnSpPr/>
      </xdr:nvCxnSpPr>
      <xdr:spPr>
        <a:xfrm>
          <a:off x="2908300" y="1788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148589</xdr:rowOff>
    </xdr:from>
    <xdr:to>
      <xdr:col>10</xdr:col>
      <xdr:colOff>165100</xdr:colOff>
      <xdr:row>104</xdr:row>
      <xdr:rowOff>78739</xdr:rowOff>
    </xdr:to>
    <xdr:sp macro="" textlink="">
      <xdr:nvSpPr>
        <xdr:cNvPr id="420" name="楕円 419"/>
        <xdr:cNvSpPr/>
      </xdr:nvSpPr>
      <xdr:spPr>
        <a:xfrm>
          <a:off x="1968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27939</xdr:rowOff>
    </xdr:from>
    <xdr:to>
      <xdr:col>15</xdr:col>
      <xdr:colOff>50800</xdr:colOff>
      <xdr:row>104</xdr:row>
      <xdr:rowOff>52070</xdr:rowOff>
    </xdr:to>
    <xdr:cxnSp macro="">
      <xdr:nvCxnSpPr>
        <xdr:cNvPr id="421" name="直線コネクタ 420"/>
        <xdr:cNvCxnSpPr/>
      </xdr:nvCxnSpPr>
      <xdr:spPr>
        <a:xfrm>
          <a:off x="2019300" y="178587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22" name="楕円 421"/>
        <xdr:cNvSpPr/>
      </xdr:nvSpPr>
      <xdr:spPr>
        <a:xfrm>
          <a:off x="1079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6350</xdr:rowOff>
    </xdr:from>
    <xdr:to>
      <xdr:col>10</xdr:col>
      <xdr:colOff>114300</xdr:colOff>
      <xdr:row>104</xdr:row>
      <xdr:rowOff>27939</xdr:rowOff>
    </xdr:to>
    <xdr:cxnSp macro="">
      <xdr:nvCxnSpPr>
        <xdr:cNvPr id="423" name="直線コネクタ 422"/>
        <xdr:cNvCxnSpPr/>
      </xdr:nvCxnSpPr>
      <xdr:spPr>
        <a:xfrm>
          <a:off x="1130300" y="178371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116857</xdr:rowOff>
    </xdr:from>
    <xdr:ext cx="405111" cy="259045"/>
    <xdr:sp macro="" textlink="">
      <xdr:nvSpPr>
        <xdr:cNvPr id="428" name="n_1mainValue【市民会館】&#10;有形固定資産減価償却率"/>
        <xdr:cNvSpPr txBox="1"/>
      </xdr:nvSpPr>
      <xdr:spPr>
        <a:xfrm>
          <a:off x="3582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93997</xdr:rowOff>
    </xdr:from>
    <xdr:ext cx="405111" cy="259045"/>
    <xdr:sp macro="" textlink="">
      <xdr:nvSpPr>
        <xdr:cNvPr id="429" name="n_2mainValue【市民会館】&#10;有形固定資産減価償却率"/>
        <xdr:cNvSpPr txBox="1"/>
      </xdr:nvSpPr>
      <xdr:spPr>
        <a:xfrm>
          <a:off x="2705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69866</xdr:rowOff>
    </xdr:from>
    <xdr:ext cx="405111" cy="259045"/>
    <xdr:sp macro="" textlink="">
      <xdr:nvSpPr>
        <xdr:cNvPr id="430" name="n_3mainValue【市民会館】&#10;有形固定資産減価償却率"/>
        <xdr:cNvSpPr txBox="1"/>
      </xdr:nvSpPr>
      <xdr:spPr>
        <a:xfrm>
          <a:off x="1816744" y="1790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31" name="n_4mainValue【市民会館】&#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160655</xdr:rowOff>
    </xdr:from>
    <xdr:to>
      <xdr:col>55</xdr:col>
      <xdr:colOff>50800</xdr:colOff>
      <xdr:row>104</xdr:row>
      <xdr:rowOff>90805</xdr:rowOff>
    </xdr:to>
    <xdr:sp macro="" textlink="">
      <xdr:nvSpPr>
        <xdr:cNvPr id="471" name="楕円 470"/>
        <xdr:cNvSpPr/>
      </xdr:nvSpPr>
      <xdr:spPr>
        <a:xfrm>
          <a:off x="10426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12082</xdr:rowOff>
    </xdr:from>
    <xdr:ext cx="469744" cy="259045"/>
    <xdr:sp macro="" textlink="">
      <xdr:nvSpPr>
        <xdr:cNvPr id="472" name="【市民会館】&#10;一人当たり面積該当値テキスト"/>
        <xdr:cNvSpPr txBox="1"/>
      </xdr:nvSpPr>
      <xdr:spPr>
        <a:xfrm>
          <a:off x="10515600"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xdr:rowOff>
    </xdr:from>
    <xdr:to>
      <xdr:col>50</xdr:col>
      <xdr:colOff>165100</xdr:colOff>
      <xdr:row>104</xdr:row>
      <xdr:rowOff>107950</xdr:rowOff>
    </xdr:to>
    <xdr:sp macro="" textlink="">
      <xdr:nvSpPr>
        <xdr:cNvPr id="473" name="楕円 472"/>
        <xdr:cNvSpPr/>
      </xdr:nvSpPr>
      <xdr:spPr>
        <a:xfrm>
          <a:off x="958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40005</xdr:rowOff>
    </xdr:from>
    <xdr:to>
      <xdr:col>55</xdr:col>
      <xdr:colOff>0</xdr:colOff>
      <xdr:row>104</xdr:row>
      <xdr:rowOff>57150</xdr:rowOff>
    </xdr:to>
    <xdr:cxnSp macro="">
      <xdr:nvCxnSpPr>
        <xdr:cNvPr id="474" name="直線コネクタ 473"/>
        <xdr:cNvCxnSpPr/>
      </xdr:nvCxnSpPr>
      <xdr:spPr>
        <a:xfrm flipV="1">
          <a:off x="9639300" y="178708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21589</xdr:rowOff>
    </xdr:from>
    <xdr:to>
      <xdr:col>46</xdr:col>
      <xdr:colOff>38100</xdr:colOff>
      <xdr:row>104</xdr:row>
      <xdr:rowOff>123189</xdr:rowOff>
    </xdr:to>
    <xdr:sp macro="" textlink="">
      <xdr:nvSpPr>
        <xdr:cNvPr id="475" name="楕円 474"/>
        <xdr:cNvSpPr/>
      </xdr:nvSpPr>
      <xdr:spPr>
        <a:xfrm>
          <a:off x="8699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57150</xdr:rowOff>
    </xdr:from>
    <xdr:to>
      <xdr:col>50</xdr:col>
      <xdr:colOff>114300</xdr:colOff>
      <xdr:row>104</xdr:row>
      <xdr:rowOff>72389</xdr:rowOff>
    </xdr:to>
    <xdr:cxnSp macro="">
      <xdr:nvCxnSpPr>
        <xdr:cNvPr id="476" name="直線コネクタ 475"/>
        <xdr:cNvCxnSpPr/>
      </xdr:nvCxnSpPr>
      <xdr:spPr>
        <a:xfrm flipV="1">
          <a:off x="8750300" y="17887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42545</xdr:rowOff>
    </xdr:from>
    <xdr:to>
      <xdr:col>41</xdr:col>
      <xdr:colOff>101600</xdr:colOff>
      <xdr:row>104</xdr:row>
      <xdr:rowOff>144145</xdr:rowOff>
    </xdr:to>
    <xdr:sp macro="" textlink="">
      <xdr:nvSpPr>
        <xdr:cNvPr id="477" name="楕円 476"/>
        <xdr:cNvSpPr/>
      </xdr:nvSpPr>
      <xdr:spPr>
        <a:xfrm>
          <a:off x="7810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72389</xdr:rowOff>
    </xdr:from>
    <xdr:to>
      <xdr:col>45</xdr:col>
      <xdr:colOff>177800</xdr:colOff>
      <xdr:row>104</xdr:row>
      <xdr:rowOff>93345</xdr:rowOff>
    </xdr:to>
    <xdr:cxnSp macro="">
      <xdr:nvCxnSpPr>
        <xdr:cNvPr id="478" name="直線コネクタ 477"/>
        <xdr:cNvCxnSpPr/>
      </xdr:nvCxnSpPr>
      <xdr:spPr>
        <a:xfrm flipV="1">
          <a:off x="7861300" y="179031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59689</xdr:rowOff>
    </xdr:from>
    <xdr:to>
      <xdr:col>36</xdr:col>
      <xdr:colOff>165100</xdr:colOff>
      <xdr:row>104</xdr:row>
      <xdr:rowOff>161289</xdr:rowOff>
    </xdr:to>
    <xdr:sp macro="" textlink="">
      <xdr:nvSpPr>
        <xdr:cNvPr id="479" name="楕円 478"/>
        <xdr:cNvSpPr/>
      </xdr:nvSpPr>
      <xdr:spPr>
        <a:xfrm>
          <a:off x="692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93345</xdr:rowOff>
    </xdr:from>
    <xdr:to>
      <xdr:col>41</xdr:col>
      <xdr:colOff>50800</xdr:colOff>
      <xdr:row>104</xdr:row>
      <xdr:rowOff>110489</xdr:rowOff>
    </xdr:to>
    <xdr:cxnSp macro="">
      <xdr:nvCxnSpPr>
        <xdr:cNvPr id="480" name="直線コネクタ 479"/>
        <xdr:cNvCxnSpPr/>
      </xdr:nvCxnSpPr>
      <xdr:spPr>
        <a:xfrm flipV="1">
          <a:off x="6972300" y="179241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124477</xdr:rowOff>
    </xdr:from>
    <xdr:ext cx="469744" cy="259045"/>
    <xdr:sp macro="" textlink="">
      <xdr:nvSpPr>
        <xdr:cNvPr id="485" name="n_1mainValue【市民会館】&#10;一人当たり面積"/>
        <xdr:cNvSpPr txBox="1"/>
      </xdr:nvSpPr>
      <xdr:spPr>
        <a:xfrm>
          <a:off x="9391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139716</xdr:rowOff>
    </xdr:from>
    <xdr:ext cx="469744" cy="259045"/>
    <xdr:sp macro="" textlink="">
      <xdr:nvSpPr>
        <xdr:cNvPr id="486" name="n_2mainValue【市民会館】&#10;一人当たり面積"/>
        <xdr:cNvSpPr txBox="1"/>
      </xdr:nvSpPr>
      <xdr:spPr>
        <a:xfrm>
          <a:off x="8515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160672</xdr:rowOff>
    </xdr:from>
    <xdr:ext cx="469744" cy="259045"/>
    <xdr:sp macro="" textlink="">
      <xdr:nvSpPr>
        <xdr:cNvPr id="487" name="n_3mainValue【市民会館】&#10;一人当たり面積"/>
        <xdr:cNvSpPr txBox="1"/>
      </xdr:nvSpPr>
      <xdr:spPr>
        <a:xfrm>
          <a:off x="7626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6366</xdr:rowOff>
    </xdr:from>
    <xdr:ext cx="469744" cy="259045"/>
    <xdr:sp macro="" textlink="">
      <xdr:nvSpPr>
        <xdr:cNvPr id="488" name="n_4mainValue【市民会館】&#10;一人当たり面積"/>
        <xdr:cNvSpPr txBox="1"/>
      </xdr:nvSpPr>
      <xdr:spPr>
        <a:xfrm>
          <a:off x="6737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29" name="楕円 528"/>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0" name="【一般廃棄物処理施設】&#10;有形固定資産減価償却率該当値テキスト"/>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531" name="楕円 530"/>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72390</xdr:rowOff>
    </xdr:to>
    <xdr:cxnSp macro="">
      <xdr:nvCxnSpPr>
        <xdr:cNvPr id="532" name="直線コネクタ 531"/>
        <xdr:cNvCxnSpPr/>
      </xdr:nvCxnSpPr>
      <xdr:spPr>
        <a:xfrm>
          <a:off x="15481300" y="6568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533" name="楕円 532"/>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38</xdr:row>
      <xdr:rowOff>53340</xdr:rowOff>
    </xdr:to>
    <xdr:cxnSp macro="">
      <xdr:nvCxnSpPr>
        <xdr:cNvPr id="534" name="直線コネクタ 533"/>
        <xdr:cNvCxnSpPr/>
      </xdr:nvCxnSpPr>
      <xdr:spPr>
        <a:xfrm>
          <a:off x="14592300" y="605409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122555</xdr:rowOff>
    </xdr:from>
    <xdr:to>
      <xdr:col>72</xdr:col>
      <xdr:colOff>38100</xdr:colOff>
      <xdr:row>35</xdr:row>
      <xdr:rowOff>52705</xdr:rowOff>
    </xdr:to>
    <xdr:sp macro="" textlink="">
      <xdr:nvSpPr>
        <xdr:cNvPr id="535" name="楕円 534"/>
        <xdr:cNvSpPr/>
      </xdr:nvSpPr>
      <xdr:spPr>
        <a:xfrm>
          <a:off x="13652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xdr:rowOff>
    </xdr:from>
    <xdr:to>
      <xdr:col>76</xdr:col>
      <xdr:colOff>114300</xdr:colOff>
      <xdr:row>35</xdr:row>
      <xdr:rowOff>53340</xdr:rowOff>
    </xdr:to>
    <xdr:cxnSp macro="">
      <xdr:nvCxnSpPr>
        <xdr:cNvPr id="536" name="直線コネクタ 535"/>
        <xdr:cNvCxnSpPr/>
      </xdr:nvCxnSpPr>
      <xdr:spPr>
        <a:xfrm>
          <a:off x="13703300" y="6002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xdr:rowOff>
    </xdr:from>
    <xdr:to>
      <xdr:col>67</xdr:col>
      <xdr:colOff>101600</xdr:colOff>
      <xdr:row>34</xdr:row>
      <xdr:rowOff>117475</xdr:rowOff>
    </xdr:to>
    <xdr:sp macro="" textlink="">
      <xdr:nvSpPr>
        <xdr:cNvPr id="537" name="楕円 536"/>
        <xdr:cNvSpPr/>
      </xdr:nvSpPr>
      <xdr:spPr>
        <a:xfrm>
          <a:off x="12763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66675</xdr:rowOff>
    </xdr:from>
    <xdr:to>
      <xdr:col>71</xdr:col>
      <xdr:colOff>177800</xdr:colOff>
      <xdr:row>35</xdr:row>
      <xdr:rowOff>1905</xdr:rowOff>
    </xdr:to>
    <xdr:cxnSp macro="">
      <xdr:nvCxnSpPr>
        <xdr:cNvPr id="538" name="直線コネクタ 537"/>
        <xdr:cNvCxnSpPr/>
      </xdr:nvCxnSpPr>
      <xdr:spPr>
        <a:xfrm>
          <a:off x="12814300" y="589597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543" name="n_1main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95267</xdr:rowOff>
    </xdr:from>
    <xdr:ext cx="405111" cy="259045"/>
    <xdr:sp macro="" textlink="">
      <xdr:nvSpPr>
        <xdr:cNvPr id="544" name="n_2mainValue【一般廃棄物処理施設】&#10;有形固定資産減価償却率"/>
        <xdr:cNvSpPr txBox="1"/>
      </xdr:nvSpPr>
      <xdr:spPr>
        <a:xfrm>
          <a:off x="14389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69232</xdr:rowOff>
    </xdr:from>
    <xdr:ext cx="405111" cy="259045"/>
    <xdr:sp macro="" textlink="">
      <xdr:nvSpPr>
        <xdr:cNvPr id="545" name="n_3mainValue【一般廃棄物処理施設】&#10;有形固定資産減価償却率"/>
        <xdr:cNvSpPr txBox="1"/>
      </xdr:nvSpPr>
      <xdr:spPr>
        <a:xfrm>
          <a:off x="13500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134002</xdr:rowOff>
    </xdr:from>
    <xdr:ext cx="405111" cy="259045"/>
    <xdr:sp macro="" textlink="">
      <xdr:nvSpPr>
        <xdr:cNvPr id="546" name="n_4mainValue【一般廃棄物処理施設】&#10;有形固定資産減価償却率"/>
        <xdr:cNvSpPr txBox="1"/>
      </xdr:nvSpPr>
      <xdr:spPr>
        <a:xfrm>
          <a:off x="12611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152902</xdr:rowOff>
    </xdr:from>
    <xdr:to>
      <xdr:col>116</xdr:col>
      <xdr:colOff>114300</xdr:colOff>
      <xdr:row>41</xdr:row>
      <xdr:rowOff>83052</xdr:rowOff>
    </xdr:to>
    <xdr:sp macro="" textlink="">
      <xdr:nvSpPr>
        <xdr:cNvPr id="584" name="楕円 583"/>
        <xdr:cNvSpPr/>
      </xdr:nvSpPr>
      <xdr:spPr>
        <a:xfrm>
          <a:off x="22110700" y="70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67829</xdr:rowOff>
    </xdr:from>
    <xdr:ext cx="534377" cy="259045"/>
    <xdr:sp macro="" textlink="">
      <xdr:nvSpPr>
        <xdr:cNvPr id="585" name="【一般廃棄物処理施設】&#10;一人当たり有形固定資産（償却資産）額該当値テキスト"/>
        <xdr:cNvSpPr txBox="1"/>
      </xdr:nvSpPr>
      <xdr:spPr>
        <a:xfrm>
          <a:off x="22199600" y="69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156088</xdr:rowOff>
    </xdr:from>
    <xdr:to>
      <xdr:col>112</xdr:col>
      <xdr:colOff>38100</xdr:colOff>
      <xdr:row>41</xdr:row>
      <xdr:rowOff>86238</xdr:rowOff>
    </xdr:to>
    <xdr:sp macro="" textlink="">
      <xdr:nvSpPr>
        <xdr:cNvPr id="586" name="楕円 585"/>
        <xdr:cNvSpPr/>
      </xdr:nvSpPr>
      <xdr:spPr>
        <a:xfrm>
          <a:off x="21272500" y="70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32252</xdr:rowOff>
    </xdr:from>
    <xdr:to>
      <xdr:col>116</xdr:col>
      <xdr:colOff>63500</xdr:colOff>
      <xdr:row>41</xdr:row>
      <xdr:rowOff>35438</xdr:rowOff>
    </xdr:to>
    <xdr:cxnSp macro="">
      <xdr:nvCxnSpPr>
        <xdr:cNvPr id="587" name="直線コネクタ 586"/>
        <xdr:cNvCxnSpPr/>
      </xdr:nvCxnSpPr>
      <xdr:spPr>
        <a:xfrm flipV="1">
          <a:off x="21323300" y="7061702"/>
          <a:ext cx="8382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80698</xdr:rowOff>
    </xdr:from>
    <xdr:to>
      <xdr:col>107</xdr:col>
      <xdr:colOff>101600</xdr:colOff>
      <xdr:row>42</xdr:row>
      <xdr:rowOff>10848</xdr:rowOff>
    </xdr:to>
    <xdr:sp macro="" textlink="">
      <xdr:nvSpPr>
        <xdr:cNvPr id="588" name="楕円 587"/>
        <xdr:cNvSpPr/>
      </xdr:nvSpPr>
      <xdr:spPr>
        <a:xfrm>
          <a:off x="20383500" y="71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35438</xdr:rowOff>
    </xdr:from>
    <xdr:to>
      <xdr:col>111</xdr:col>
      <xdr:colOff>177800</xdr:colOff>
      <xdr:row>41</xdr:row>
      <xdr:rowOff>131498</xdr:rowOff>
    </xdr:to>
    <xdr:cxnSp macro="">
      <xdr:nvCxnSpPr>
        <xdr:cNvPr id="589" name="直線コネクタ 588"/>
        <xdr:cNvCxnSpPr/>
      </xdr:nvCxnSpPr>
      <xdr:spPr>
        <a:xfrm flipV="1">
          <a:off x="20434300" y="7064888"/>
          <a:ext cx="889000" cy="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80746</xdr:rowOff>
    </xdr:from>
    <xdr:to>
      <xdr:col>102</xdr:col>
      <xdr:colOff>165100</xdr:colOff>
      <xdr:row>42</xdr:row>
      <xdr:rowOff>10896</xdr:rowOff>
    </xdr:to>
    <xdr:sp macro="" textlink="">
      <xdr:nvSpPr>
        <xdr:cNvPr id="590" name="楕円 589"/>
        <xdr:cNvSpPr/>
      </xdr:nvSpPr>
      <xdr:spPr>
        <a:xfrm>
          <a:off x="19494500" y="71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131498</xdr:rowOff>
    </xdr:from>
    <xdr:to>
      <xdr:col>107</xdr:col>
      <xdr:colOff>50800</xdr:colOff>
      <xdr:row>41</xdr:row>
      <xdr:rowOff>131546</xdr:rowOff>
    </xdr:to>
    <xdr:cxnSp macro="">
      <xdr:nvCxnSpPr>
        <xdr:cNvPr id="591" name="直線コネクタ 590"/>
        <xdr:cNvCxnSpPr/>
      </xdr:nvCxnSpPr>
      <xdr:spPr>
        <a:xfrm flipV="1">
          <a:off x="19545300" y="716094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78268</xdr:rowOff>
    </xdr:from>
    <xdr:to>
      <xdr:col>98</xdr:col>
      <xdr:colOff>38100</xdr:colOff>
      <xdr:row>42</xdr:row>
      <xdr:rowOff>8418</xdr:rowOff>
    </xdr:to>
    <xdr:sp macro="" textlink="">
      <xdr:nvSpPr>
        <xdr:cNvPr id="592" name="楕円 591"/>
        <xdr:cNvSpPr/>
      </xdr:nvSpPr>
      <xdr:spPr>
        <a:xfrm>
          <a:off x="18605500" y="71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129068</xdr:rowOff>
    </xdr:from>
    <xdr:to>
      <xdr:col>102</xdr:col>
      <xdr:colOff>114300</xdr:colOff>
      <xdr:row>41</xdr:row>
      <xdr:rowOff>131546</xdr:rowOff>
    </xdr:to>
    <xdr:cxnSp macro="">
      <xdr:nvCxnSpPr>
        <xdr:cNvPr id="593" name="直線コネクタ 592"/>
        <xdr:cNvCxnSpPr/>
      </xdr:nvCxnSpPr>
      <xdr:spPr>
        <a:xfrm>
          <a:off x="18656300" y="7158518"/>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77365</xdr:rowOff>
    </xdr:from>
    <xdr:ext cx="534377" cy="259045"/>
    <xdr:sp macro="" textlink="">
      <xdr:nvSpPr>
        <xdr:cNvPr id="598" name="n_1mainValue【一般廃棄物処理施設】&#10;一人当たり有形固定資産（償却資産）額"/>
        <xdr:cNvSpPr txBox="1"/>
      </xdr:nvSpPr>
      <xdr:spPr>
        <a:xfrm>
          <a:off x="21043411" y="7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1975</xdr:rowOff>
    </xdr:from>
    <xdr:ext cx="378565" cy="259045"/>
    <xdr:sp macro="" textlink="">
      <xdr:nvSpPr>
        <xdr:cNvPr id="599" name="n_2mainValue【一般廃棄物処理施設】&#10;一人当たり有形固定資産（償却資産）額"/>
        <xdr:cNvSpPr txBox="1"/>
      </xdr:nvSpPr>
      <xdr:spPr>
        <a:xfrm>
          <a:off x="20245017" y="72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2023</xdr:rowOff>
    </xdr:from>
    <xdr:ext cx="378565" cy="259045"/>
    <xdr:sp macro="" textlink="">
      <xdr:nvSpPr>
        <xdr:cNvPr id="600" name="n_3mainValue【一般廃棄物処理施設】&#10;一人当たり有形固定資産（償却資産）額"/>
        <xdr:cNvSpPr txBox="1"/>
      </xdr:nvSpPr>
      <xdr:spPr>
        <a:xfrm>
          <a:off x="19356017" y="720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170995</xdr:rowOff>
    </xdr:from>
    <xdr:ext cx="469744" cy="259045"/>
    <xdr:sp macro="" textlink="">
      <xdr:nvSpPr>
        <xdr:cNvPr id="601" name="n_4mainValue【一般廃棄物処理施設】&#10;一人当たり有形固定資産（償却資産）額"/>
        <xdr:cNvSpPr txBox="1"/>
      </xdr:nvSpPr>
      <xdr:spPr>
        <a:xfrm>
          <a:off x="18421428" y="720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143510</xdr:rowOff>
    </xdr:from>
    <xdr:to>
      <xdr:col>67</xdr:col>
      <xdr:colOff>101600</xdr:colOff>
      <xdr:row>60</xdr:row>
      <xdr:rowOff>73660</xdr:rowOff>
    </xdr:to>
    <xdr:sp macro="" textlink="">
      <xdr:nvSpPr>
        <xdr:cNvPr id="643" name="楕円 642"/>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644"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45"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6"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47"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8" name="n_4mainValue【保健センター・保健所】&#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9" name="直線コネクタ 6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0" name="テキスト ボックス 6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1" name="直線コネクタ 6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2" name="テキスト ボックス 6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3" name="直線コネクタ 6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4" name="テキスト ボックス 6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5" name="直線コネクタ 6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6" name="テキスト ボックス 6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7" name="直線コネクタ 6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8" name="テキスト ボックス 6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2" name="直線コネクタ 67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4" name="直線コネクタ 67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6" name="直線コネクタ 67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7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8" name="フローチャート: 判断 67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9" name="フローチャート: 判断 67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0" name="フローチャート: 判断 67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1" name="フローチャート: 判断 68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82" name="フローチャート: 判断 68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120650</xdr:rowOff>
    </xdr:from>
    <xdr:to>
      <xdr:col>98</xdr:col>
      <xdr:colOff>38100</xdr:colOff>
      <xdr:row>57</xdr:row>
      <xdr:rowOff>50800</xdr:rowOff>
    </xdr:to>
    <xdr:sp macro="" textlink="">
      <xdr:nvSpPr>
        <xdr:cNvPr id="688" name="楕円 687"/>
        <xdr:cNvSpPr/>
      </xdr:nvSpPr>
      <xdr:spPr>
        <a:xfrm>
          <a:off x="18605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689"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90"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91"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92"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67327</xdr:rowOff>
    </xdr:from>
    <xdr:ext cx="469744" cy="259045"/>
    <xdr:sp macro="" textlink="">
      <xdr:nvSpPr>
        <xdr:cNvPr id="693" name="n_4mainValue【保健センター・保健所】&#10;一人当たり面積"/>
        <xdr:cNvSpPr txBox="1"/>
      </xdr:nvSpPr>
      <xdr:spPr>
        <a:xfrm>
          <a:off x="18421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19" name="直線コネクタ 71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2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23" name="直線コネクタ 72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24"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25" name="フローチャート: 判断 72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26" name="フローチャート: 判断 72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27" name="フローチャート: 判断 72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28" name="フローチャート: 判断 72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29" name="フローチャート: 判断 72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735" name="楕円 734"/>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736" name="【消防施設】&#10;有形固定資産減価償却率該当値テキスト"/>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37919</xdr:rowOff>
    </xdr:from>
    <xdr:to>
      <xdr:col>81</xdr:col>
      <xdr:colOff>101600</xdr:colOff>
      <xdr:row>82</xdr:row>
      <xdr:rowOff>139519</xdr:rowOff>
    </xdr:to>
    <xdr:sp macro="" textlink="">
      <xdr:nvSpPr>
        <xdr:cNvPr id="737" name="楕円 736"/>
        <xdr:cNvSpPr/>
      </xdr:nvSpPr>
      <xdr:spPr>
        <a:xfrm>
          <a:off x="15430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88719</xdr:rowOff>
    </xdr:to>
    <xdr:cxnSp macro="">
      <xdr:nvCxnSpPr>
        <xdr:cNvPr id="738" name="直線コネクタ 737"/>
        <xdr:cNvCxnSpPr/>
      </xdr:nvCxnSpPr>
      <xdr:spPr>
        <a:xfrm flipV="1">
          <a:off x="15481300" y="1407087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739" name="楕円 738"/>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88719</xdr:rowOff>
    </xdr:to>
    <xdr:cxnSp macro="">
      <xdr:nvCxnSpPr>
        <xdr:cNvPr id="740" name="直線コネクタ 739"/>
        <xdr:cNvCxnSpPr/>
      </xdr:nvCxnSpPr>
      <xdr:spPr>
        <a:xfrm>
          <a:off x="14592300" y="1403821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83638</xdr:rowOff>
    </xdr:from>
    <xdr:to>
      <xdr:col>72</xdr:col>
      <xdr:colOff>38100</xdr:colOff>
      <xdr:row>82</xdr:row>
      <xdr:rowOff>13788</xdr:rowOff>
    </xdr:to>
    <xdr:sp macro="" textlink="">
      <xdr:nvSpPr>
        <xdr:cNvPr id="741" name="楕円 740"/>
        <xdr:cNvSpPr/>
      </xdr:nvSpPr>
      <xdr:spPr>
        <a:xfrm>
          <a:off x="13652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81</xdr:row>
      <xdr:rowOff>150768</xdr:rowOff>
    </xdr:to>
    <xdr:cxnSp macro="">
      <xdr:nvCxnSpPr>
        <xdr:cNvPr id="742" name="直線コネクタ 741"/>
        <xdr:cNvCxnSpPr/>
      </xdr:nvCxnSpPr>
      <xdr:spPr>
        <a:xfrm>
          <a:off x="13703300" y="140218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117929</xdr:rowOff>
    </xdr:from>
    <xdr:to>
      <xdr:col>67</xdr:col>
      <xdr:colOff>101600</xdr:colOff>
      <xdr:row>82</xdr:row>
      <xdr:rowOff>48079</xdr:rowOff>
    </xdr:to>
    <xdr:sp macro="" textlink="">
      <xdr:nvSpPr>
        <xdr:cNvPr id="743" name="楕円 742"/>
        <xdr:cNvSpPr/>
      </xdr:nvSpPr>
      <xdr:spPr>
        <a:xfrm>
          <a:off x="12763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134438</xdr:rowOff>
    </xdr:from>
    <xdr:to>
      <xdr:col>71</xdr:col>
      <xdr:colOff>177800</xdr:colOff>
      <xdr:row>81</xdr:row>
      <xdr:rowOff>168729</xdr:rowOff>
    </xdr:to>
    <xdr:cxnSp macro="">
      <xdr:nvCxnSpPr>
        <xdr:cNvPr id="744" name="直線コネクタ 743"/>
        <xdr:cNvCxnSpPr/>
      </xdr:nvCxnSpPr>
      <xdr:spPr>
        <a:xfrm flipV="1">
          <a:off x="12814300" y="140218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45"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46"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47"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48"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156046</xdr:rowOff>
    </xdr:from>
    <xdr:ext cx="405111" cy="259045"/>
    <xdr:sp macro="" textlink="">
      <xdr:nvSpPr>
        <xdr:cNvPr id="749" name="n_1main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750" name="n_2mainValue【消防施設】&#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51" name="n_3main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64606</xdr:rowOff>
    </xdr:from>
    <xdr:ext cx="405111" cy="259045"/>
    <xdr:sp macro="" textlink="">
      <xdr:nvSpPr>
        <xdr:cNvPr id="752" name="n_4mainValue【消防施設】&#10;有形固定資産減価償却率"/>
        <xdr:cNvSpPr txBox="1"/>
      </xdr:nvSpPr>
      <xdr:spPr>
        <a:xfrm>
          <a:off x="12611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74" name="直線コネクタ 773"/>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75"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76" name="直線コネクタ 775"/>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77"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78" name="直線コネクタ 777"/>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79"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0" name="フローチャート: 判断 77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81" name="フローチャート: 判断 780"/>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82" name="フローチャート: 判断 78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83" name="フローチャート: 判断 782"/>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84" name="フローチャート: 判断 783"/>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90" name="楕円 78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91"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43535</xdr:rowOff>
    </xdr:from>
    <xdr:to>
      <xdr:col>112</xdr:col>
      <xdr:colOff>38100</xdr:colOff>
      <xdr:row>85</xdr:row>
      <xdr:rowOff>145135</xdr:rowOff>
    </xdr:to>
    <xdr:sp macro="" textlink="">
      <xdr:nvSpPr>
        <xdr:cNvPr id="792" name="楕円 791"/>
        <xdr:cNvSpPr/>
      </xdr:nvSpPr>
      <xdr:spPr>
        <a:xfrm>
          <a:off x="21272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94335</xdr:rowOff>
    </xdr:from>
    <xdr:to>
      <xdr:col>116</xdr:col>
      <xdr:colOff>63500</xdr:colOff>
      <xdr:row>85</xdr:row>
      <xdr:rowOff>95250</xdr:rowOff>
    </xdr:to>
    <xdr:cxnSp macro="">
      <xdr:nvCxnSpPr>
        <xdr:cNvPr id="793" name="直線コネクタ 792"/>
        <xdr:cNvCxnSpPr/>
      </xdr:nvCxnSpPr>
      <xdr:spPr>
        <a:xfrm>
          <a:off x="21323300" y="146675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45365</xdr:rowOff>
    </xdr:from>
    <xdr:to>
      <xdr:col>107</xdr:col>
      <xdr:colOff>101600</xdr:colOff>
      <xdr:row>85</xdr:row>
      <xdr:rowOff>146965</xdr:rowOff>
    </xdr:to>
    <xdr:sp macro="" textlink="">
      <xdr:nvSpPr>
        <xdr:cNvPr id="794" name="楕円 793"/>
        <xdr:cNvSpPr/>
      </xdr:nvSpPr>
      <xdr:spPr>
        <a:xfrm>
          <a:off x="20383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94335</xdr:rowOff>
    </xdr:from>
    <xdr:to>
      <xdr:col>111</xdr:col>
      <xdr:colOff>177800</xdr:colOff>
      <xdr:row>85</xdr:row>
      <xdr:rowOff>96165</xdr:rowOff>
    </xdr:to>
    <xdr:cxnSp macro="">
      <xdr:nvCxnSpPr>
        <xdr:cNvPr id="795" name="直線コネクタ 794"/>
        <xdr:cNvCxnSpPr/>
      </xdr:nvCxnSpPr>
      <xdr:spPr>
        <a:xfrm flipV="1">
          <a:off x="20434300" y="1466758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52679</xdr:rowOff>
    </xdr:from>
    <xdr:to>
      <xdr:col>102</xdr:col>
      <xdr:colOff>165100</xdr:colOff>
      <xdr:row>85</xdr:row>
      <xdr:rowOff>154279</xdr:rowOff>
    </xdr:to>
    <xdr:sp macro="" textlink="">
      <xdr:nvSpPr>
        <xdr:cNvPr id="796" name="楕円 795"/>
        <xdr:cNvSpPr/>
      </xdr:nvSpPr>
      <xdr:spPr>
        <a:xfrm>
          <a:off x="19494500" y="146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96165</xdr:rowOff>
    </xdr:from>
    <xdr:to>
      <xdr:col>107</xdr:col>
      <xdr:colOff>50800</xdr:colOff>
      <xdr:row>85</xdr:row>
      <xdr:rowOff>103479</xdr:rowOff>
    </xdr:to>
    <xdr:cxnSp macro="">
      <xdr:nvCxnSpPr>
        <xdr:cNvPr id="797" name="直線コネクタ 796"/>
        <xdr:cNvCxnSpPr/>
      </xdr:nvCxnSpPr>
      <xdr:spPr>
        <a:xfrm flipV="1">
          <a:off x="19545300" y="1466941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51766</xdr:rowOff>
    </xdr:from>
    <xdr:to>
      <xdr:col>98</xdr:col>
      <xdr:colOff>38100</xdr:colOff>
      <xdr:row>85</xdr:row>
      <xdr:rowOff>153366</xdr:rowOff>
    </xdr:to>
    <xdr:sp macro="" textlink="">
      <xdr:nvSpPr>
        <xdr:cNvPr id="798" name="楕円 797"/>
        <xdr:cNvSpPr/>
      </xdr:nvSpPr>
      <xdr:spPr>
        <a:xfrm>
          <a:off x="18605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102566</xdr:rowOff>
    </xdr:from>
    <xdr:to>
      <xdr:col>102</xdr:col>
      <xdr:colOff>114300</xdr:colOff>
      <xdr:row>85</xdr:row>
      <xdr:rowOff>103479</xdr:rowOff>
    </xdr:to>
    <xdr:cxnSp macro="">
      <xdr:nvCxnSpPr>
        <xdr:cNvPr id="799" name="直線コネクタ 798"/>
        <xdr:cNvCxnSpPr/>
      </xdr:nvCxnSpPr>
      <xdr:spPr>
        <a:xfrm>
          <a:off x="18656300" y="1467581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00"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01"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02"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03"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136262</xdr:rowOff>
    </xdr:from>
    <xdr:ext cx="469744" cy="259045"/>
    <xdr:sp macro="" textlink="">
      <xdr:nvSpPr>
        <xdr:cNvPr id="804" name="n_1mainValue【消防施設】&#10;一人当たり面積"/>
        <xdr:cNvSpPr txBox="1"/>
      </xdr:nvSpPr>
      <xdr:spPr>
        <a:xfrm>
          <a:off x="210757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138092</xdr:rowOff>
    </xdr:from>
    <xdr:ext cx="469744" cy="259045"/>
    <xdr:sp macro="" textlink="">
      <xdr:nvSpPr>
        <xdr:cNvPr id="805" name="n_2mainValue【消防施設】&#10;一人当たり面積"/>
        <xdr:cNvSpPr txBox="1"/>
      </xdr:nvSpPr>
      <xdr:spPr>
        <a:xfrm>
          <a:off x="201994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145406</xdr:rowOff>
    </xdr:from>
    <xdr:ext cx="469744" cy="259045"/>
    <xdr:sp macro="" textlink="">
      <xdr:nvSpPr>
        <xdr:cNvPr id="806" name="n_3mainValue【消防施設】&#10;一人当たり面積"/>
        <xdr:cNvSpPr txBox="1"/>
      </xdr:nvSpPr>
      <xdr:spPr>
        <a:xfrm>
          <a:off x="19310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144493</xdr:rowOff>
    </xdr:from>
    <xdr:ext cx="469744" cy="259045"/>
    <xdr:sp macro="" textlink="">
      <xdr:nvSpPr>
        <xdr:cNvPr id="807" name="n_4mainValue【消防施設】&#10;一人当たり面積"/>
        <xdr:cNvSpPr txBox="1"/>
      </xdr:nvSpPr>
      <xdr:spPr>
        <a:xfrm>
          <a:off x="18421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33" name="直線コネクタ 83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5" name="直線コネクタ 8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3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37" name="直線コネクタ 83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3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39" name="フローチャート: 判断 83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0" name="フローチャート: 判断 83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41" name="フローチャート: 判断 84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42" name="フローチャート: 判断 84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43" name="フローチャート: 判断 84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849" name="楕円 848"/>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850" name="【庁舎】&#10;有形固定資産減価償却率該当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851" name="楕円 850"/>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30480</xdr:rowOff>
    </xdr:to>
    <xdr:cxnSp macro="">
      <xdr:nvCxnSpPr>
        <xdr:cNvPr id="852" name="直線コネクタ 851"/>
        <xdr:cNvCxnSpPr/>
      </xdr:nvCxnSpPr>
      <xdr:spPr>
        <a:xfrm>
          <a:off x="15481300" y="185291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853" name="楕円 852"/>
        <xdr:cNvSpPr/>
      </xdr:nvSpPr>
      <xdr:spPr>
        <a:xfrm>
          <a:off x="14541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12519</xdr:rowOff>
    </xdr:to>
    <xdr:cxnSp macro="">
      <xdr:nvCxnSpPr>
        <xdr:cNvPr id="854" name="直線コネクタ 853"/>
        <xdr:cNvCxnSpPr/>
      </xdr:nvCxnSpPr>
      <xdr:spPr>
        <a:xfrm>
          <a:off x="14592300" y="185111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55" name="楕円 854"/>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166007</xdr:rowOff>
    </xdr:to>
    <xdr:cxnSp macro="">
      <xdr:nvCxnSpPr>
        <xdr:cNvPr id="856" name="直線コネクタ 855"/>
        <xdr:cNvCxnSpPr/>
      </xdr:nvCxnSpPr>
      <xdr:spPr>
        <a:xfrm>
          <a:off x="13703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857" name="楕円 856"/>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107</xdr:row>
      <xdr:rowOff>149679</xdr:rowOff>
    </xdr:to>
    <xdr:cxnSp macro="">
      <xdr:nvCxnSpPr>
        <xdr:cNvPr id="858" name="直線コネクタ 857"/>
        <xdr:cNvCxnSpPr/>
      </xdr:nvCxnSpPr>
      <xdr:spPr>
        <a:xfrm>
          <a:off x="12814300" y="184866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5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60"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6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6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863" name="n_1mainValue【庁舎】&#10;有形固定資産減価償却率"/>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864" name="n_2mainValue【庁舎】&#10;有形固定資産減価償却率"/>
        <xdr:cNvSpPr txBox="1"/>
      </xdr:nvSpPr>
      <xdr:spPr>
        <a:xfrm>
          <a:off x="14389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65"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866"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2" name="直線コネクタ 89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9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94" name="直線コネクタ 89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9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96" name="直線コネクタ 89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97"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98" name="フローチャート: 判断 89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99" name="フローチャート: 判断 89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00" name="フローチャート: 判断 89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1" name="フローチャート: 判断 90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02" name="フローチャート: 判断 90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908" name="楕円 907"/>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7093</xdr:rowOff>
    </xdr:from>
    <xdr:ext cx="469744" cy="259045"/>
    <xdr:sp macro="" textlink="">
      <xdr:nvSpPr>
        <xdr:cNvPr id="909" name="【庁舎】&#10;一人当たり面積該当値テキスト"/>
        <xdr:cNvSpPr txBox="1"/>
      </xdr:nvSpPr>
      <xdr:spPr>
        <a:xfrm>
          <a:off x="221996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910" name="楕円 909"/>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87630</xdr:rowOff>
    </xdr:to>
    <xdr:cxnSp macro="">
      <xdr:nvCxnSpPr>
        <xdr:cNvPr id="911" name="直線コネクタ 910"/>
        <xdr:cNvCxnSpPr/>
      </xdr:nvCxnSpPr>
      <xdr:spPr>
        <a:xfrm flipV="1">
          <a:off x="21323300" y="182531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12" name="楕円 911"/>
        <xdr:cNvSpPr/>
      </xdr:nvSpPr>
      <xdr:spPr>
        <a:xfrm>
          <a:off x="2038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97427</xdr:rowOff>
    </xdr:to>
    <xdr:cxnSp macro="">
      <xdr:nvCxnSpPr>
        <xdr:cNvPr id="913" name="直線コネクタ 912"/>
        <xdr:cNvCxnSpPr/>
      </xdr:nvCxnSpPr>
      <xdr:spPr>
        <a:xfrm flipV="1">
          <a:off x="20434300" y="182613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4" name="楕円 913"/>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97427</xdr:rowOff>
    </xdr:from>
    <xdr:to>
      <xdr:col>107</xdr:col>
      <xdr:colOff>50800</xdr:colOff>
      <xdr:row>106</xdr:row>
      <xdr:rowOff>110489</xdr:rowOff>
    </xdr:to>
    <xdr:cxnSp macro="">
      <xdr:nvCxnSpPr>
        <xdr:cNvPr id="915" name="直線コネクタ 914"/>
        <xdr:cNvCxnSpPr/>
      </xdr:nvCxnSpPr>
      <xdr:spPr>
        <a:xfrm flipV="1">
          <a:off x="19545300" y="182711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16" name="楕円 915"/>
        <xdr:cNvSpPr/>
      </xdr:nvSpPr>
      <xdr:spPr>
        <a:xfrm>
          <a:off x="18605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120287</xdr:rowOff>
    </xdr:to>
    <xdr:cxnSp macro="">
      <xdr:nvCxnSpPr>
        <xdr:cNvPr id="917" name="直線コネクタ 916"/>
        <xdr:cNvCxnSpPr/>
      </xdr:nvCxnSpPr>
      <xdr:spPr>
        <a:xfrm flipV="1">
          <a:off x="18656300" y="182841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18"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19"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20"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21"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922"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139354</xdr:rowOff>
    </xdr:from>
    <xdr:ext cx="469744" cy="259045"/>
    <xdr:sp macro="" textlink="">
      <xdr:nvSpPr>
        <xdr:cNvPr id="923" name="n_2mainValue【庁舎】&#10;一人当たり面積"/>
        <xdr:cNvSpPr txBox="1"/>
      </xdr:nvSpPr>
      <xdr:spPr>
        <a:xfrm>
          <a:off x="20199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24" name="n_3main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925" name="n_4mainValue【庁舎】&#10;一人当たり面積"/>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類似団体と比較して特に有形固定資産減価償却率が高くなっている施設は、福祉施設、一般廃棄物処理施設、図書館及び庁舎である。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年以上が経過している高齢者福祉施設もあることから有形固定資産減価償却率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％となっており、県内平均と比べても高い水準となっている。一般廃棄物処理施設については、一昨年から有形固定資産減価償却率が大幅に上昇し、類似団体より高い水準となっている。これは、平成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年度から施設用途の分類を見直したことに伴い、清掃センター等の減価償却率が高い施設を新たに加えたためである。図書館については、建設から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年以上が経過し、今後は設備機器等の不具合の発生も予想されるため、適正な予防保全型の老朽化対策を行っていく必要がある。庁舎については、築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年以上経過しており、老朽化や耐震性に問題を抱えていることから、今後の建替・長寿命化等の対策が急務である。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一方、有形固定資産減価償却率が低くなっている施設は体育館である。これは、平成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年度から令和元年度にかけて実施した「垂水中央運動公園改修事業」により、体育館の大規模改修を実施した影響によるものである。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13362959</v>
      </c>
      <c r="BO4" s="462"/>
      <c r="BP4" s="462"/>
      <c r="BQ4" s="462"/>
      <c r="BR4" s="462"/>
      <c r="BS4" s="462"/>
      <c r="BT4" s="462"/>
      <c r="BU4" s="463"/>
      <c r="BV4" s="461">
        <v>11880434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13142565</v>
      </c>
      <c r="BO5" s="467"/>
      <c r="BP5" s="467"/>
      <c r="BQ5" s="467"/>
      <c r="BR5" s="467"/>
      <c r="BS5" s="467"/>
      <c r="BT5" s="467"/>
      <c r="BU5" s="468"/>
      <c r="BV5" s="466">
        <v>11598752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92.5</v>
      </c>
      <c r="CU5" s="437"/>
      <c r="CV5" s="437"/>
      <c r="CW5" s="437"/>
      <c r="CX5" s="437"/>
      <c r="CY5" s="437"/>
      <c r="CZ5" s="437"/>
      <c r="DA5" s="438"/>
      <c r="DB5" s="436">
        <v>93.6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220394</v>
      </c>
      <c r="BO6" s="467"/>
      <c r="BP6" s="467"/>
      <c r="BQ6" s="467"/>
      <c r="BR6" s="467"/>
      <c r="BS6" s="467"/>
      <c r="BT6" s="467"/>
      <c r="BU6" s="468"/>
      <c r="BV6" s="466">
        <v>281682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95.6</v>
      </c>
      <c r="CU6" s="620"/>
      <c r="CV6" s="620"/>
      <c r="CW6" s="620"/>
      <c r="CX6" s="620"/>
      <c r="CY6" s="620"/>
      <c r="CZ6" s="620"/>
      <c r="DA6" s="621"/>
      <c r="DB6" s="619">
        <v>97.7</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61592</v>
      </c>
      <c r="BO7" s="467"/>
      <c r="BP7" s="467"/>
      <c r="BQ7" s="467"/>
      <c r="BR7" s="467"/>
      <c r="BS7" s="467"/>
      <c r="BT7" s="467"/>
      <c r="BU7" s="468"/>
      <c r="BV7" s="466">
        <v>19001</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5245553</v>
      </c>
      <c r="CU7" s="467"/>
      <c r="CV7" s="467"/>
      <c r="CW7" s="467"/>
      <c r="CX7" s="467"/>
      <c r="CY7" s="467"/>
      <c r="CZ7" s="467"/>
      <c r="DA7" s="468"/>
      <c r="DB7" s="466">
        <v>5203229</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158802</v>
      </c>
      <c r="BO8" s="467"/>
      <c r="BP8" s="467"/>
      <c r="BQ8" s="467"/>
      <c r="BR8" s="467"/>
      <c r="BS8" s="467"/>
      <c r="BT8" s="467"/>
      <c r="BU8" s="468"/>
      <c r="BV8" s="466">
        <v>262681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15520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-103879</v>
      </c>
      <c r="BO9" s="467"/>
      <c r="BP9" s="467"/>
      <c r="BQ9" s="467"/>
      <c r="BR9" s="467"/>
      <c r="BS9" s="467"/>
      <c r="BT9" s="467"/>
      <c r="BU9" s="468"/>
      <c r="BV9" s="466">
        <v>12742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14.7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17248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133379</v>
      </c>
      <c r="BO10" s="467"/>
      <c r="BP10" s="467"/>
      <c r="BQ10" s="467"/>
      <c r="BR10" s="467"/>
      <c r="BS10" s="467"/>
      <c r="BT10" s="467"/>
      <c r="BU10" s="468"/>
      <c r="BV10" s="466">
        <v>125855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14586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409406</v>
      </c>
      <c r="BO12" s="467"/>
      <c r="BP12" s="467"/>
      <c r="BQ12" s="467"/>
      <c r="BR12" s="467"/>
      <c r="BS12" s="467"/>
      <c r="BT12" s="467"/>
      <c r="BU12" s="468"/>
      <c r="BV12" s="466">
        <v>190537</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14349</v>
      </c>
      <c r="S13" s="570"/>
      <c r="T13" s="570"/>
      <c r="U13" s="570"/>
      <c r="V13" s="571"/>
      <c r="W13" s="557" t="s">
        <v>140</v>
      </c>
      <c r="X13" s="479"/>
      <c r="Y13" s="479"/>
      <c r="Z13" s="479"/>
      <c r="AA13" s="479"/>
      <c r="AB13" s="480"/>
      <c r="AC13" s="442">
        <v>1308</v>
      </c>
      <c r="AD13" s="443"/>
      <c r="AE13" s="443"/>
      <c r="AF13" s="443"/>
      <c r="AG13" s="444"/>
      <c r="AH13" s="442">
        <v>1500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-379906</v>
      </c>
      <c r="BO13" s="467"/>
      <c r="BP13" s="467"/>
      <c r="BQ13" s="467"/>
      <c r="BR13" s="467"/>
      <c r="BS13" s="467"/>
      <c r="BT13" s="467"/>
      <c r="BU13" s="468"/>
      <c r="BV13" s="466">
        <v>-51940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7.8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14885</v>
      </c>
      <c r="S14" s="570"/>
      <c r="T14" s="570"/>
      <c r="U14" s="570"/>
      <c r="V14" s="571"/>
      <c r="W14" s="572"/>
      <c r="X14" s="482"/>
      <c r="Y14" s="482"/>
      <c r="Z14" s="482"/>
      <c r="AA14" s="482"/>
      <c r="AB14" s="483"/>
      <c r="AC14" s="562">
        <v>18.600000000000001</v>
      </c>
      <c r="AD14" s="563"/>
      <c r="AE14" s="563"/>
      <c r="AF14" s="563"/>
      <c r="AG14" s="564"/>
      <c r="AH14" s="562">
        <v>19.600000000000001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28.6</v>
      </c>
      <c r="CU14" s="574"/>
      <c r="CV14" s="574"/>
      <c r="CW14" s="574"/>
      <c r="CX14" s="574"/>
      <c r="CY14" s="574"/>
      <c r="CZ14" s="574"/>
      <c r="DA14" s="575"/>
      <c r="DB14" s="573">
        <v>32.9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14684</v>
      </c>
      <c r="S15" s="570"/>
      <c r="T15" s="570"/>
      <c r="U15" s="570"/>
      <c r="V15" s="571"/>
      <c r="W15" s="557" t="s">
        <v>148</v>
      </c>
      <c r="X15" s="479"/>
      <c r="Y15" s="479"/>
      <c r="Z15" s="479"/>
      <c r="AA15" s="479"/>
      <c r="AB15" s="480"/>
      <c r="AC15" s="442">
        <v>1627</v>
      </c>
      <c r="AD15" s="443"/>
      <c r="AE15" s="443"/>
      <c r="AF15" s="443"/>
      <c r="AG15" s="444"/>
      <c r="AH15" s="442">
        <v>1719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1423436</v>
      </c>
      <c r="BO15" s="462"/>
      <c r="BP15" s="462"/>
      <c r="BQ15" s="462"/>
      <c r="BR15" s="462"/>
      <c r="BS15" s="462"/>
      <c r="BT15" s="462"/>
      <c r="BU15" s="463"/>
      <c r="BV15" s="461">
        <v>1379728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23.1</v>
      </c>
      <c r="AD16" s="563"/>
      <c r="AE16" s="563"/>
      <c r="AF16" s="563"/>
      <c r="AG16" s="564"/>
      <c r="AH16" s="562">
        <v>22.4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4694371</v>
      </c>
      <c r="BO16" s="467"/>
      <c r="BP16" s="467"/>
      <c r="BQ16" s="467"/>
      <c r="BR16" s="467"/>
      <c r="BS16" s="467"/>
      <c r="BT16" s="467"/>
      <c r="BU16" s="468"/>
      <c r="BV16" s="466">
        <v>4617214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4103</v>
      </c>
      <c r="AD17" s="443"/>
      <c r="AE17" s="443"/>
      <c r="AF17" s="443"/>
      <c r="AG17" s="444"/>
      <c r="AH17" s="442">
        <v>4449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1809490</v>
      </c>
      <c r="BO17" s="467"/>
      <c r="BP17" s="467"/>
      <c r="BQ17" s="467"/>
      <c r="BR17" s="467"/>
      <c r="BS17" s="467"/>
      <c r="BT17" s="467"/>
      <c r="BU17" s="468"/>
      <c r="BV17" s="466">
        <v>1744168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162.12</v>
      </c>
      <c r="M18" s="531"/>
      <c r="N18" s="531"/>
      <c r="O18" s="531"/>
      <c r="P18" s="531"/>
      <c r="Q18" s="531"/>
      <c r="R18" s="532"/>
      <c r="S18" s="532"/>
      <c r="T18" s="532"/>
      <c r="U18" s="532"/>
      <c r="V18" s="533"/>
      <c r="W18" s="547"/>
      <c r="X18" s="548"/>
      <c r="Y18" s="548"/>
      <c r="Z18" s="548"/>
      <c r="AA18" s="548"/>
      <c r="AB18" s="558"/>
      <c r="AC18" s="430">
        <v>58.3</v>
      </c>
      <c r="AD18" s="431"/>
      <c r="AE18" s="431"/>
      <c r="AF18" s="431"/>
      <c r="AG18" s="534"/>
      <c r="AH18" s="430">
        <v>58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4872210</v>
      </c>
      <c r="BO18" s="467"/>
      <c r="BP18" s="467"/>
      <c r="BQ18" s="467"/>
      <c r="BR18" s="467"/>
      <c r="BS18" s="467"/>
      <c r="BT18" s="467"/>
      <c r="BU18" s="468"/>
      <c r="BV18" s="466">
        <v>4967223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96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6914460</v>
      </c>
      <c r="BO19" s="467"/>
      <c r="BP19" s="467"/>
      <c r="BQ19" s="467"/>
      <c r="BR19" s="467"/>
      <c r="BS19" s="467"/>
      <c r="BT19" s="467"/>
      <c r="BU19" s="468"/>
      <c r="BV19" s="466">
        <v>6665557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6988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9960291</v>
      </c>
      <c r="BO23" s="467"/>
      <c r="BP23" s="467"/>
      <c r="BQ23" s="467"/>
      <c r="BR23" s="467"/>
      <c r="BS23" s="467"/>
      <c r="BT23" s="467"/>
      <c r="BU23" s="468"/>
      <c r="BV23" s="466">
        <v>9699482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7800</v>
      </c>
      <c r="R24" s="443"/>
      <c r="S24" s="443"/>
      <c r="T24" s="443"/>
      <c r="U24" s="443"/>
      <c r="V24" s="444"/>
      <c r="W24" s="508"/>
      <c r="X24" s="499"/>
      <c r="Y24" s="500"/>
      <c r="Z24" s="439" t="s">
        <v>172</v>
      </c>
      <c r="AA24" s="440"/>
      <c r="AB24" s="440"/>
      <c r="AC24" s="440"/>
      <c r="AD24" s="440"/>
      <c r="AE24" s="440"/>
      <c r="AF24" s="440"/>
      <c r="AG24" s="441"/>
      <c r="AH24" s="442">
        <v>204</v>
      </c>
      <c r="AI24" s="443"/>
      <c r="AJ24" s="443"/>
      <c r="AK24" s="443"/>
      <c r="AL24" s="444"/>
      <c r="AM24" s="442">
        <v>600576</v>
      </c>
      <c r="AN24" s="443"/>
      <c r="AO24" s="443"/>
      <c r="AP24" s="443"/>
      <c r="AQ24" s="443"/>
      <c r="AR24" s="444"/>
      <c r="AS24" s="442">
        <v>2944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9717305</v>
      </c>
      <c r="BO24" s="467"/>
      <c r="BP24" s="467"/>
      <c r="BQ24" s="467"/>
      <c r="BR24" s="467"/>
      <c r="BS24" s="467"/>
      <c r="BT24" s="467"/>
      <c r="BU24" s="468"/>
      <c r="BV24" s="466">
        <v>9466316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5950</v>
      </c>
      <c r="R25" s="443"/>
      <c r="S25" s="443"/>
      <c r="T25" s="443"/>
      <c r="U25" s="443"/>
      <c r="V25" s="444"/>
      <c r="W25" s="508"/>
      <c r="X25" s="499"/>
      <c r="Y25" s="500"/>
      <c r="Z25" s="439" t="s">
        <v>175</v>
      </c>
      <c r="AA25" s="440"/>
      <c r="AB25" s="440"/>
      <c r="AC25" s="440"/>
      <c r="AD25" s="440"/>
      <c r="AE25" s="440"/>
      <c r="AF25" s="440"/>
      <c r="AG25" s="441"/>
      <c r="AH25" s="442">
        <v>44</v>
      </c>
      <c r="AI25" s="443"/>
      <c r="AJ25" s="443"/>
      <c r="AK25" s="443"/>
      <c r="AL25" s="444"/>
      <c r="AM25" s="442">
        <v>129536</v>
      </c>
      <c r="AN25" s="443"/>
      <c r="AO25" s="443"/>
      <c r="AP25" s="443"/>
      <c r="AQ25" s="443"/>
      <c r="AR25" s="444"/>
      <c r="AS25" s="442">
        <v>2944</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469526</v>
      </c>
      <c r="BO25" s="462"/>
      <c r="BP25" s="462"/>
      <c r="BQ25" s="462"/>
      <c r="BR25" s="462"/>
      <c r="BS25" s="462"/>
      <c r="BT25" s="462"/>
      <c r="BU25" s="463"/>
      <c r="BV25" s="461">
        <v>416887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5710</v>
      </c>
      <c r="R26" s="443"/>
      <c r="S26" s="443"/>
      <c r="T26" s="443"/>
      <c r="U26" s="443"/>
      <c r="V26" s="444"/>
      <c r="W26" s="508"/>
      <c r="X26" s="499"/>
      <c r="Y26" s="500"/>
      <c r="Z26" s="439" t="s">
        <v>178</v>
      </c>
      <c r="AA26" s="521"/>
      <c r="AB26" s="521"/>
      <c r="AC26" s="521"/>
      <c r="AD26" s="521"/>
      <c r="AE26" s="521"/>
      <c r="AF26" s="521"/>
      <c r="AG26" s="522"/>
      <c r="AH26" s="442">
        <v>3</v>
      </c>
      <c r="AI26" s="443"/>
      <c r="AJ26" s="443"/>
      <c r="AK26" s="443"/>
      <c r="AL26" s="444"/>
      <c r="AM26" s="442">
        <v>11175</v>
      </c>
      <c r="AN26" s="443"/>
      <c r="AO26" s="443"/>
      <c r="AP26" s="443"/>
      <c r="AQ26" s="443"/>
      <c r="AR26" s="444"/>
      <c r="AS26" s="442">
        <v>3725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3660</v>
      </c>
      <c r="R27" s="443"/>
      <c r="S27" s="443"/>
      <c r="T27" s="443"/>
      <c r="U27" s="443"/>
      <c r="V27" s="444"/>
      <c r="W27" s="508"/>
      <c r="X27" s="499"/>
      <c r="Y27" s="500"/>
      <c r="Z27" s="439" t="s">
        <v>182</v>
      </c>
      <c r="AA27" s="440"/>
      <c r="AB27" s="440"/>
      <c r="AC27" s="440"/>
      <c r="AD27" s="440"/>
      <c r="AE27" s="440"/>
      <c r="AF27" s="440"/>
      <c r="AG27" s="441"/>
      <c r="AH27" s="442">
        <v>3</v>
      </c>
      <c r="AI27" s="443"/>
      <c r="AJ27" s="443"/>
      <c r="AK27" s="443"/>
      <c r="AL27" s="444"/>
      <c r="AM27" s="442">
        <v>12819</v>
      </c>
      <c r="AN27" s="443"/>
      <c r="AO27" s="443"/>
      <c r="AP27" s="443"/>
      <c r="AQ27" s="443"/>
      <c r="AR27" s="444"/>
      <c r="AS27" s="442">
        <v>4273</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184</v>
      </c>
      <c r="BO27" s="470"/>
      <c r="BP27" s="470"/>
      <c r="BQ27" s="470"/>
      <c r="BR27" s="470"/>
      <c r="BS27" s="470"/>
      <c r="BT27" s="470"/>
      <c r="BU27" s="471"/>
      <c r="BV27" s="469">
        <v>307130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185</v>
      </c>
      <c r="F28" s="440"/>
      <c r="G28" s="440"/>
      <c r="H28" s="440"/>
      <c r="I28" s="440"/>
      <c r="J28" s="440"/>
      <c r="K28" s="441"/>
      <c r="L28" s="442">
        <v>1</v>
      </c>
      <c r="M28" s="443"/>
      <c r="N28" s="443"/>
      <c r="O28" s="443"/>
      <c r="P28" s="444"/>
      <c r="Q28" s="442">
        <v>2830</v>
      </c>
      <c r="R28" s="443"/>
      <c r="S28" s="443"/>
      <c r="T28" s="443"/>
      <c r="U28" s="443"/>
      <c r="V28" s="444"/>
      <c r="W28" s="508"/>
      <c r="X28" s="499"/>
      <c r="Y28" s="500"/>
      <c r="Z28" s="439" t="s">
        <v>186</v>
      </c>
      <c r="AA28" s="440"/>
      <c r="AB28" s="440"/>
      <c r="AC28" s="440"/>
      <c r="AD28" s="440"/>
      <c r="AE28" s="440"/>
      <c r="AF28" s="440"/>
      <c r="AG28" s="441"/>
      <c r="AH28" s="442" t="s">
        <v>184</v>
      </c>
      <c r="AI28" s="443"/>
      <c r="AJ28" s="443"/>
      <c r="AK28" s="443"/>
      <c r="AL28" s="444"/>
      <c r="AM28" s="442" t="s">
        <v>180</v>
      </c>
      <c r="AN28" s="443"/>
      <c r="AO28" s="443"/>
      <c r="AP28" s="443"/>
      <c r="AQ28" s="443"/>
      <c r="AR28" s="444"/>
      <c r="AS28" s="442" t="s">
        <v>184</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1207151</v>
      </c>
      <c r="BO28" s="462"/>
      <c r="BP28" s="462"/>
      <c r="BQ28" s="462"/>
      <c r="BR28" s="462"/>
      <c r="BS28" s="462"/>
      <c r="BT28" s="462"/>
      <c r="BU28" s="463"/>
      <c r="BV28" s="461">
        <v>1483178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188</v>
      </c>
      <c r="F29" s="440"/>
      <c r="G29" s="440"/>
      <c r="H29" s="440"/>
      <c r="I29" s="440"/>
      <c r="J29" s="440"/>
      <c r="K29" s="441"/>
      <c r="L29" s="442">
        <v>12</v>
      </c>
      <c r="M29" s="443"/>
      <c r="N29" s="443"/>
      <c r="O29" s="443"/>
      <c r="P29" s="444"/>
      <c r="Q29" s="442">
        <v>2622</v>
      </c>
      <c r="R29" s="443"/>
      <c r="S29" s="443"/>
      <c r="T29" s="443"/>
      <c r="U29" s="443"/>
      <c r="V29" s="444"/>
      <c r="W29" s="509"/>
      <c r="X29" s="510"/>
      <c r="Y29" s="511"/>
      <c r="Z29" s="439" t="s">
        <v>189</v>
      </c>
      <c r="AA29" s="440"/>
      <c r="AB29" s="440"/>
      <c r="AC29" s="440"/>
      <c r="AD29" s="440"/>
      <c r="AE29" s="440"/>
      <c r="AF29" s="440"/>
      <c r="AG29" s="441"/>
      <c r="AH29" s="442">
        <v>207</v>
      </c>
      <c r="AI29" s="443"/>
      <c r="AJ29" s="443"/>
      <c r="AK29" s="443"/>
      <c r="AL29" s="444"/>
      <c r="AM29" s="442">
        <v>613395</v>
      </c>
      <c r="AN29" s="443"/>
      <c r="AO29" s="443"/>
      <c r="AP29" s="443"/>
      <c r="AQ29" s="443"/>
      <c r="AR29" s="444"/>
      <c r="AS29" s="442">
        <v>2963</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284525</v>
      </c>
      <c r="BO29" s="467"/>
      <c r="BP29" s="467"/>
      <c r="BQ29" s="467"/>
      <c r="BR29" s="467"/>
      <c r="BS29" s="467"/>
      <c r="BT29" s="467"/>
      <c r="BU29" s="468"/>
      <c r="BV29" s="466">
        <v>284504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96.8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2850974</v>
      </c>
      <c r="BO30" s="470"/>
      <c r="BP30" s="470"/>
      <c r="BQ30" s="470"/>
      <c r="BR30" s="470"/>
      <c r="BS30" s="470"/>
      <c r="BT30" s="470"/>
      <c r="BU30" s="471"/>
      <c r="BV30" s="469">
        <v>2133473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200</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垂水市国民健康保険特別会計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垂水市水道事業会計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垂水市地方卸売市場特別会計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垂水市土地開発公社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垂水市介護保険特別会計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垂水市病院事業会計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IF('各会計、関係団体の財政状況及び健全化判断比率'!B36="","",'各会計、関係団体の財政状況及び健全化判断比率'!B36)</f>
        <v>垂水市漁業集落排水処理施設特別会計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大隅肝属広域事務組合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垂水市後期高齢者医療特別会計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IF('各会計、関係団体の財政状況及び健全化判断比率'!B37="","",'各会計、関係団体の財政状況及び健全化判断比率'!B37)</f>
        <v>垂水市簡易水道事業特別会計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鹿児島県後期高齢者医療広域連合（一般会計）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垂水市老人保健施設特別会計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鹿児島県後期高齢者医療広域連合（後期高齢者医療特別会計）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垂水市交通災害共済特別会計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3BnAG7hWoU3QlIVTo48jEHFPSlXFCyHM9oJelpSmJqv/PhrLvfe1FLTGj4BjJOLww9cRmDoxHSpRmBAVDBW8RA==" saltValue="mUFyGP0uCDwArAr4jwf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1432476</v>
      </c>
      <c r="S5" s="734"/>
      <c r="T5" s="734"/>
      <c r="U5" s="734"/>
      <c r="V5" s="734"/>
      <c r="W5" s="734"/>
      <c r="X5" s="734"/>
      <c r="Y5" s="777"/>
      <c r="Z5" s="795">
        <v>10.7</v>
      </c>
      <c r="AA5" s="795"/>
      <c r="AB5" s="795"/>
      <c r="AC5" s="795"/>
      <c r="AD5" s="796">
        <v>1432476</v>
      </c>
      <c r="AE5" s="796"/>
      <c r="AF5" s="796"/>
      <c r="AG5" s="796"/>
      <c r="AH5" s="796"/>
      <c r="AI5" s="796"/>
      <c r="AJ5" s="796"/>
      <c r="AK5" s="796"/>
      <c r="AL5" s="778">
        <v>28.1</v>
      </c>
      <c r="AM5" s="749"/>
      <c r="AN5" s="749"/>
      <c r="AO5" s="779"/>
      <c r="AP5" s="744" t="s">
        <v>229</v>
      </c>
      <c r="AQ5" s="745"/>
      <c r="AR5" s="745"/>
      <c r="AS5" s="745"/>
      <c r="AT5" s="745"/>
      <c r="AU5" s="745"/>
      <c r="AV5" s="745"/>
      <c r="AW5" s="745"/>
      <c r="AX5" s="745"/>
      <c r="AY5" s="745"/>
      <c r="AZ5" s="745"/>
      <c r="BA5" s="745"/>
      <c r="BB5" s="745"/>
      <c r="BC5" s="745"/>
      <c r="BD5" s="745"/>
      <c r="BE5" s="745"/>
      <c r="BF5" s="746"/>
      <c r="BG5" s="678">
        <v>1428622</v>
      </c>
      <c r="BH5" s="679"/>
      <c r="BI5" s="679"/>
      <c r="BJ5" s="679"/>
      <c r="BK5" s="679"/>
      <c r="BL5" s="679"/>
      <c r="BM5" s="679"/>
      <c r="BN5" s="680"/>
      <c r="BO5" s="715">
        <v>99.7</v>
      </c>
      <c r="BP5" s="715"/>
      <c r="BQ5" s="715"/>
      <c r="BR5" s="715"/>
      <c r="BS5" s="716">
        <v>13065</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79777</v>
      </c>
      <c r="S6" s="679"/>
      <c r="T6" s="679"/>
      <c r="U6" s="679"/>
      <c r="V6" s="679"/>
      <c r="W6" s="679"/>
      <c r="X6" s="679"/>
      <c r="Y6" s="680"/>
      <c r="Z6" s="715">
        <v>0.6</v>
      </c>
      <c r="AA6" s="715"/>
      <c r="AB6" s="715"/>
      <c r="AC6" s="715"/>
      <c r="AD6" s="716">
        <v>79777</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1428622</v>
      </c>
      <c r="BH6" s="679"/>
      <c r="BI6" s="679"/>
      <c r="BJ6" s="679"/>
      <c r="BK6" s="679"/>
      <c r="BL6" s="679"/>
      <c r="BM6" s="679"/>
      <c r="BN6" s="680"/>
      <c r="BO6" s="715">
        <v>99.7</v>
      </c>
      <c r="BP6" s="715"/>
      <c r="BQ6" s="715"/>
      <c r="BR6" s="715"/>
      <c r="BS6" s="716">
        <v>13065</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110734</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110711</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887</v>
      </c>
      <c r="S7" s="679"/>
      <c r="T7" s="679"/>
      <c r="U7" s="679"/>
      <c r="V7" s="679"/>
      <c r="W7" s="679"/>
      <c r="X7" s="679"/>
      <c r="Y7" s="680"/>
      <c r="Z7" s="715">
        <v>0</v>
      </c>
      <c r="AA7" s="715"/>
      <c r="AB7" s="715"/>
      <c r="AC7" s="715"/>
      <c r="AD7" s="716">
        <v>887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572187</v>
      </c>
      <c r="BH7" s="679"/>
      <c r="BI7" s="679"/>
      <c r="BJ7" s="679"/>
      <c r="BK7" s="679"/>
      <c r="BL7" s="679"/>
      <c r="BM7" s="679"/>
      <c r="BN7" s="680"/>
      <c r="BO7" s="715">
        <v>39.9</v>
      </c>
      <c r="BP7" s="715"/>
      <c r="BQ7" s="715"/>
      <c r="BR7" s="715"/>
      <c r="BS7" s="716">
        <v>13065</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4017936</v>
      </c>
      <c r="CS7" s="679"/>
      <c r="CT7" s="679"/>
      <c r="CU7" s="679"/>
      <c r="CV7" s="679"/>
      <c r="CW7" s="679"/>
      <c r="CX7" s="679"/>
      <c r="CY7" s="680"/>
      <c r="CZ7" s="715">
        <v>30.6</v>
      </c>
      <c r="DA7" s="715"/>
      <c r="DB7" s="715"/>
      <c r="DC7" s="715"/>
      <c r="DD7" s="684">
        <v>337560</v>
      </c>
      <c r="DE7" s="679"/>
      <c r="DF7" s="679"/>
      <c r="DG7" s="679"/>
      <c r="DH7" s="679"/>
      <c r="DI7" s="679"/>
      <c r="DJ7" s="679"/>
      <c r="DK7" s="679"/>
      <c r="DL7" s="679"/>
      <c r="DM7" s="679"/>
      <c r="DN7" s="679"/>
      <c r="DO7" s="679"/>
      <c r="DP7" s="680"/>
      <c r="DQ7" s="684">
        <v>1459810</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2708</v>
      </c>
      <c r="S8" s="679"/>
      <c r="T8" s="679"/>
      <c r="U8" s="679"/>
      <c r="V8" s="679"/>
      <c r="W8" s="679"/>
      <c r="X8" s="679"/>
      <c r="Y8" s="680"/>
      <c r="Z8" s="715">
        <v>0</v>
      </c>
      <c r="AA8" s="715"/>
      <c r="AB8" s="715"/>
      <c r="AC8" s="715"/>
      <c r="AD8" s="716">
        <v>2708</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18541</v>
      </c>
      <c r="BH8" s="679"/>
      <c r="BI8" s="679"/>
      <c r="BJ8" s="679"/>
      <c r="BK8" s="679"/>
      <c r="BL8" s="679"/>
      <c r="BM8" s="679"/>
      <c r="BN8" s="680"/>
      <c r="BO8" s="715">
        <v>1.3</v>
      </c>
      <c r="BP8" s="715"/>
      <c r="BQ8" s="715"/>
      <c r="BR8" s="715"/>
      <c r="BS8" s="684" t="s">
        <v>241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3019347</v>
      </c>
      <c r="CS8" s="679"/>
      <c r="CT8" s="679"/>
      <c r="CU8" s="679"/>
      <c r="CV8" s="679"/>
      <c r="CW8" s="679"/>
      <c r="CX8" s="679"/>
      <c r="CY8" s="680"/>
      <c r="CZ8" s="715">
        <v>23</v>
      </c>
      <c r="DA8" s="715"/>
      <c r="DB8" s="715"/>
      <c r="DC8" s="715"/>
      <c r="DD8" s="684">
        <v>2904</v>
      </c>
      <c r="DE8" s="679"/>
      <c r="DF8" s="679"/>
      <c r="DG8" s="679"/>
      <c r="DH8" s="679"/>
      <c r="DI8" s="679"/>
      <c r="DJ8" s="679"/>
      <c r="DK8" s="679"/>
      <c r="DL8" s="679"/>
      <c r="DM8" s="679"/>
      <c r="DN8" s="679"/>
      <c r="DO8" s="679"/>
      <c r="DP8" s="680"/>
      <c r="DQ8" s="684">
        <v>1655343</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1555</v>
      </c>
      <c r="S9" s="679"/>
      <c r="T9" s="679"/>
      <c r="U9" s="679"/>
      <c r="V9" s="679"/>
      <c r="W9" s="679"/>
      <c r="X9" s="679"/>
      <c r="Y9" s="680"/>
      <c r="Z9" s="715">
        <v>0</v>
      </c>
      <c r="AA9" s="715"/>
      <c r="AB9" s="715"/>
      <c r="AC9" s="715"/>
      <c r="AD9" s="716">
        <v>1555</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451005</v>
      </c>
      <c r="BH9" s="679"/>
      <c r="BI9" s="679"/>
      <c r="BJ9" s="679"/>
      <c r="BK9" s="679"/>
      <c r="BL9" s="679"/>
      <c r="BM9" s="679"/>
      <c r="BN9" s="680"/>
      <c r="BO9" s="715">
        <v>31.5</v>
      </c>
      <c r="BP9" s="715"/>
      <c r="BQ9" s="715"/>
      <c r="BR9" s="715"/>
      <c r="BS9" s="684" t="s">
        <v>180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783556</v>
      </c>
      <c r="CS9" s="679"/>
      <c r="CT9" s="679"/>
      <c r="CU9" s="679"/>
      <c r="CV9" s="679"/>
      <c r="CW9" s="679"/>
      <c r="CX9" s="679"/>
      <c r="CY9" s="680"/>
      <c r="CZ9" s="715">
        <v>6</v>
      </c>
      <c r="DA9" s="715"/>
      <c r="DB9" s="715"/>
      <c r="DC9" s="715"/>
      <c r="DD9" s="684">
        <v>33008</v>
      </c>
      <c r="DE9" s="679"/>
      <c r="DF9" s="679"/>
      <c r="DG9" s="679"/>
      <c r="DH9" s="679"/>
      <c r="DI9" s="679"/>
      <c r="DJ9" s="679"/>
      <c r="DK9" s="679"/>
      <c r="DL9" s="679"/>
      <c r="DM9" s="679"/>
      <c r="DN9" s="679"/>
      <c r="DO9" s="679"/>
      <c r="DP9" s="680"/>
      <c r="DQ9" s="684">
        <v>617755</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180</v>
      </c>
      <c r="AA10" s="715"/>
      <c r="AB10" s="715"/>
      <c r="AC10" s="715"/>
      <c r="AD10" s="716" t="s">
        <v>241</v>
      </c>
      <c r="AE10" s="716"/>
      <c r="AF10" s="716"/>
      <c r="AG10" s="716"/>
      <c r="AH10" s="716"/>
      <c r="AI10" s="716"/>
      <c r="AJ10" s="716"/>
      <c r="AK10" s="716"/>
      <c r="AL10" s="681" t="s">
        <v>180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36796</v>
      </c>
      <c r="BH10" s="679"/>
      <c r="BI10" s="679"/>
      <c r="BJ10" s="679"/>
      <c r="BK10" s="679"/>
      <c r="BL10" s="679"/>
      <c r="BM10" s="679"/>
      <c r="BN10" s="680"/>
      <c r="BO10" s="715">
        <v>2.6</v>
      </c>
      <c r="BP10" s="715"/>
      <c r="BQ10" s="715"/>
      <c r="BR10" s="715"/>
      <c r="BS10" s="684" t="s">
        <v>129</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241</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267854</v>
      </c>
      <c r="S11" s="679"/>
      <c r="T11" s="679"/>
      <c r="U11" s="679"/>
      <c r="V11" s="679"/>
      <c r="W11" s="679"/>
      <c r="X11" s="679"/>
      <c r="Y11" s="680"/>
      <c r="Z11" s="681">
        <v>2</v>
      </c>
      <c r="AA11" s="682"/>
      <c r="AB11" s="682"/>
      <c r="AC11" s="683"/>
      <c r="AD11" s="684">
        <v>267854</v>
      </c>
      <c r="AE11" s="679"/>
      <c r="AF11" s="679"/>
      <c r="AG11" s="679"/>
      <c r="AH11" s="679"/>
      <c r="AI11" s="679"/>
      <c r="AJ11" s="679"/>
      <c r="AK11" s="680"/>
      <c r="AL11" s="681">
        <v>5.3</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65845</v>
      </c>
      <c r="BH11" s="679"/>
      <c r="BI11" s="679"/>
      <c r="BJ11" s="679"/>
      <c r="BK11" s="679"/>
      <c r="BL11" s="679"/>
      <c r="BM11" s="679"/>
      <c r="BN11" s="680"/>
      <c r="BO11" s="715">
        <v>4.5999999999999996</v>
      </c>
      <c r="BP11" s="715"/>
      <c r="BQ11" s="715"/>
      <c r="BR11" s="715"/>
      <c r="BS11" s="684">
        <v>13065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885972</v>
      </c>
      <c r="CS11" s="679"/>
      <c r="CT11" s="679"/>
      <c r="CU11" s="679"/>
      <c r="CV11" s="679"/>
      <c r="CW11" s="679"/>
      <c r="CX11" s="679"/>
      <c r="CY11" s="680"/>
      <c r="CZ11" s="715">
        <v>6.7</v>
      </c>
      <c r="DA11" s="715"/>
      <c r="DB11" s="715"/>
      <c r="DC11" s="715"/>
      <c r="DD11" s="684">
        <v>383825</v>
      </c>
      <c r="DE11" s="679"/>
      <c r="DF11" s="679"/>
      <c r="DG11" s="679"/>
      <c r="DH11" s="679"/>
      <c r="DI11" s="679"/>
      <c r="DJ11" s="679"/>
      <c r="DK11" s="679"/>
      <c r="DL11" s="679"/>
      <c r="DM11" s="679"/>
      <c r="DN11" s="679"/>
      <c r="DO11" s="679"/>
      <c r="DP11" s="680"/>
      <c r="DQ11" s="684">
        <v>277965</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241</v>
      </c>
      <c r="S12" s="679"/>
      <c r="T12" s="679"/>
      <c r="U12" s="679"/>
      <c r="V12" s="679"/>
      <c r="W12" s="679"/>
      <c r="X12" s="679"/>
      <c r="Y12" s="680"/>
      <c r="Z12" s="715" t="s">
        <v>241</v>
      </c>
      <c r="AA12" s="715"/>
      <c r="AB12" s="715"/>
      <c r="AC12" s="715"/>
      <c r="AD12" s="716" t="s">
        <v>129</v>
      </c>
      <c r="AE12" s="716"/>
      <c r="AF12" s="716"/>
      <c r="AG12" s="716"/>
      <c r="AH12" s="716"/>
      <c r="AI12" s="716"/>
      <c r="AJ12" s="716"/>
      <c r="AK12" s="716"/>
      <c r="AL12" s="681" t="s">
        <v>129</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701819</v>
      </c>
      <c r="BH12" s="679"/>
      <c r="BI12" s="679"/>
      <c r="BJ12" s="679"/>
      <c r="BK12" s="679"/>
      <c r="BL12" s="679"/>
      <c r="BM12" s="679"/>
      <c r="BN12" s="680"/>
      <c r="BO12" s="715">
        <v>49</v>
      </c>
      <c r="BP12" s="715"/>
      <c r="BQ12" s="715"/>
      <c r="BR12" s="715"/>
      <c r="BS12" s="684" t="s">
        <v>129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180440</v>
      </c>
      <c r="CS12" s="679"/>
      <c r="CT12" s="679"/>
      <c r="CU12" s="679"/>
      <c r="CV12" s="679"/>
      <c r="CW12" s="679"/>
      <c r="CX12" s="679"/>
      <c r="CY12" s="680"/>
      <c r="CZ12" s="715">
        <v>1.4</v>
      </c>
      <c r="DA12" s="715"/>
      <c r="DB12" s="715"/>
      <c r="DC12" s="715"/>
      <c r="DD12" s="684">
        <v>3356</v>
      </c>
      <c r="DE12" s="679"/>
      <c r="DF12" s="679"/>
      <c r="DG12" s="679"/>
      <c r="DH12" s="679"/>
      <c r="DI12" s="679"/>
      <c r="DJ12" s="679"/>
      <c r="DK12" s="679"/>
      <c r="DL12" s="679"/>
      <c r="DM12" s="679"/>
      <c r="DN12" s="679"/>
      <c r="DO12" s="679"/>
      <c r="DP12" s="680"/>
      <c r="DQ12" s="684">
        <v>140801</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241</v>
      </c>
      <c r="AA13" s="715"/>
      <c r="AB13" s="715"/>
      <c r="AC13" s="715"/>
      <c r="AD13" s="716" t="s">
        <v>129</v>
      </c>
      <c r="AE13" s="716"/>
      <c r="AF13" s="716"/>
      <c r="AG13" s="716"/>
      <c r="AH13" s="716"/>
      <c r="AI13" s="716"/>
      <c r="AJ13" s="716"/>
      <c r="AK13" s="716"/>
      <c r="AL13" s="681" t="s">
        <v>241</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688119</v>
      </c>
      <c r="BH13" s="679"/>
      <c r="BI13" s="679"/>
      <c r="BJ13" s="679"/>
      <c r="BK13" s="679"/>
      <c r="BL13" s="679"/>
      <c r="BM13" s="679"/>
      <c r="BN13" s="680"/>
      <c r="BO13" s="715">
        <v>48</v>
      </c>
      <c r="BP13" s="715"/>
      <c r="BQ13" s="715"/>
      <c r="BR13" s="715"/>
      <c r="BS13" s="684" t="s">
        <v>129</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1393235</v>
      </c>
      <c r="CS13" s="679"/>
      <c r="CT13" s="679"/>
      <c r="CU13" s="679"/>
      <c r="CV13" s="679"/>
      <c r="CW13" s="679"/>
      <c r="CX13" s="679"/>
      <c r="CY13" s="680"/>
      <c r="CZ13" s="715">
        <v>10.6</v>
      </c>
      <c r="DA13" s="715"/>
      <c r="DB13" s="715"/>
      <c r="DC13" s="715"/>
      <c r="DD13" s="684">
        <v>1291228</v>
      </c>
      <c r="DE13" s="679"/>
      <c r="DF13" s="679"/>
      <c r="DG13" s="679"/>
      <c r="DH13" s="679"/>
      <c r="DI13" s="679"/>
      <c r="DJ13" s="679"/>
      <c r="DK13" s="679"/>
      <c r="DL13" s="679"/>
      <c r="DM13" s="679"/>
      <c r="DN13" s="679"/>
      <c r="DO13" s="679"/>
      <c r="DP13" s="680"/>
      <c r="DQ13" s="684">
        <v>226296</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6640</v>
      </c>
      <c r="S14" s="679"/>
      <c r="T14" s="679"/>
      <c r="U14" s="679"/>
      <c r="V14" s="679"/>
      <c r="W14" s="679"/>
      <c r="X14" s="679"/>
      <c r="Y14" s="680"/>
      <c r="Z14" s="715">
        <v>0</v>
      </c>
      <c r="AA14" s="715"/>
      <c r="AB14" s="715"/>
      <c r="AC14" s="715"/>
      <c r="AD14" s="716">
        <v>6640</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55681</v>
      </c>
      <c r="BH14" s="679"/>
      <c r="BI14" s="679"/>
      <c r="BJ14" s="679"/>
      <c r="BK14" s="679"/>
      <c r="BL14" s="679"/>
      <c r="BM14" s="679"/>
      <c r="BN14" s="680"/>
      <c r="BO14" s="715">
        <v>3.9</v>
      </c>
      <c r="BP14" s="715"/>
      <c r="BQ14" s="715"/>
      <c r="BR14" s="715"/>
      <c r="BS14" s="684" t="s">
        <v>241</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454161</v>
      </c>
      <c r="CS14" s="679"/>
      <c r="CT14" s="679"/>
      <c r="CU14" s="679"/>
      <c r="CV14" s="679"/>
      <c r="CW14" s="679"/>
      <c r="CX14" s="679"/>
      <c r="CY14" s="680"/>
      <c r="CZ14" s="715">
        <v>3.5</v>
      </c>
      <c r="DA14" s="715"/>
      <c r="DB14" s="715"/>
      <c r="DC14" s="715"/>
      <c r="DD14" s="684">
        <v>48497</v>
      </c>
      <c r="DE14" s="679"/>
      <c r="DF14" s="679"/>
      <c r="DG14" s="679"/>
      <c r="DH14" s="679"/>
      <c r="DI14" s="679"/>
      <c r="DJ14" s="679"/>
      <c r="DK14" s="679"/>
      <c r="DL14" s="679"/>
      <c r="DM14" s="679"/>
      <c r="DN14" s="679"/>
      <c r="DO14" s="679"/>
      <c r="DP14" s="680"/>
      <c r="DQ14" s="684">
        <v>394522</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180</v>
      </c>
      <c r="S15" s="679"/>
      <c r="T15" s="679"/>
      <c r="U15" s="679"/>
      <c r="V15" s="679"/>
      <c r="W15" s="679"/>
      <c r="X15" s="679"/>
      <c r="Y15" s="680"/>
      <c r="Z15" s="715" t="s">
        <v>129</v>
      </c>
      <c r="AA15" s="715"/>
      <c r="AB15" s="715"/>
      <c r="AC15" s="715"/>
      <c r="AD15" s="716" t="s">
        <v>180</v>
      </c>
      <c r="AE15" s="716"/>
      <c r="AF15" s="716"/>
      <c r="AG15" s="716"/>
      <c r="AH15" s="716"/>
      <c r="AI15" s="716"/>
      <c r="AJ15" s="716"/>
      <c r="AK15" s="716"/>
      <c r="AL15" s="681" t="s">
        <v>241</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98935</v>
      </c>
      <c r="BH15" s="679"/>
      <c r="BI15" s="679"/>
      <c r="BJ15" s="679"/>
      <c r="BK15" s="679"/>
      <c r="BL15" s="679"/>
      <c r="BM15" s="679"/>
      <c r="BN15" s="680"/>
      <c r="BO15" s="715">
        <v>6.9</v>
      </c>
      <c r="BP15" s="715"/>
      <c r="BQ15" s="715"/>
      <c r="BR15" s="715"/>
      <c r="BS15" s="684" t="s">
        <v>129</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761368</v>
      </c>
      <c r="CS15" s="679"/>
      <c r="CT15" s="679"/>
      <c r="CU15" s="679"/>
      <c r="CV15" s="679"/>
      <c r="CW15" s="679"/>
      <c r="CX15" s="679"/>
      <c r="CY15" s="680"/>
      <c r="CZ15" s="715">
        <v>5.8</v>
      </c>
      <c r="DA15" s="715"/>
      <c r="DB15" s="715"/>
      <c r="DC15" s="715"/>
      <c r="DD15" s="684">
        <v>102275</v>
      </c>
      <c r="DE15" s="679"/>
      <c r="DF15" s="679"/>
      <c r="DG15" s="679"/>
      <c r="DH15" s="679"/>
      <c r="DI15" s="679"/>
      <c r="DJ15" s="679"/>
      <c r="DK15" s="679"/>
      <c r="DL15" s="679"/>
      <c r="DM15" s="679"/>
      <c r="DN15" s="679"/>
      <c r="DO15" s="679"/>
      <c r="DP15" s="680"/>
      <c r="DQ15" s="684">
        <v>606615</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1862</v>
      </c>
      <c r="S16" s="679"/>
      <c r="T16" s="679"/>
      <c r="U16" s="679"/>
      <c r="V16" s="679"/>
      <c r="W16" s="679"/>
      <c r="X16" s="679"/>
      <c r="Y16" s="680"/>
      <c r="Z16" s="715">
        <v>0</v>
      </c>
      <c r="AA16" s="715"/>
      <c r="AB16" s="715"/>
      <c r="AC16" s="715"/>
      <c r="AD16" s="716">
        <v>1862</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129</v>
      </c>
      <c r="BP16" s="715"/>
      <c r="BQ16" s="715"/>
      <c r="BR16" s="715"/>
      <c r="BS16" s="684" t="s">
        <v>241</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554243</v>
      </c>
      <c r="CS16" s="679"/>
      <c r="CT16" s="679"/>
      <c r="CU16" s="679"/>
      <c r="CV16" s="679"/>
      <c r="CW16" s="679"/>
      <c r="CX16" s="679"/>
      <c r="CY16" s="680"/>
      <c r="CZ16" s="715">
        <v>4.2</v>
      </c>
      <c r="DA16" s="715"/>
      <c r="DB16" s="715"/>
      <c r="DC16" s="715"/>
      <c r="DD16" s="684" t="s">
        <v>129</v>
      </c>
      <c r="DE16" s="679"/>
      <c r="DF16" s="679"/>
      <c r="DG16" s="679"/>
      <c r="DH16" s="679"/>
      <c r="DI16" s="679"/>
      <c r="DJ16" s="679"/>
      <c r="DK16" s="679"/>
      <c r="DL16" s="679"/>
      <c r="DM16" s="679"/>
      <c r="DN16" s="679"/>
      <c r="DO16" s="679"/>
      <c r="DP16" s="680"/>
      <c r="DQ16" s="684">
        <v>222675</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13881</v>
      </c>
      <c r="S17" s="679"/>
      <c r="T17" s="679"/>
      <c r="U17" s="679"/>
      <c r="V17" s="679"/>
      <c r="W17" s="679"/>
      <c r="X17" s="679"/>
      <c r="Y17" s="680"/>
      <c r="Z17" s="715">
        <v>0.1</v>
      </c>
      <c r="AA17" s="715"/>
      <c r="AB17" s="715"/>
      <c r="AC17" s="715"/>
      <c r="AD17" s="716">
        <v>13881</v>
      </c>
      <c r="AE17" s="716"/>
      <c r="AF17" s="716"/>
      <c r="AG17" s="716"/>
      <c r="AH17" s="716"/>
      <c r="AI17" s="716"/>
      <c r="AJ17" s="716"/>
      <c r="AK17" s="716"/>
      <c r="AL17" s="681">
        <v>0.3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981573</v>
      </c>
      <c r="CS17" s="679"/>
      <c r="CT17" s="679"/>
      <c r="CU17" s="679"/>
      <c r="CV17" s="679"/>
      <c r="CW17" s="679"/>
      <c r="CX17" s="679"/>
      <c r="CY17" s="680"/>
      <c r="CZ17" s="715">
        <v>7.5</v>
      </c>
      <c r="DA17" s="715"/>
      <c r="DB17" s="715"/>
      <c r="DC17" s="715"/>
      <c r="DD17" s="684" t="s">
        <v>180</v>
      </c>
      <c r="DE17" s="679"/>
      <c r="DF17" s="679"/>
      <c r="DG17" s="679"/>
      <c r="DH17" s="679"/>
      <c r="DI17" s="679"/>
      <c r="DJ17" s="679"/>
      <c r="DK17" s="679"/>
      <c r="DL17" s="679"/>
      <c r="DM17" s="679"/>
      <c r="DN17" s="679"/>
      <c r="DO17" s="679"/>
      <c r="DP17" s="680"/>
      <c r="DQ17" s="684">
        <v>981573</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4645</v>
      </c>
      <c r="S18" s="679"/>
      <c r="T18" s="679"/>
      <c r="U18" s="679"/>
      <c r="V18" s="679"/>
      <c r="W18" s="679"/>
      <c r="X18" s="679"/>
      <c r="Y18" s="680"/>
      <c r="Z18" s="715">
        <v>0</v>
      </c>
      <c r="AA18" s="715"/>
      <c r="AB18" s="715"/>
      <c r="AC18" s="715"/>
      <c r="AD18" s="716">
        <v>4645</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849</v>
      </c>
      <c r="S19" s="679"/>
      <c r="T19" s="679"/>
      <c r="U19" s="679"/>
      <c r="V19" s="679"/>
      <c r="W19" s="679"/>
      <c r="X19" s="679"/>
      <c r="Y19" s="680"/>
      <c r="Z19" s="715">
        <v>0</v>
      </c>
      <c r="AA19" s="715"/>
      <c r="AB19" s="715"/>
      <c r="AC19" s="715"/>
      <c r="AD19" s="716">
        <v>849</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3854</v>
      </c>
      <c r="BH19" s="679"/>
      <c r="BI19" s="679"/>
      <c r="BJ19" s="679"/>
      <c r="BK19" s="679"/>
      <c r="BL19" s="679"/>
      <c r="BM19" s="679"/>
      <c r="BN19" s="680"/>
      <c r="BO19" s="715">
        <v>0.3</v>
      </c>
      <c r="BP19" s="715"/>
      <c r="BQ19" s="715"/>
      <c r="BR19" s="715"/>
      <c r="BS19" s="684" t="s">
        <v>129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241</v>
      </c>
      <c r="DE19" s="679"/>
      <c r="DF19" s="679"/>
      <c r="DG19" s="679"/>
      <c r="DH19" s="679"/>
      <c r="DI19" s="679"/>
      <c r="DJ19" s="679"/>
      <c r="DK19" s="679"/>
      <c r="DL19" s="679"/>
      <c r="DM19" s="679"/>
      <c r="DN19" s="679"/>
      <c r="DO19" s="679"/>
      <c r="DP19" s="680"/>
      <c r="DQ19" s="684" t="s">
        <v>180</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232</v>
      </c>
      <c r="S20" s="679"/>
      <c r="T20" s="679"/>
      <c r="U20" s="679"/>
      <c r="V20" s="679"/>
      <c r="W20" s="679"/>
      <c r="X20" s="679"/>
      <c r="Y20" s="680"/>
      <c r="Z20" s="715">
        <v>0</v>
      </c>
      <c r="AA20" s="715"/>
      <c r="AB20" s="715"/>
      <c r="AC20" s="715"/>
      <c r="AD20" s="716">
        <v>232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3854</v>
      </c>
      <c r="BH20" s="679"/>
      <c r="BI20" s="679"/>
      <c r="BJ20" s="679"/>
      <c r="BK20" s="679"/>
      <c r="BL20" s="679"/>
      <c r="BM20" s="679"/>
      <c r="BN20" s="680"/>
      <c r="BO20" s="715">
        <v>0.3</v>
      </c>
      <c r="BP20" s="715"/>
      <c r="BQ20" s="715"/>
      <c r="BR20" s="715"/>
      <c r="BS20" s="684" t="s">
        <v>129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13142565</v>
      </c>
      <c r="CS20" s="679"/>
      <c r="CT20" s="679"/>
      <c r="CU20" s="679"/>
      <c r="CV20" s="679"/>
      <c r="CW20" s="679"/>
      <c r="CX20" s="679"/>
      <c r="CY20" s="680"/>
      <c r="CZ20" s="715">
        <v>100</v>
      </c>
      <c r="DA20" s="715"/>
      <c r="DB20" s="715"/>
      <c r="DC20" s="715"/>
      <c r="DD20" s="684">
        <v>2202653</v>
      </c>
      <c r="DE20" s="679"/>
      <c r="DF20" s="679"/>
      <c r="DG20" s="679"/>
      <c r="DH20" s="679"/>
      <c r="DI20" s="679"/>
      <c r="DJ20" s="679"/>
      <c r="DK20" s="679"/>
      <c r="DL20" s="679"/>
      <c r="DM20" s="679"/>
      <c r="DN20" s="679"/>
      <c r="DO20" s="679"/>
      <c r="DP20" s="680"/>
      <c r="DQ20" s="684">
        <v>6694066</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8155</v>
      </c>
      <c r="S21" s="679"/>
      <c r="T21" s="679"/>
      <c r="U21" s="679"/>
      <c r="V21" s="679"/>
      <c r="W21" s="679"/>
      <c r="X21" s="679"/>
      <c r="Y21" s="680"/>
      <c r="Z21" s="715">
        <v>0.1</v>
      </c>
      <c r="AA21" s="715"/>
      <c r="AB21" s="715"/>
      <c r="AC21" s="715"/>
      <c r="AD21" s="716">
        <v>8155</v>
      </c>
      <c r="AE21" s="716"/>
      <c r="AF21" s="716"/>
      <c r="AG21" s="716"/>
      <c r="AH21" s="716"/>
      <c r="AI21" s="716"/>
      <c r="AJ21" s="716"/>
      <c r="AK21" s="716"/>
      <c r="AL21" s="681">
        <v>0.2</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3854</v>
      </c>
      <c r="BH21" s="679"/>
      <c r="BI21" s="679"/>
      <c r="BJ21" s="679"/>
      <c r="BK21" s="679"/>
      <c r="BL21" s="679"/>
      <c r="BM21" s="679"/>
      <c r="BN21" s="680"/>
      <c r="BO21" s="715">
        <v>0.3</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4146334</v>
      </c>
      <c r="S22" s="679"/>
      <c r="T22" s="679"/>
      <c r="U22" s="679"/>
      <c r="V22" s="679"/>
      <c r="W22" s="679"/>
      <c r="X22" s="679"/>
      <c r="Y22" s="680"/>
      <c r="Z22" s="715">
        <v>31</v>
      </c>
      <c r="AA22" s="715"/>
      <c r="AB22" s="715"/>
      <c r="AC22" s="715"/>
      <c r="AD22" s="716">
        <v>3266489</v>
      </c>
      <c r="AE22" s="716"/>
      <c r="AF22" s="716"/>
      <c r="AG22" s="716"/>
      <c r="AH22" s="716"/>
      <c r="AI22" s="716"/>
      <c r="AJ22" s="716"/>
      <c r="AK22" s="716"/>
      <c r="AL22" s="681">
        <v>64.099999999999994</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180</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3266489</v>
      </c>
      <c r="S23" s="679"/>
      <c r="T23" s="679"/>
      <c r="U23" s="679"/>
      <c r="V23" s="679"/>
      <c r="W23" s="679"/>
      <c r="X23" s="679"/>
      <c r="Y23" s="680"/>
      <c r="Z23" s="715">
        <v>24.4</v>
      </c>
      <c r="AA23" s="715"/>
      <c r="AB23" s="715"/>
      <c r="AC23" s="715"/>
      <c r="AD23" s="716">
        <v>3266489</v>
      </c>
      <c r="AE23" s="716"/>
      <c r="AF23" s="716"/>
      <c r="AG23" s="716"/>
      <c r="AH23" s="716"/>
      <c r="AI23" s="716"/>
      <c r="AJ23" s="716"/>
      <c r="AK23" s="716"/>
      <c r="AL23" s="681">
        <v>64.099999999999994</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180</v>
      </c>
      <c r="BH23" s="679"/>
      <c r="BI23" s="679"/>
      <c r="BJ23" s="679"/>
      <c r="BK23" s="679"/>
      <c r="BL23" s="679"/>
      <c r="BM23" s="679"/>
      <c r="BN23" s="680"/>
      <c r="BO23" s="715" t="s">
        <v>129</v>
      </c>
      <c r="BP23" s="715"/>
      <c r="BQ23" s="715"/>
      <c r="BR23" s="715"/>
      <c r="BS23" s="684" t="s">
        <v>180</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879845</v>
      </c>
      <c r="S24" s="679"/>
      <c r="T24" s="679"/>
      <c r="U24" s="679"/>
      <c r="V24" s="679"/>
      <c r="W24" s="679"/>
      <c r="X24" s="679"/>
      <c r="Y24" s="680"/>
      <c r="Z24" s="715">
        <v>6.6</v>
      </c>
      <c r="AA24" s="715"/>
      <c r="AB24" s="715"/>
      <c r="AC24" s="715"/>
      <c r="AD24" s="716" t="s">
        <v>241</v>
      </c>
      <c r="AE24" s="716"/>
      <c r="AF24" s="716"/>
      <c r="AG24" s="716"/>
      <c r="AH24" s="716"/>
      <c r="AI24" s="716"/>
      <c r="AJ24" s="716"/>
      <c r="AK24" s="716"/>
      <c r="AL24" s="681" t="s">
        <v>241</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180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4377519</v>
      </c>
      <c r="CS24" s="734"/>
      <c r="CT24" s="734"/>
      <c r="CU24" s="734"/>
      <c r="CV24" s="734"/>
      <c r="CW24" s="734"/>
      <c r="CX24" s="734"/>
      <c r="CY24" s="777"/>
      <c r="CZ24" s="778">
        <v>33.299999999999997</v>
      </c>
      <c r="DA24" s="749"/>
      <c r="DB24" s="749"/>
      <c r="DC24" s="781"/>
      <c r="DD24" s="776">
        <v>3156999</v>
      </c>
      <c r="DE24" s="734"/>
      <c r="DF24" s="734"/>
      <c r="DG24" s="734"/>
      <c r="DH24" s="734"/>
      <c r="DI24" s="734"/>
      <c r="DJ24" s="734"/>
      <c r="DK24" s="777"/>
      <c r="DL24" s="776">
        <v>3129994</v>
      </c>
      <c r="DM24" s="734"/>
      <c r="DN24" s="734"/>
      <c r="DO24" s="734"/>
      <c r="DP24" s="734"/>
      <c r="DQ24" s="734"/>
      <c r="DR24" s="734"/>
      <c r="DS24" s="734"/>
      <c r="DT24" s="734"/>
      <c r="DU24" s="734"/>
      <c r="DV24" s="777"/>
      <c r="DW24" s="778">
        <v>59.4</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180</v>
      </c>
      <c r="S25" s="679"/>
      <c r="T25" s="679"/>
      <c r="U25" s="679"/>
      <c r="V25" s="679"/>
      <c r="W25" s="679"/>
      <c r="X25" s="679"/>
      <c r="Y25" s="680"/>
      <c r="Z25" s="715" t="s">
        <v>129</v>
      </c>
      <c r="AA25" s="715"/>
      <c r="AB25" s="715"/>
      <c r="AC25" s="715"/>
      <c r="AD25" s="716" t="s">
        <v>241</v>
      </c>
      <c r="AE25" s="716"/>
      <c r="AF25" s="716"/>
      <c r="AG25" s="716"/>
      <c r="AH25" s="716"/>
      <c r="AI25" s="716"/>
      <c r="AJ25" s="716"/>
      <c r="AK25" s="716"/>
      <c r="AL25" s="681" t="s">
        <v>180</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180</v>
      </c>
      <c r="BH25" s="679"/>
      <c r="BI25" s="679"/>
      <c r="BJ25" s="679"/>
      <c r="BK25" s="679"/>
      <c r="BL25" s="679"/>
      <c r="BM25" s="679"/>
      <c r="BN25" s="680"/>
      <c r="BO25" s="715" t="s">
        <v>241</v>
      </c>
      <c r="BP25" s="715"/>
      <c r="BQ25" s="715"/>
      <c r="BR25" s="715"/>
      <c r="BS25" s="684" t="s">
        <v>129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1735770</v>
      </c>
      <c r="CS25" s="697"/>
      <c r="CT25" s="697"/>
      <c r="CU25" s="697"/>
      <c r="CV25" s="697"/>
      <c r="CW25" s="697"/>
      <c r="CX25" s="697"/>
      <c r="CY25" s="698"/>
      <c r="CZ25" s="681">
        <v>13.2</v>
      </c>
      <c r="DA25" s="699"/>
      <c r="DB25" s="699"/>
      <c r="DC25" s="700"/>
      <c r="DD25" s="684">
        <v>1649386</v>
      </c>
      <c r="DE25" s="697"/>
      <c r="DF25" s="697"/>
      <c r="DG25" s="697"/>
      <c r="DH25" s="697"/>
      <c r="DI25" s="697"/>
      <c r="DJ25" s="697"/>
      <c r="DK25" s="698"/>
      <c r="DL25" s="684">
        <v>1623391</v>
      </c>
      <c r="DM25" s="697"/>
      <c r="DN25" s="697"/>
      <c r="DO25" s="697"/>
      <c r="DP25" s="697"/>
      <c r="DQ25" s="697"/>
      <c r="DR25" s="697"/>
      <c r="DS25" s="697"/>
      <c r="DT25" s="697"/>
      <c r="DU25" s="697"/>
      <c r="DV25" s="698"/>
      <c r="DW25" s="681">
        <v>30.8</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5953974</v>
      </c>
      <c r="S26" s="679"/>
      <c r="T26" s="679"/>
      <c r="U26" s="679"/>
      <c r="V26" s="679"/>
      <c r="W26" s="679"/>
      <c r="X26" s="679"/>
      <c r="Y26" s="680"/>
      <c r="Z26" s="715">
        <v>44.6</v>
      </c>
      <c r="AA26" s="715"/>
      <c r="AB26" s="715"/>
      <c r="AC26" s="715"/>
      <c r="AD26" s="716">
        <v>5074129</v>
      </c>
      <c r="AE26" s="716"/>
      <c r="AF26" s="716"/>
      <c r="AG26" s="716"/>
      <c r="AH26" s="716"/>
      <c r="AI26" s="716"/>
      <c r="AJ26" s="716"/>
      <c r="AK26" s="716"/>
      <c r="AL26" s="681">
        <v>99.5</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180</v>
      </c>
      <c r="BH26" s="679"/>
      <c r="BI26" s="679"/>
      <c r="BJ26" s="679"/>
      <c r="BK26" s="679"/>
      <c r="BL26" s="679"/>
      <c r="BM26" s="679"/>
      <c r="BN26" s="680"/>
      <c r="BO26" s="715" t="s">
        <v>241</v>
      </c>
      <c r="BP26" s="715"/>
      <c r="BQ26" s="715"/>
      <c r="BR26" s="715"/>
      <c r="BS26" s="684" t="s">
        <v>241</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1072106</v>
      </c>
      <c r="CS26" s="679"/>
      <c r="CT26" s="679"/>
      <c r="CU26" s="679"/>
      <c r="CV26" s="679"/>
      <c r="CW26" s="679"/>
      <c r="CX26" s="679"/>
      <c r="CY26" s="680"/>
      <c r="CZ26" s="681">
        <v>8.1999999999999993</v>
      </c>
      <c r="DA26" s="699"/>
      <c r="DB26" s="699"/>
      <c r="DC26" s="700"/>
      <c r="DD26" s="684">
        <v>1030839</v>
      </c>
      <c r="DE26" s="679"/>
      <c r="DF26" s="679"/>
      <c r="DG26" s="679"/>
      <c r="DH26" s="679"/>
      <c r="DI26" s="679"/>
      <c r="DJ26" s="679"/>
      <c r="DK26" s="680"/>
      <c r="DL26" s="684" t="s">
        <v>129</v>
      </c>
      <c r="DM26" s="679"/>
      <c r="DN26" s="679"/>
      <c r="DO26" s="679"/>
      <c r="DP26" s="679"/>
      <c r="DQ26" s="679"/>
      <c r="DR26" s="679"/>
      <c r="DS26" s="679"/>
      <c r="DT26" s="679"/>
      <c r="DU26" s="679"/>
      <c r="DV26" s="680"/>
      <c r="DW26" s="681" t="s">
        <v>241</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1815</v>
      </c>
      <c r="S27" s="679"/>
      <c r="T27" s="679"/>
      <c r="U27" s="679"/>
      <c r="V27" s="679"/>
      <c r="W27" s="679"/>
      <c r="X27" s="679"/>
      <c r="Y27" s="680"/>
      <c r="Z27" s="715">
        <v>0</v>
      </c>
      <c r="AA27" s="715"/>
      <c r="AB27" s="715"/>
      <c r="AC27" s="715"/>
      <c r="AD27" s="716">
        <v>1815</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1432476</v>
      </c>
      <c r="BH27" s="679"/>
      <c r="BI27" s="679"/>
      <c r="BJ27" s="679"/>
      <c r="BK27" s="679"/>
      <c r="BL27" s="679"/>
      <c r="BM27" s="679"/>
      <c r="BN27" s="680"/>
      <c r="BO27" s="715">
        <v>100</v>
      </c>
      <c r="BP27" s="715"/>
      <c r="BQ27" s="715"/>
      <c r="BR27" s="715"/>
      <c r="BS27" s="684">
        <v>13065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1660176</v>
      </c>
      <c r="CS27" s="697"/>
      <c r="CT27" s="697"/>
      <c r="CU27" s="697"/>
      <c r="CV27" s="697"/>
      <c r="CW27" s="697"/>
      <c r="CX27" s="697"/>
      <c r="CY27" s="698"/>
      <c r="CZ27" s="681">
        <v>12.6</v>
      </c>
      <c r="DA27" s="699"/>
      <c r="DB27" s="699"/>
      <c r="DC27" s="700"/>
      <c r="DD27" s="684">
        <v>526040</v>
      </c>
      <c r="DE27" s="697"/>
      <c r="DF27" s="697"/>
      <c r="DG27" s="697"/>
      <c r="DH27" s="697"/>
      <c r="DI27" s="697"/>
      <c r="DJ27" s="697"/>
      <c r="DK27" s="698"/>
      <c r="DL27" s="684">
        <v>525030</v>
      </c>
      <c r="DM27" s="697"/>
      <c r="DN27" s="697"/>
      <c r="DO27" s="697"/>
      <c r="DP27" s="697"/>
      <c r="DQ27" s="697"/>
      <c r="DR27" s="697"/>
      <c r="DS27" s="697"/>
      <c r="DT27" s="697"/>
      <c r="DU27" s="697"/>
      <c r="DV27" s="698"/>
      <c r="DW27" s="681">
        <v>10</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33225</v>
      </c>
      <c r="S28" s="679"/>
      <c r="T28" s="679"/>
      <c r="U28" s="679"/>
      <c r="V28" s="679"/>
      <c r="W28" s="679"/>
      <c r="X28" s="679"/>
      <c r="Y28" s="680"/>
      <c r="Z28" s="715">
        <v>0.2</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981573</v>
      </c>
      <c r="CS28" s="679"/>
      <c r="CT28" s="679"/>
      <c r="CU28" s="679"/>
      <c r="CV28" s="679"/>
      <c r="CW28" s="679"/>
      <c r="CX28" s="679"/>
      <c r="CY28" s="680"/>
      <c r="CZ28" s="681">
        <v>7.5</v>
      </c>
      <c r="DA28" s="699"/>
      <c r="DB28" s="699"/>
      <c r="DC28" s="700"/>
      <c r="DD28" s="684">
        <v>981573</v>
      </c>
      <c r="DE28" s="679"/>
      <c r="DF28" s="679"/>
      <c r="DG28" s="679"/>
      <c r="DH28" s="679"/>
      <c r="DI28" s="679"/>
      <c r="DJ28" s="679"/>
      <c r="DK28" s="680"/>
      <c r="DL28" s="684">
        <v>981573</v>
      </c>
      <c r="DM28" s="679"/>
      <c r="DN28" s="679"/>
      <c r="DO28" s="679"/>
      <c r="DP28" s="679"/>
      <c r="DQ28" s="679"/>
      <c r="DR28" s="679"/>
      <c r="DS28" s="679"/>
      <c r="DT28" s="679"/>
      <c r="DU28" s="679"/>
      <c r="DV28" s="680"/>
      <c r="DW28" s="681">
        <v>18.600000000000001</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114830</v>
      </c>
      <c r="S29" s="679"/>
      <c r="T29" s="679"/>
      <c r="U29" s="679"/>
      <c r="V29" s="679"/>
      <c r="W29" s="679"/>
      <c r="X29" s="679"/>
      <c r="Y29" s="680"/>
      <c r="Z29" s="715">
        <v>0.9</v>
      </c>
      <c r="AA29" s="715"/>
      <c r="AB29" s="715"/>
      <c r="AC29" s="715"/>
      <c r="AD29" s="716">
        <v>5356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70</v>
      </c>
      <c r="CG29" s="712"/>
      <c r="CH29" s="712"/>
      <c r="CI29" s="712"/>
      <c r="CJ29" s="712"/>
      <c r="CK29" s="712"/>
      <c r="CL29" s="712"/>
      <c r="CM29" s="712"/>
      <c r="CN29" s="712"/>
      <c r="CO29" s="712"/>
      <c r="CP29" s="712"/>
      <c r="CQ29" s="713"/>
      <c r="CR29" s="678">
        <v>981573</v>
      </c>
      <c r="CS29" s="697"/>
      <c r="CT29" s="697"/>
      <c r="CU29" s="697"/>
      <c r="CV29" s="697"/>
      <c r="CW29" s="697"/>
      <c r="CX29" s="697"/>
      <c r="CY29" s="698"/>
      <c r="CZ29" s="681">
        <v>7.5</v>
      </c>
      <c r="DA29" s="699"/>
      <c r="DB29" s="699"/>
      <c r="DC29" s="700"/>
      <c r="DD29" s="684">
        <v>981573</v>
      </c>
      <c r="DE29" s="697"/>
      <c r="DF29" s="697"/>
      <c r="DG29" s="697"/>
      <c r="DH29" s="697"/>
      <c r="DI29" s="697"/>
      <c r="DJ29" s="697"/>
      <c r="DK29" s="698"/>
      <c r="DL29" s="684">
        <v>981573</v>
      </c>
      <c r="DM29" s="697"/>
      <c r="DN29" s="697"/>
      <c r="DO29" s="697"/>
      <c r="DP29" s="697"/>
      <c r="DQ29" s="697"/>
      <c r="DR29" s="697"/>
      <c r="DS29" s="697"/>
      <c r="DT29" s="697"/>
      <c r="DU29" s="697"/>
      <c r="DV29" s="698"/>
      <c r="DW29" s="681">
        <v>18.600000000000001</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13449</v>
      </c>
      <c r="S30" s="679"/>
      <c r="T30" s="679"/>
      <c r="U30" s="679"/>
      <c r="V30" s="679"/>
      <c r="W30" s="679"/>
      <c r="X30" s="679"/>
      <c r="Y30" s="680"/>
      <c r="Z30" s="715">
        <v>0.1</v>
      </c>
      <c r="AA30" s="715"/>
      <c r="AB30" s="715"/>
      <c r="AC30" s="715"/>
      <c r="AD30" s="716" t="s">
        <v>129</v>
      </c>
      <c r="AE30" s="716"/>
      <c r="AF30" s="716"/>
      <c r="AG30" s="716"/>
      <c r="AH30" s="716"/>
      <c r="AI30" s="716"/>
      <c r="AJ30" s="716"/>
      <c r="AK30" s="716"/>
      <c r="AL30" s="681" t="s">
        <v>129</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934165</v>
      </c>
      <c r="CS30" s="679"/>
      <c r="CT30" s="679"/>
      <c r="CU30" s="679"/>
      <c r="CV30" s="679"/>
      <c r="CW30" s="679"/>
      <c r="CX30" s="679"/>
      <c r="CY30" s="680"/>
      <c r="CZ30" s="681">
        <v>7.1</v>
      </c>
      <c r="DA30" s="699"/>
      <c r="DB30" s="699"/>
      <c r="DC30" s="700"/>
      <c r="DD30" s="684">
        <v>934165</v>
      </c>
      <c r="DE30" s="679"/>
      <c r="DF30" s="679"/>
      <c r="DG30" s="679"/>
      <c r="DH30" s="679"/>
      <c r="DI30" s="679"/>
      <c r="DJ30" s="679"/>
      <c r="DK30" s="680"/>
      <c r="DL30" s="684">
        <v>934165</v>
      </c>
      <c r="DM30" s="679"/>
      <c r="DN30" s="679"/>
      <c r="DO30" s="679"/>
      <c r="DP30" s="679"/>
      <c r="DQ30" s="679"/>
      <c r="DR30" s="679"/>
      <c r="DS30" s="679"/>
      <c r="DT30" s="679"/>
      <c r="DU30" s="679"/>
      <c r="DV30" s="680"/>
      <c r="DW30" s="681">
        <v>17.7</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1529007</v>
      </c>
      <c r="S31" s="679"/>
      <c r="T31" s="679"/>
      <c r="U31" s="679"/>
      <c r="V31" s="679"/>
      <c r="W31" s="679"/>
      <c r="X31" s="679"/>
      <c r="Y31" s="680"/>
      <c r="Z31" s="715">
        <v>11.4</v>
      </c>
      <c r="AA31" s="715"/>
      <c r="AB31" s="715"/>
      <c r="AC31" s="715"/>
      <c r="AD31" s="716" t="s">
        <v>180</v>
      </c>
      <c r="AE31" s="716"/>
      <c r="AF31" s="716"/>
      <c r="AG31" s="716"/>
      <c r="AH31" s="716"/>
      <c r="AI31" s="716"/>
      <c r="AJ31" s="716"/>
      <c r="AK31" s="716"/>
      <c r="AL31" s="681" t="s">
        <v>241</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99.1</v>
      </c>
      <c r="BH31" s="748"/>
      <c r="BI31" s="748"/>
      <c r="BJ31" s="748"/>
      <c r="BK31" s="748"/>
      <c r="BL31" s="748"/>
      <c r="BM31" s="749">
        <v>96.3</v>
      </c>
      <c r="BN31" s="748"/>
      <c r="BO31" s="748"/>
      <c r="BP31" s="748"/>
      <c r="BQ31" s="750"/>
      <c r="BR31" s="747">
        <v>99</v>
      </c>
      <c r="BS31" s="748"/>
      <c r="BT31" s="748"/>
      <c r="BU31" s="748"/>
      <c r="BV31" s="748"/>
      <c r="BW31" s="748"/>
      <c r="BX31" s="749">
        <v>96.2</v>
      </c>
      <c r="BY31" s="748"/>
      <c r="BZ31" s="748"/>
      <c r="CA31" s="748"/>
      <c r="CB31" s="750"/>
      <c r="CD31" s="765"/>
      <c r="CE31" s="766"/>
      <c r="CF31" s="711" t="s">
        <v>314</v>
      </c>
      <c r="CG31" s="712"/>
      <c r="CH31" s="712"/>
      <c r="CI31" s="712"/>
      <c r="CJ31" s="712"/>
      <c r="CK31" s="712"/>
      <c r="CL31" s="712"/>
      <c r="CM31" s="712"/>
      <c r="CN31" s="712"/>
      <c r="CO31" s="712"/>
      <c r="CP31" s="712"/>
      <c r="CQ31" s="713"/>
      <c r="CR31" s="678">
        <v>47408</v>
      </c>
      <c r="CS31" s="697"/>
      <c r="CT31" s="697"/>
      <c r="CU31" s="697"/>
      <c r="CV31" s="697"/>
      <c r="CW31" s="697"/>
      <c r="CX31" s="697"/>
      <c r="CY31" s="698"/>
      <c r="CZ31" s="681">
        <v>0.4</v>
      </c>
      <c r="DA31" s="699"/>
      <c r="DB31" s="699"/>
      <c r="DC31" s="700"/>
      <c r="DD31" s="684">
        <v>47408</v>
      </c>
      <c r="DE31" s="697"/>
      <c r="DF31" s="697"/>
      <c r="DG31" s="697"/>
      <c r="DH31" s="697"/>
      <c r="DI31" s="697"/>
      <c r="DJ31" s="697"/>
      <c r="DK31" s="698"/>
      <c r="DL31" s="684">
        <v>47408</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315</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241</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97.7</v>
      </c>
      <c r="BN32" s="743"/>
      <c r="BO32" s="743"/>
      <c r="BP32" s="743"/>
      <c r="BQ32" s="721"/>
      <c r="BR32" s="751">
        <v>99.3</v>
      </c>
      <c r="BS32" s="697"/>
      <c r="BT32" s="697"/>
      <c r="BU32" s="697"/>
      <c r="BV32" s="697"/>
      <c r="BW32" s="697"/>
      <c r="BX32" s="682">
        <v>97.5</v>
      </c>
      <c r="BY32" s="743"/>
      <c r="BZ32" s="743"/>
      <c r="CA32" s="743"/>
      <c r="CB32" s="721"/>
      <c r="CD32" s="767"/>
      <c r="CE32" s="768"/>
      <c r="CF32" s="711" t="s">
        <v>318</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241</v>
      </c>
      <c r="DE32" s="679"/>
      <c r="DF32" s="679"/>
      <c r="DG32" s="679"/>
      <c r="DH32" s="679"/>
      <c r="DI32" s="679"/>
      <c r="DJ32" s="679"/>
      <c r="DK32" s="680"/>
      <c r="DL32" s="684" t="s">
        <v>241</v>
      </c>
      <c r="DM32" s="679"/>
      <c r="DN32" s="679"/>
      <c r="DO32" s="679"/>
      <c r="DP32" s="679"/>
      <c r="DQ32" s="679"/>
      <c r="DR32" s="679"/>
      <c r="DS32" s="679"/>
      <c r="DT32" s="679"/>
      <c r="DU32" s="679"/>
      <c r="DV32" s="680"/>
      <c r="DW32" s="681" t="s">
        <v>241</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928510</v>
      </c>
      <c r="S33" s="679"/>
      <c r="T33" s="679"/>
      <c r="U33" s="679"/>
      <c r="V33" s="679"/>
      <c r="W33" s="679"/>
      <c r="X33" s="679"/>
      <c r="Y33" s="680"/>
      <c r="Z33" s="715">
        <v>6.9</v>
      </c>
      <c r="AA33" s="715"/>
      <c r="AB33" s="715"/>
      <c r="AC33" s="715"/>
      <c r="AD33" s="716" t="s">
        <v>180</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98.7</v>
      </c>
      <c r="BH33" s="663"/>
      <c r="BI33" s="663"/>
      <c r="BJ33" s="663"/>
      <c r="BK33" s="663"/>
      <c r="BL33" s="663"/>
      <c r="BM33" s="706">
        <v>94.8</v>
      </c>
      <c r="BN33" s="663"/>
      <c r="BO33" s="663"/>
      <c r="BP33" s="663"/>
      <c r="BQ33" s="727"/>
      <c r="BR33" s="742">
        <v>98.6</v>
      </c>
      <c r="BS33" s="663"/>
      <c r="BT33" s="663"/>
      <c r="BU33" s="663"/>
      <c r="BV33" s="663"/>
      <c r="BW33" s="663"/>
      <c r="BX33" s="706">
        <v>94.4</v>
      </c>
      <c r="BY33" s="663"/>
      <c r="BZ33" s="663"/>
      <c r="CA33" s="663"/>
      <c r="CB33" s="727"/>
      <c r="CD33" s="711" t="s">
        <v>321</v>
      </c>
      <c r="CE33" s="712"/>
      <c r="CF33" s="712"/>
      <c r="CG33" s="712"/>
      <c r="CH33" s="712"/>
      <c r="CI33" s="712"/>
      <c r="CJ33" s="712"/>
      <c r="CK33" s="712"/>
      <c r="CL33" s="712"/>
      <c r="CM33" s="712"/>
      <c r="CN33" s="712"/>
      <c r="CO33" s="712"/>
      <c r="CP33" s="712"/>
      <c r="CQ33" s="713"/>
      <c r="CR33" s="678">
        <v>6008150</v>
      </c>
      <c r="CS33" s="697"/>
      <c r="CT33" s="697"/>
      <c r="CU33" s="697"/>
      <c r="CV33" s="697"/>
      <c r="CW33" s="697"/>
      <c r="CX33" s="697"/>
      <c r="CY33" s="698"/>
      <c r="CZ33" s="681">
        <v>45.7</v>
      </c>
      <c r="DA33" s="699"/>
      <c r="DB33" s="699"/>
      <c r="DC33" s="700"/>
      <c r="DD33" s="684">
        <v>2906131</v>
      </c>
      <c r="DE33" s="697"/>
      <c r="DF33" s="697"/>
      <c r="DG33" s="697"/>
      <c r="DH33" s="697"/>
      <c r="DI33" s="697"/>
      <c r="DJ33" s="697"/>
      <c r="DK33" s="698"/>
      <c r="DL33" s="684">
        <v>1742216</v>
      </c>
      <c r="DM33" s="697"/>
      <c r="DN33" s="697"/>
      <c r="DO33" s="697"/>
      <c r="DP33" s="697"/>
      <c r="DQ33" s="697"/>
      <c r="DR33" s="697"/>
      <c r="DS33" s="697"/>
      <c r="DT33" s="697"/>
      <c r="DU33" s="697"/>
      <c r="DV33" s="698"/>
      <c r="DW33" s="681">
        <v>33.1</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31723</v>
      </c>
      <c r="S34" s="679"/>
      <c r="T34" s="679"/>
      <c r="U34" s="679"/>
      <c r="V34" s="679"/>
      <c r="W34" s="679"/>
      <c r="X34" s="679"/>
      <c r="Y34" s="680"/>
      <c r="Z34" s="715">
        <v>0.2</v>
      </c>
      <c r="AA34" s="715"/>
      <c r="AB34" s="715"/>
      <c r="AC34" s="715"/>
      <c r="AD34" s="716">
        <v>17029</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1361089</v>
      </c>
      <c r="CS34" s="679"/>
      <c r="CT34" s="679"/>
      <c r="CU34" s="679"/>
      <c r="CV34" s="679"/>
      <c r="CW34" s="679"/>
      <c r="CX34" s="679"/>
      <c r="CY34" s="680"/>
      <c r="CZ34" s="681">
        <v>10.4</v>
      </c>
      <c r="DA34" s="699"/>
      <c r="DB34" s="699"/>
      <c r="DC34" s="700"/>
      <c r="DD34" s="684">
        <v>792079</v>
      </c>
      <c r="DE34" s="679"/>
      <c r="DF34" s="679"/>
      <c r="DG34" s="679"/>
      <c r="DH34" s="679"/>
      <c r="DI34" s="679"/>
      <c r="DJ34" s="679"/>
      <c r="DK34" s="680"/>
      <c r="DL34" s="684">
        <v>480377</v>
      </c>
      <c r="DM34" s="679"/>
      <c r="DN34" s="679"/>
      <c r="DO34" s="679"/>
      <c r="DP34" s="679"/>
      <c r="DQ34" s="679"/>
      <c r="DR34" s="679"/>
      <c r="DS34" s="679"/>
      <c r="DT34" s="679"/>
      <c r="DU34" s="679"/>
      <c r="DV34" s="680"/>
      <c r="DW34" s="681">
        <v>9.1</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1271701</v>
      </c>
      <c r="S35" s="679"/>
      <c r="T35" s="679"/>
      <c r="U35" s="679"/>
      <c r="V35" s="679"/>
      <c r="W35" s="679"/>
      <c r="X35" s="679"/>
      <c r="Y35" s="680"/>
      <c r="Z35" s="715">
        <v>9.5</v>
      </c>
      <c r="AA35" s="715"/>
      <c r="AB35" s="715"/>
      <c r="AC35" s="715"/>
      <c r="AD35" s="716" t="s">
        <v>241</v>
      </c>
      <c r="AE35" s="716"/>
      <c r="AF35" s="716"/>
      <c r="AG35" s="716"/>
      <c r="AH35" s="716"/>
      <c r="AI35" s="716"/>
      <c r="AJ35" s="716"/>
      <c r="AK35" s="716"/>
      <c r="AL35" s="681" t="s">
        <v>129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60288</v>
      </c>
      <c r="CS35" s="697"/>
      <c r="CT35" s="697"/>
      <c r="CU35" s="697"/>
      <c r="CV35" s="697"/>
      <c r="CW35" s="697"/>
      <c r="CX35" s="697"/>
      <c r="CY35" s="698"/>
      <c r="CZ35" s="681">
        <v>0.5</v>
      </c>
      <c r="DA35" s="699"/>
      <c r="DB35" s="699"/>
      <c r="DC35" s="700"/>
      <c r="DD35" s="684">
        <v>41960</v>
      </c>
      <c r="DE35" s="697"/>
      <c r="DF35" s="697"/>
      <c r="DG35" s="697"/>
      <c r="DH35" s="697"/>
      <c r="DI35" s="697"/>
      <c r="DJ35" s="697"/>
      <c r="DK35" s="698"/>
      <c r="DL35" s="684">
        <v>41960</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1727673</v>
      </c>
      <c r="S36" s="679"/>
      <c r="T36" s="679"/>
      <c r="U36" s="679"/>
      <c r="V36" s="679"/>
      <c r="W36" s="679"/>
      <c r="X36" s="679"/>
      <c r="Y36" s="680"/>
      <c r="Z36" s="715">
        <v>12.9</v>
      </c>
      <c r="AA36" s="715"/>
      <c r="AB36" s="715"/>
      <c r="AC36" s="715"/>
      <c r="AD36" s="716" t="s">
        <v>241</v>
      </c>
      <c r="AE36" s="716"/>
      <c r="AF36" s="716"/>
      <c r="AG36" s="716"/>
      <c r="AH36" s="716"/>
      <c r="AI36" s="716"/>
      <c r="AJ36" s="716"/>
      <c r="AK36" s="716"/>
      <c r="AL36" s="681" t="s">
        <v>129</v>
      </c>
      <c r="AM36" s="682"/>
      <c r="AN36" s="682"/>
      <c r="AO36" s="717"/>
      <c r="AP36" s="235"/>
      <c r="AQ36" s="730" t="s">
        <v>329</v>
      </c>
      <c r="AR36" s="731"/>
      <c r="AS36" s="731"/>
      <c r="AT36" s="731"/>
      <c r="AU36" s="731"/>
      <c r="AV36" s="731"/>
      <c r="AW36" s="731"/>
      <c r="AX36" s="731"/>
      <c r="AY36" s="732"/>
      <c r="AZ36" s="733">
        <v>1376792</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1615</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1344526</v>
      </c>
      <c r="CS36" s="679"/>
      <c r="CT36" s="679"/>
      <c r="CU36" s="679"/>
      <c r="CV36" s="679"/>
      <c r="CW36" s="679"/>
      <c r="CX36" s="679"/>
      <c r="CY36" s="680"/>
      <c r="CZ36" s="681">
        <v>10.199999999999999</v>
      </c>
      <c r="DA36" s="699"/>
      <c r="DB36" s="699"/>
      <c r="DC36" s="700"/>
      <c r="DD36" s="684">
        <v>661088</v>
      </c>
      <c r="DE36" s="679"/>
      <c r="DF36" s="679"/>
      <c r="DG36" s="679"/>
      <c r="DH36" s="679"/>
      <c r="DI36" s="679"/>
      <c r="DJ36" s="679"/>
      <c r="DK36" s="680"/>
      <c r="DL36" s="684">
        <v>396923</v>
      </c>
      <c r="DM36" s="679"/>
      <c r="DN36" s="679"/>
      <c r="DO36" s="679"/>
      <c r="DP36" s="679"/>
      <c r="DQ36" s="679"/>
      <c r="DR36" s="679"/>
      <c r="DS36" s="679"/>
      <c r="DT36" s="679"/>
      <c r="DU36" s="679"/>
      <c r="DV36" s="680"/>
      <c r="DW36" s="681">
        <v>7.5</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281682</v>
      </c>
      <c r="S37" s="679"/>
      <c r="T37" s="679"/>
      <c r="U37" s="679"/>
      <c r="V37" s="679"/>
      <c r="W37" s="679"/>
      <c r="X37" s="679"/>
      <c r="Y37" s="680"/>
      <c r="Z37" s="715">
        <v>2.1</v>
      </c>
      <c r="AA37" s="715"/>
      <c r="AB37" s="715"/>
      <c r="AC37" s="715"/>
      <c r="AD37" s="716" t="s">
        <v>180</v>
      </c>
      <c r="AE37" s="716"/>
      <c r="AF37" s="716"/>
      <c r="AG37" s="716"/>
      <c r="AH37" s="716"/>
      <c r="AI37" s="716"/>
      <c r="AJ37" s="716"/>
      <c r="AK37" s="716"/>
      <c r="AL37" s="681" t="s">
        <v>129</v>
      </c>
      <c r="AM37" s="682"/>
      <c r="AN37" s="682"/>
      <c r="AO37" s="717"/>
      <c r="AQ37" s="718" t="s">
        <v>333</v>
      </c>
      <c r="AR37" s="719"/>
      <c r="AS37" s="719"/>
      <c r="AT37" s="719"/>
      <c r="AU37" s="719"/>
      <c r="AV37" s="719"/>
      <c r="AW37" s="719"/>
      <c r="AX37" s="719"/>
      <c r="AY37" s="720"/>
      <c r="AZ37" s="678">
        <v>210194</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-66175</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117579</v>
      </c>
      <c r="CS37" s="697"/>
      <c r="CT37" s="697"/>
      <c r="CU37" s="697"/>
      <c r="CV37" s="697"/>
      <c r="CW37" s="697"/>
      <c r="CX37" s="697"/>
      <c r="CY37" s="698"/>
      <c r="CZ37" s="681">
        <v>0.9</v>
      </c>
      <c r="DA37" s="699"/>
      <c r="DB37" s="699"/>
      <c r="DC37" s="700"/>
      <c r="DD37" s="684">
        <v>117579</v>
      </c>
      <c r="DE37" s="697"/>
      <c r="DF37" s="697"/>
      <c r="DG37" s="697"/>
      <c r="DH37" s="697"/>
      <c r="DI37" s="697"/>
      <c r="DJ37" s="697"/>
      <c r="DK37" s="698"/>
      <c r="DL37" s="684">
        <v>99708</v>
      </c>
      <c r="DM37" s="697"/>
      <c r="DN37" s="697"/>
      <c r="DO37" s="697"/>
      <c r="DP37" s="697"/>
      <c r="DQ37" s="697"/>
      <c r="DR37" s="697"/>
      <c r="DS37" s="697"/>
      <c r="DT37" s="697"/>
      <c r="DU37" s="697"/>
      <c r="DV37" s="698"/>
      <c r="DW37" s="681">
        <v>1.9</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280396</v>
      </c>
      <c r="S38" s="679"/>
      <c r="T38" s="679"/>
      <c r="U38" s="679"/>
      <c r="V38" s="679"/>
      <c r="W38" s="679"/>
      <c r="X38" s="679"/>
      <c r="Y38" s="680"/>
      <c r="Z38" s="715">
        <v>2.1</v>
      </c>
      <c r="AA38" s="715"/>
      <c r="AB38" s="715"/>
      <c r="AC38" s="715"/>
      <c r="AD38" s="716">
        <v>35</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60000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2497</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1164598</v>
      </c>
      <c r="CS38" s="679"/>
      <c r="CT38" s="679"/>
      <c r="CU38" s="679"/>
      <c r="CV38" s="679"/>
      <c r="CW38" s="679"/>
      <c r="CX38" s="679"/>
      <c r="CY38" s="680"/>
      <c r="CZ38" s="681">
        <v>8.9</v>
      </c>
      <c r="DA38" s="699"/>
      <c r="DB38" s="699"/>
      <c r="DC38" s="700"/>
      <c r="DD38" s="684">
        <v>981676</v>
      </c>
      <c r="DE38" s="679"/>
      <c r="DF38" s="679"/>
      <c r="DG38" s="679"/>
      <c r="DH38" s="679"/>
      <c r="DI38" s="679"/>
      <c r="DJ38" s="679"/>
      <c r="DK38" s="680"/>
      <c r="DL38" s="684">
        <v>822956</v>
      </c>
      <c r="DM38" s="679"/>
      <c r="DN38" s="679"/>
      <c r="DO38" s="679"/>
      <c r="DP38" s="679"/>
      <c r="DQ38" s="679"/>
      <c r="DR38" s="679"/>
      <c r="DS38" s="679"/>
      <c r="DT38" s="679"/>
      <c r="DU38" s="679"/>
      <c r="DV38" s="680"/>
      <c r="DW38" s="681">
        <v>15.6</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1194974</v>
      </c>
      <c r="S39" s="679"/>
      <c r="T39" s="679"/>
      <c r="U39" s="679"/>
      <c r="V39" s="679"/>
      <c r="W39" s="679"/>
      <c r="X39" s="679"/>
      <c r="Y39" s="680"/>
      <c r="Z39" s="715">
        <v>8.9</v>
      </c>
      <c r="AA39" s="715"/>
      <c r="AB39" s="715"/>
      <c r="AC39" s="715"/>
      <c r="AD39" s="716" t="s">
        <v>180</v>
      </c>
      <c r="AE39" s="716"/>
      <c r="AF39" s="716"/>
      <c r="AG39" s="716"/>
      <c r="AH39" s="716"/>
      <c r="AI39" s="716"/>
      <c r="AJ39" s="716"/>
      <c r="AK39" s="716"/>
      <c r="AL39" s="681" t="s">
        <v>180</v>
      </c>
      <c r="AM39" s="682"/>
      <c r="AN39" s="682"/>
      <c r="AO39" s="717"/>
      <c r="AQ39" s="718" t="s">
        <v>341</v>
      </c>
      <c r="AR39" s="719"/>
      <c r="AS39" s="719"/>
      <c r="AT39" s="719"/>
      <c r="AU39" s="719"/>
      <c r="AV39" s="719"/>
      <c r="AW39" s="719"/>
      <c r="AX39" s="719"/>
      <c r="AY39" s="720"/>
      <c r="AZ39" s="678">
        <v>27296</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3768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1838649</v>
      </c>
      <c r="CS39" s="697"/>
      <c r="CT39" s="697"/>
      <c r="CU39" s="697"/>
      <c r="CV39" s="697"/>
      <c r="CW39" s="697"/>
      <c r="CX39" s="697"/>
      <c r="CY39" s="698"/>
      <c r="CZ39" s="681">
        <v>14</v>
      </c>
      <c r="DA39" s="699"/>
      <c r="DB39" s="699"/>
      <c r="DC39" s="700"/>
      <c r="DD39" s="684">
        <v>429328</v>
      </c>
      <c r="DE39" s="697"/>
      <c r="DF39" s="697"/>
      <c r="DG39" s="697"/>
      <c r="DH39" s="697"/>
      <c r="DI39" s="697"/>
      <c r="DJ39" s="697"/>
      <c r="DK39" s="698"/>
      <c r="DL39" s="684" t="s">
        <v>129</v>
      </c>
      <c r="DM39" s="697"/>
      <c r="DN39" s="697"/>
      <c r="DO39" s="697"/>
      <c r="DP39" s="697"/>
      <c r="DQ39" s="697"/>
      <c r="DR39" s="697"/>
      <c r="DS39" s="697"/>
      <c r="DT39" s="697"/>
      <c r="DU39" s="697"/>
      <c r="DV39" s="698"/>
      <c r="DW39" s="681" t="s">
        <v>180</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129</v>
      </c>
      <c r="AA40" s="715"/>
      <c r="AB40" s="715"/>
      <c r="AC40" s="715"/>
      <c r="AD40" s="716" t="s">
        <v>241</v>
      </c>
      <c r="AE40" s="716"/>
      <c r="AF40" s="716"/>
      <c r="AG40" s="716"/>
      <c r="AH40" s="716"/>
      <c r="AI40" s="716"/>
      <c r="AJ40" s="716"/>
      <c r="AK40" s="716"/>
      <c r="AL40" s="681" t="s">
        <v>129</v>
      </c>
      <c r="AM40" s="682"/>
      <c r="AN40" s="682"/>
      <c r="AO40" s="717"/>
      <c r="AQ40" s="718" t="s">
        <v>345</v>
      </c>
      <c r="AR40" s="719"/>
      <c r="AS40" s="719"/>
      <c r="AT40" s="719"/>
      <c r="AU40" s="719"/>
      <c r="AV40" s="719"/>
      <c r="AW40" s="719"/>
      <c r="AX40" s="719"/>
      <c r="AY40" s="720"/>
      <c r="AZ40" s="678">
        <v>22497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78</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239000</v>
      </c>
      <c r="CS40" s="679"/>
      <c r="CT40" s="679"/>
      <c r="CU40" s="679"/>
      <c r="CV40" s="679"/>
      <c r="CW40" s="679"/>
      <c r="CX40" s="679"/>
      <c r="CY40" s="680"/>
      <c r="CZ40" s="681">
        <v>1.8</v>
      </c>
      <c r="DA40" s="699"/>
      <c r="DB40" s="699"/>
      <c r="DC40" s="700"/>
      <c r="DD40" s="684" t="s">
        <v>180</v>
      </c>
      <c r="DE40" s="679"/>
      <c r="DF40" s="679"/>
      <c r="DG40" s="679"/>
      <c r="DH40" s="679"/>
      <c r="DI40" s="679"/>
      <c r="DJ40" s="679"/>
      <c r="DK40" s="680"/>
      <c r="DL40" s="684" t="s">
        <v>241</v>
      </c>
      <c r="DM40" s="679"/>
      <c r="DN40" s="679"/>
      <c r="DO40" s="679"/>
      <c r="DP40" s="679"/>
      <c r="DQ40" s="679"/>
      <c r="DR40" s="679"/>
      <c r="DS40" s="679"/>
      <c r="DT40" s="679"/>
      <c r="DU40" s="679"/>
      <c r="DV40" s="680"/>
      <c r="DW40" s="681" t="s">
        <v>129</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169574</v>
      </c>
      <c r="S41" s="679"/>
      <c r="T41" s="679"/>
      <c r="U41" s="679"/>
      <c r="V41" s="679"/>
      <c r="W41" s="679"/>
      <c r="X41" s="679"/>
      <c r="Y41" s="680"/>
      <c r="Z41" s="715">
        <v>1.3</v>
      </c>
      <c r="AA41" s="715"/>
      <c r="AB41" s="715"/>
      <c r="AC41" s="715"/>
      <c r="AD41" s="716" t="s">
        <v>241</v>
      </c>
      <c r="AE41" s="716"/>
      <c r="AF41" s="716"/>
      <c r="AG41" s="716"/>
      <c r="AH41" s="716"/>
      <c r="AI41" s="716"/>
      <c r="AJ41" s="716"/>
      <c r="AK41" s="716"/>
      <c r="AL41" s="681" t="s">
        <v>241</v>
      </c>
      <c r="AM41" s="682"/>
      <c r="AN41" s="682"/>
      <c r="AO41" s="717"/>
      <c r="AQ41" s="718" t="s">
        <v>350</v>
      </c>
      <c r="AR41" s="719"/>
      <c r="AS41" s="719"/>
      <c r="AT41" s="719"/>
      <c r="AU41" s="719"/>
      <c r="AV41" s="719"/>
      <c r="AW41" s="719"/>
      <c r="AX41" s="719"/>
      <c r="AY41" s="720"/>
      <c r="AZ41" s="678">
        <v>254411</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241</v>
      </c>
      <c r="DA41" s="699"/>
      <c r="DB41" s="699"/>
      <c r="DC41" s="700"/>
      <c r="DD41" s="684" t="s">
        <v>180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13362959</v>
      </c>
      <c r="S42" s="701"/>
      <c r="T42" s="701"/>
      <c r="U42" s="701"/>
      <c r="V42" s="701"/>
      <c r="W42" s="701"/>
      <c r="X42" s="701"/>
      <c r="Y42" s="703"/>
      <c r="Z42" s="704">
        <v>100</v>
      </c>
      <c r="AA42" s="704"/>
      <c r="AB42" s="704"/>
      <c r="AC42" s="704"/>
      <c r="AD42" s="705">
        <v>5098364</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802394</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427</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2756896</v>
      </c>
      <c r="CS42" s="679"/>
      <c r="CT42" s="679"/>
      <c r="CU42" s="679"/>
      <c r="CV42" s="679"/>
      <c r="CW42" s="679"/>
      <c r="CX42" s="679"/>
      <c r="CY42" s="680"/>
      <c r="CZ42" s="681">
        <v>21</v>
      </c>
      <c r="DA42" s="682"/>
      <c r="DB42" s="682"/>
      <c r="DC42" s="683"/>
      <c r="DD42" s="684">
        <v>630936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140930</v>
      </c>
      <c r="CS43" s="697"/>
      <c r="CT43" s="697"/>
      <c r="CU43" s="697"/>
      <c r="CV43" s="697"/>
      <c r="CW43" s="697"/>
      <c r="CX43" s="697"/>
      <c r="CY43" s="698"/>
      <c r="CZ43" s="681">
        <v>1.1000000000000001</v>
      </c>
      <c r="DA43" s="699"/>
      <c r="DB43" s="699"/>
      <c r="DC43" s="700"/>
      <c r="DD43" s="684">
        <v>83313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358</v>
      </c>
      <c r="CG44" s="676"/>
      <c r="CH44" s="676"/>
      <c r="CI44" s="676"/>
      <c r="CJ44" s="676"/>
      <c r="CK44" s="676"/>
      <c r="CL44" s="676"/>
      <c r="CM44" s="676"/>
      <c r="CN44" s="676"/>
      <c r="CO44" s="676"/>
      <c r="CP44" s="676"/>
      <c r="CQ44" s="677"/>
      <c r="CR44" s="678">
        <v>2202653</v>
      </c>
      <c r="CS44" s="679"/>
      <c r="CT44" s="679"/>
      <c r="CU44" s="679"/>
      <c r="CV44" s="679"/>
      <c r="CW44" s="679"/>
      <c r="CX44" s="679"/>
      <c r="CY44" s="680"/>
      <c r="CZ44" s="681">
        <v>16.8</v>
      </c>
      <c r="DA44" s="682"/>
      <c r="DB44" s="682"/>
      <c r="DC44" s="683"/>
      <c r="DD44" s="684">
        <v>408261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1064479</v>
      </c>
      <c r="CS45" s="697"/>
      <c r="CT45" s="697"/>
      <c r="CU45" s="697"/>
      <c r="CV45" s="697"/>
      <c r="CW45" s="697"/>
      <c r="CX45" s="697"/>
      <c r="CY45" s="698"/>
      <c r="CZ45" s="681">
        <v>8.1</v>
      </c>
      <c r="DA45" s="699"/>
      <c r="DB45" s="699"/>
      <c r="DC45" s="700"/>
      <c r="DD45" s="684">
        <v>61915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1026640</v>
      </c>
      <c r="CS46" s="679"/>
      <c r="CT46" s="679"/>
      <c r="CU46" s="679"/>
      <c r="CV46" s="679"/>
      <c r="CW46" s="679"/>
      <c r="CX46" s="679"/>
      <c r="CY46" s="680"/>
      <c r="CZ46" s="681">
        <v>7.8</v>
      </c>
      <c r="DA46" s="682"/>
      <c r="DB46" s="682"/>
      <c r="DC46" s="683"/>
      <c r="DD46" s="684">
        <v>340512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554243</v>
      </c>
      <c r="CS47" s="697"/>
      <c r="CT47" s="697"/>
      <c r="CU47" s="697"/>
      <c r="CV47" s="697"/>
      <c r="CW47" s="697"/>
      <c r="CX47" s="697"/>
      <c r="CY47" s="698"/>
      <c r="CZ47" s="681">
        <v>4.2</v>
      </c>
      <c r="DA47" s="699"/>
      <c r="DB47" s="699"/>
      <c r="DC47" s="700"/>
      <c r="DD47" s="684">
        <v>222675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241</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13142565</v>
      </c>
      <c r="CS49" s="663"/>
      <c r="CT49" s="663"/>
      <c r="CU49" s="663"/>
      <c r="CV49" s="663"/>
      <c r="CW49" s="663"/>
      <c r="CX49" s="663"/>
      <c r="CY49" s="664"/>
      <c r="CZ49" s="665">
        <v>100</v>
      </c>
      <c r="DA49" s="666"/>
      <c r="DB49" s="666"/>
      <c r="DC49" s="667"/>
      <c r="DD49" s="668">
        <v>6694066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ux9nx+WRqkUkJvyDgpOYdgJT+BzRTDeufCAxV81fSUYzJlHZIO/mR/DE33suikpT+mOhZKEw0lXmcXebpQmQA==" saltValue="WdDLm2CGJgM61hnpciCQ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13381</v>
      </c>
      <c r="R7" s="1198"/>
      <c r="S7" s="1198"/>
      <c r="T7" s="1198"/>
      <c r="U7" s="1198"/>
      <c r="V7" s="1198">
        <v>13161</v>
      </c>
      <c r="W7" s="1198"/>
      <c r="X7" s="1198"/>
      <c r="Y7" s="1198"/>
      <c r="Z7" s="1198"/>
      <c r="AA7" s="1198">
        <v>220</v>
      </c>
      <c r="AB7" s="1198"/>
      <c r="AC7" s="1198"/>
      <c r="AD7" s="1198"/>
      <c r="AE7" s="1199"/>
      <c r="AF7" s="1200">
        <v>159</v>
      </c>
      <c r="AG7" s="1201"/>
      <c r="AH7" s="1201"/>
      <c r="AI7" s="1201"/>
      <c r="AJ7" s="1202"/>
      <c r="AK7" s="1184">
        <v>1728</v>
      </c>
      <c r="AL7" s="1185"/>
      <c r="AM7" s="1185"/>
      <c r="AN7" s="1185"/>
      <c r="AO7" s="1185"/>
      <c r="AP7" s="1185">
        <v>9960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600</v>
      </c>
      <c r="BS7" s="1188" t="s">
        <v>599</v>
      </c>
      <c r="BT7" s="1189"/>
      <c r="BU7" s="1189"/>
      <c r="BV7" s="1189"/>
      <c r="BW7" s="1189"/>
      <c r="BX7" s="1189"/>
      <c r="BY7" s="1189"/>
      <c r="BZ7" s="1189"/>
      <c r="CA7" s="1189"/>
      <c r="CB7" s="1189"/>
      <c r="CC7" s="1189"/>
      <c r="CD7" s="1189"/>
      <c r="CE7" s="1189"/>
      <c r="CF7" s="1189"/>
      <c r="CG7" s="1190"/>
      <c r="CH7" s="1181">
        <v>9</v>
      </c>
      <c r="CI7" s="1182"/>
      <c r="CJ7" s="1182"/>
      <c r="CK7" s="1182"/>
      <c r="CL7" s="1183"/>
      <c r="CM7" s="1181">
        <v>-51</v>
      </c>
      <c r="CN7" s="1182"/>
      <c r="CO7" s="1182"/>
      <c r="CP7" s="1182"/>
      <c r="CQ7" s="1183"/>
      <c r="CR7" s="1181">
        <v>5</v>
      </c>
      <c r="CS7" s="1182"/>
      <c r="CT7" s="1182"/>
      <c r="CU7" s="1182"/>
      <c r="CV7" s="1183"/>
      <c r="CW7" s="1181" t="s">
        <v>603</v>
      </c>
      <c r="CX7" s="1182"/>
      <c r="CY7" s="1182"/>
      <c r="CZ7" s="1182"/>
      <c r="DA7" s="1183"/>
      <c r="DB7" s="1181" t="s">
        <v>603</v>
      </c>
      <c r="DC7" s="1182"/>
      <c r="DD7" s="1182"/>
      <c r="DE7" s="1182"/>
      <c r="DF7" s="1183"/>
      <c r="DG7" s="1181">
        <v>659</v>
      </c>
      <c r="DH7" s="1182"/>
      <c r="DI7" s="1182"/>
      <c r="DJ7" s="1182"/>
      <c r="DK7" s="1183"/>
      <c r="DL7" s="1181" t="s">
        <v>603</v>
      </c>
      <c r="DM7" s="1182"/>
      <c r="DN7" s="1182"/>
      <c r="DO7" s="1182"/>
      <c r="DP7" s="1183"/>
      <c r="DQ7" s="1181">
        <v>450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13381</v>
      </c>
      <c r="R23" s="1162"/>
      <c r="S23" s="1162"/>
      <c r="T23" s="1162"/>
      <c r="U23" s="1162"/>
      <c r="V23" s="1162">
        <v>13161</v>
      </c>
      <c r="W23" s="1162"/>
      <c r="X23" s="1162"/>
      <c r="Y23" s="1162"/>
      <c r="Z23" s="1162"/>
      <c r="AA23" s="1162">
        <v>220</v>
      </c>
      <c r="AB23" s="1162"/>
      <c r="AC23" s="1162"/>
      <c r="AD23" s="1162"/>
      <c r="AE23" s="1163"/>
      <c r="AF23" s="1164">
        <v>159</v>
      </c>
      <c r="AG23" s="1162"/>
      <c r="AH23" s="1162"/>
      <c r="AI23" s="1162"/>
      <c r="AJ23" s="1165"/>
      <c r="AK23" s="1166"/>
      <c r="AL23" s="1167"/>
      <c r="AM23" s="1167"/>
      <c r="AN23" s="1167"/>
      <c r="AO23" s="1167"/>
      <c r="AP23" s="1162">
        <v>9960</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403</v>
      </c>
      <c r="C28" s="1144"/>
      <c r="D28" s="1144"/>
      <c r="E28" s="1144"/>
      <c r="F28" s="1144"/>
      <c r="G28" s="1144"/>
      <c r="H28" s="1144"/>
      <c r="I28" s="1144"/>
      <c r="J28" s="1144"/>
      <c r="K28" s="1144"/>
      <c r="L28" s="1144"/>
      <c r="M28" s="1144"/>
      <c r="N28" s="1144"/>
      <c r="O28" s="1144"/>
      <c r="P28" s="1145"/>
      <c r="Q28" s="1146">
        <v>2254</v>
      </c>
      <c r="R28" s="1147"/>
      <c r="S28" s="1147"/>
      <c r="T28" s="1147"/>
      <c r="U28" s="1147"/>
      <c r="V28" s="1147">
        <v>2252</v>
      </c>
      <c r="W28" s="1147"/>
      <c r="X28" s="1147"/>
      <c r="Y28" s="1147"/>
      <c r="Z28" s="1147"/>
      <c r="AA28" s="1147">
        <v>2</v>
      </c>
      <c r="AB28" s="1147"/>
      <c r="AC28" s="1147"/>
      <c r="AD28" s="1147"/>
      <c r="AE28" s="1148"/>
      <c r="AF28" s="1149">
        <v>2</v>
      </c>
      <c r="AG28" s="1147"/>
      <c r="AH28" s="1147"/>
      <c r="AI28" s="1147"/>
      <c r="AJ28" s="1150"/>
      <c r="AK28" s="1151">
        <v>203</v>
      </c>
      <c r="AL28" s="1139"/>
      <c r="AM28" s="1139"/>
      <c r="AN28" s="1139"/>
      <c r="AO28" s="1139"/>
      <c r="AP28" s="1139" t="s">
        <v>593</v>
      </c>
      <c r="AQ28" s="1139"/>
      <c r="AR28" s="1139"/>
      <c r="AS28" s="1139"/>
      <c r="AT28" s="1139"/>
      <c r="AU28" s="1139" t="s">
        <v>593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404</v>
      </c>
      <c r="C29" s="1131"/>
      <c r="D29" s="1131"/>
      <c r="E29" s="1131"/>
      <c r="F29" s="1131"/>
      <c r="G29" s="1131"/>
      <c r="H29" s="1131"/>
      <c r="I29" s="1131"/>
      <c r="J29" s="1131"/>
      <c r="K29" s="1131"/>
      <c r="L29" s="1131"/>
      <c r="M29" s="1131"/>
      <c r="N29" s="1131"/>
      <c r="O29" s="1131"/>
      <c r="P29" s="1132"/>
      <c r="Q29" s="1136">
        <v>2373</v>
      </c>
      <c r="R29" s="1137"/>
      <c r="S29" s="1137"/>
      <c r="T29" s="1137"/>
      <c r="U29" s="1137"/>
      <c r="V29" s="1137">
        <v>2312</v>
      </c>
      <c r="W29" s="1137"/>
      <c r="X29" s="1137"/>
      <c r="Y29" s="1137"/>
      <c r="Z29" s="1137"/>
      <c r="AA29" s="1137">
        <v>61</v>
      </c>
      <c r="AB29" s="1137"/>
      <c r="AC29" s="1137"/>
      <c r="AD29" s="1137"/>
      <c r="AE29" s="1138"/>
      <c r="AF29" s="1112">
        <v>61</v>
      </c>
      <c r="AG29" s="1113"/>
      <c r="AH29" s="1113"/>
      <c r="AI29" s="1113"/>
      <c r="AJ29" s="1114"/>
      <c r="AK29" s="1073">
        <v>350</v>
      </c>
      <c r="AL29" s="1064"/>
      <c r="AM29" s="1064"/>
      <c r="AN29" s="1064"/>
      <c r="AO29" s="1064"/>
      <c r="AP29" s="1064" t="s">
        <v>593</v>
      </c>
      <c r="AQ29" s="1064"/>
      <c r="AR29" s="1064"/>
      <c r="AS29" s="1064"/>
      <c r="AT29" s="1064"/>
      <c r="AU29" s="1064" t="s">
        <v>593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405</v>
      </c>
      <c r="C30" s="1131"/>
      <c r="D30" s="1131"/>
      <c r="E30" s="1131"/>
      <c r="F30" s="1131"/>
      <c r="G30" s="1131"/>
      <c r="H30" s="1131"/>
      <c r="I30" s="1131"/>
      <c r="J30" s="1131"/>
      <c r="K30" s="1131"/>
      <c r="L30" s="1131"/>
      <c r="M30" s="1131"/>
      <c r="N30" s="1131"/>
      <c r="O30" s="1131"/>
      <c r="P30" s="1132"/>
      <c r="Q30" s="1136">
        <v>238</v>
      </c>
      <c r="R30" s="1137"/>
      <c r="S30" s="1137"/>
      <c r="T30" s="1137"/>
      <c r="U30" s="1137"/>
      <c r="V30" s="1137">
        <v>238</v>
      </c>
      <c r="W30" s="1137"/>
      <c r="X30" s="1137"/>
      <c r="Y30" s="1137"/>
      <c r="Z30" s="1137"/>
      <c r="AA30" s="1137">
        <v>0</v>
      </c>
      <c r="AB30" s="1137"/>
      <c r="AC30" s="1137"/>
      <c r="AD30" s="1137"/>
      <c r="AE30" s="1138"/>
      <c r="AF30" s="1112">
        <v>0</v>
      </c>
      <c r="AG30" s="1113"/>
      <c r="AH30" s="1113"/>
      <c r="AI30" s="1113"/>
      <c r="AJ30" s="1114"/>
      <c r="AK30" s="1073">
        <v>97</v>
      </c>
      <c r="AL30" s="1064"/>
      <c r="AM30" s="1064"/>
      <c r="AN30" s="1064"/>
      <c r="AO30" s="1064"/>
      <c r="AP30" s="1064" t="s">
        <v>593</v>
      </c>
      <c r="AQ30" s="1064"/>
      <c r="AR30" s="1064"/>
      <c r="AS30" s="1064"/>
      <c r="AT30" s="1064"/>
      <c r="AU30" s="1064" t="s">
        <v>593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406</v>
      </c>
      <c r="C31" s="1131"/>
      <c r="D31" s="1131"/>
      <c r="E31" s="1131"/>
      <c r="F31" s="1131"/>
      <c r="G31" s="1131"/>
      <c r="H31" s="1131"/>
      <c r="I31" s="1131"/>
      <c r="J31" s="1131"/>
      <c r="K31" s="1131"/>
      <c r="L31" s="1131"/>
      <c r="M31" s="1131"/>
      <c r="N31" s="1131"/>
      <c r="O31" s="1131"/>
      <c r="P31" s="1132"/>
      <c r="Q31" s="1136">
        <v>641</v>
      </c>
      <c r="R31" s="1137"/>
      <c r="S31" s="1137"/>
      <c r="T31" s="1137"/>
      <c r="U31" s="1137"/>
      <c r="V31" s="1137">
        <v>638</v>
      </c>
      <c r="W31" s="1137"/>
      <c r="X31" s="1137"/>
      <c r="Y31" s="1137"/>
      <c r="Z31" s="1137"/>
      <c r="AA31" s="1137">
        <v>3</v>
      </c>
      <c r="AB31" s="1137"/>
      <c r="AC31" s="1137"/>
      <c r="AD31" s="1137"/>
      <c r="AE31" s="1138"/>
      <c r="AF31" s="1112">
        <v>3</v>
      </c>
      <c r="AG31" s="1113"/>
      <c r="AH31" s="1113"/>
      <c r="AI31" s="1113"/>
      <c r="AJ31" s="1114"/>
      <c r="AK31" s="1073">
        <v>60</v>
      </c>
      <c r="AL31" s="1064"/>
      <c r="AM31" s="1064"/>
      <c r="AN31" s="1064"/>
      <c r="AO31" s="1064"/>
      <c r="AP31" s="1064">
        <v>413</v>
      </c>
      <c r="AQ31" s="1064"/>
      <c r="AR31" s="1064"/>
      <c r="AS31" s="1064"/>
      <c r="AT31" s="1064"/>
      <c r="AU31" s="1064">
        <v>37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10</v>
      </c>
      <c r="R32" s="1137"/>
      <c r="S32" s="1137"/>
      <c r="T32" s="1137"/>
      <c r="U32" s="1137"/>
      <c r="V32" s="1137">
        <v>7</v>
      </c>
      <c r="W32" s="1137"/>
      <c r="X32" s="1137"/>
      <c r="Y32" s="1137"/>
      <c r="Z32" s="1137"/>
      <c r="AA32" s="1137">
        <v>3</v>
      </c>
      <c r="AB32" s="1137"/>
      <c r="AC32" s="1137"/>
      <c r="AD32" s="1137"/>
      <c r="AE32" s="1138"/>
      <c r="AF32" s="1112">
        <v>3</v>
      </c>
      <c r="AG32" s="1113"/>
      <c r="AH32" s="1113"/>
      <c r="AI32" s="1113"/>
      <c r="AJ32" s="1114"/>
      <c r="AK32" s="1073" t="s">
        <v>593</v>
      </c>
      <c r="AL32" s="1064"/>
      <c r="AM32" s="1064"/>
      <c r="AN32" s="1064"/>
      <c r="AO32" s="1064"/>
      <c r="AP32" s="1064" t="s">
        <v>593</v>
      </c>
      <c r="AQ32" s="1064"/>
      <c r="AR32" s="1064"/>
      <c r="AS32" s="1064"/>
      <c r="AT32" s="1064"/>
      <c r="AU32" s="1064" t="s">
        <v>593</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408</v>
      </c>
      <c r="C33" s="1131"/>
      <c r="D33" s="1131"/>
      <c r="E33" s="1131"/>
      <c r="F33" s="1131"/>
      <c r="G33" s="1131"/>
      <c r="H33" s="1131"/>
      <c r="I33" s="1131"/>
      <c r="J33" s="1131"/>
      <c r="K33" s="1131"/>
      <c r="L33" s="1131"/>
      <c r="M33" s="1131"/>
      <c r="N33" s="1131"/>
      <c r="O33" s="1131"/>
      <c r="P33" s="1132"/>
      <c r="Q33" s="1136">
        <v>252</v>
      </c>
      <c r="R33" s="1137"/>
      <c r="S33" s="1137"/>
      <c r="T33" s="1137"/>
      <c r="U33" s="1137"/>
      <c r="V33" s="1137">
        <v>221</v>
      </c>
      <c r="W33" s="1137"/>
      <c r="X33" s="1137"/>
      <c r="Y33" s="1137"/>
      <c r="Z33" s="1137"/>
      <c r="AA33" s="1137">
        <v>31</v>
      </c>
      <c r="AB33" s="1137"/>
      <c r="AC33" s="1137"/>
      <c r="AD33" s="1137"/>
      <c r="AE33" s="1138"/>
      <c r="AF33" s="1112">
        <v>554</v>
      </c>
      <c r="AG33" s="1113"/>
      <c r="AH33" s="1113"/>
      <c r="AI33" s="1113"/>
      <c r="AJ33" s="1114"/>
      <c r="AK33" s="1073">
        <v>2</v>
      </c>
      <c r="AL33" s="1064"/>
      <c r="AM33" s="1064"/>
      <c r="AN33" s="1064"/>
      <c r="AO33" s="1064"/>
      <c r="AP33" s="1064">
        <v>1085</v>
      </c>
      <c r="AQ33" s="1064"/>
      <c r="AR33" s="1064"/>
      <c r="AS33" s="1064"/>
      <c r="AT33" s="1064"/>
      <c r="AU33" s="1064">
        <v>10</v>
      </c>
      <c r="AV33" s="1064"/>
      <c r="AW33" s="1064"/>
      <c r="AX33" s="1064"/>
      <c r="AY33" s="1064"/>
      <c r="AZ33" s="1135" t="s">
        <v>593</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410</v>
      </c>
      <c r="C34" s="1131"/>
      <c r="D34" s="1131"/>
      <c r="E34" s="1131"/>
      <c r="F34" s="1131"/>
      <c r="G34" s="1131"/>
      <c r="H34" s="1131"/>
      <c r="I34" s="1131"/>
      <c r="J34" s="1131"/>
      <c r="K34" s="1131"/>
      <c r="L34" s="1131"/>
      <c r="M34" s="1131"/>
      <c r="N34" s="1131"/>
      <c r="O34" s="1131"/>
      <c r="P34" s="1132"/>
      <c r="Q34" s="1136">
        <v>279</v>
      </c>
      <c r="R34" s="1137"/>
      <c r="S34" s="1137"/>
      <c r="T34" s="1137"/>
      <c r="U34" s="1137"/>
      <c r="V34" s="1137">
        <v>250</v>
      </c>
      <c r="W34" s="1137"/>
      <c r="X34" s="1137"/>
      <c r="Y34" s="1137"/>
      <c r="Z34" s="1137"/>
      <c r="AA34" s="1137">
        <v>29</v>
      </c>
      <c r="AB34" s="1137"/>
      <c r="AC34" s="1137"/>
      <c r="AD34" s="1137"/>
      <c r="AE34" s="1138"/>
      <c r="AF34" s="1112">
        <v>281</v>
      </c>
      <c r="AG34" s="1113"/>
      <c r="AH34" s="1113"/>
      <c r="AI34" s="1113"/>
      <c r="AJ34" s="1114"/>
      <c r="AK34" s="1073">
        <v>183</v>
      </c>
      <c r="AL34" s="1064"/>
      <c r="AM34" s="1064"/>
      <c r="AN34" s="1064"/>
      <c r="AO34" s="1064"/>
      <c r="AP34" s="1064">
        <v>846</v>
      </c>
      <c r="AQ34" s="1064"/>
      <c r="AR34" s="1064"/>
      <c r="AS34" s="1064"/>
      <c r="AT34" s="1064"/>
      <c r="AU34" s="1064">
        <v>846</v>
      </c>
      <c r="AV34" s="1064"/>
      <c r="AW34" s="1064"/>
      <c r="AX34" s="1064"/>
      <c r="AY34" s="1064"/>
      <c r="AZ34" s="1135" t="s">
        <v>593</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412</v>
      </c>
      <c r="C35" s="1131"/>
      <c r="D35" s="1131"/>
      <c r="E35" s="1131"/>
      <c r="F35" s="1131"/>
      <c r="G35" s="1131"/>
      <c r="H35" s="1131"/>
      <c r="I35" s="1131"/>
      <c r="J35" s="1131"/>
      <c r="K35" s="1131"/>
      <c r="L35" s="1131"/>
      <c r="M35" s="1131"/>
      <c r="N35" s="1131"/>
      <c r="O35" s="1131"/>
      <c r="P35" s="1132"/>
      <c r="Q35" s="1136">
        <v>5</v>
      </c>
      <c r="R35" s="1137"/>
      <c r="S35" s="1137"/>
      <c r="T35" s="1137"/>
      <c r="U35" s="1137"/>
      <c r="V35" s="1137">
        <v>4</v>
      </c>
      <c r="W35" s="1137"/>
      <c r="X35" s="1137"/>
      <c r="Y35" s="1137"/>
      <c r="Z35" s="1137"/>
      <c r="AA35" s="1137">
        <v>1</v>
      </c>
      <c r="AB35" s="1137"/>
      <c r="AC35" s="1137"/>
      <c r="AD35" s="1137"/>
      <c r="AE35" s="1138"/>
      <c r="AF35" s="1112">
        <v>1</v>
      </c>
      <c r="AG35" s="1113"/>
      <c r="AH35" s="1113"/>
      <c r="AI35" s="1113"/>
      <c r="AJ35" s="1114"/>
      <c r="AK35" s="1073" t="s">
        <v>593</v>
      </c>
      <c r="AL35" s="1064"/>
      <c r="AM35" s="1064"/>
      <c r="AN35" s="1064"/>
      <c r="AO35" s="1064"/>
      <c r="AP35" s="1064" t="s">
        <v>593</v>
      </c>
      <c r="AQ35" s="1064"/>
      <c r="AR35" s="1064"/>
      <c r="AS35" s="1064"/>
      <c r="AT35" s="1064"/>
      <c r="AU35" s="1064" t="s">
        <v>594</v>
      </c>
      <c r="AV35" s="1064"/>
      <c r="AW35" s="1064"/>
      <c r="AX35" s="1064"/>
      <c r="AY35" s="1064"/>
      <c r="AZ35" s="1135" t="s">
        <v>593</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414</v>
      </c>
      <c r="C36" s="1131"/>
      <c r="D36" s="1131"/>
      <c r="E36" s="1131"/>
      <c r="F36" s="1131"/>
      <c r="G36" s="1131"/>
      <c r="H36" s="1131"/>
      <c r="I36" s="1131"/>
      <c r="J36" s="1131"/>
      <c r="K36" s="1131"/>
      <c r="L36" s="1131"/>
      <c r="M36" s="1131"/>
      <c r="N36" s="1131"/>
      <c r="O36" s="1131"/>
      <c r="P36" s="1132"/>
      <c r="Q36" s="1136">
        <v>32</v>
      </c>
      <c r="R36" s="1137"/>
      <c r="S36" s="1137"/>
      <c r="T36" s="1137"/>
      <c r="U36" s="1137"/>
      <c r="V36" s="1137">
        <v>30</v>
      </c>
      <c r="W36" s="1137"/>
      <c r="X36" s="1137"/>
      <c r="Y36" s="1137"/>
      <c r="Z36" s="1137"/>
      <c r="AA36" s="1137">
        <v>2</v>
      </c>
      <c r="AB36" s="1137"/>
      <c r="AC36" s="1137"/>
      <c r="AD36" s="1137"/>
      <c r="AE36" s="1138"/>
      <c r="AF36" s="1112">
        <v>2</v>
      </c>
      <c r="AG36" s="1113"/>
      <c r="AH36" s="1113"/>
      <c r="AI36" s="1113"/>
      <c r="AJ36" s="1114"/>
      <c r="AK36" s="1073">
        <v>27</v>
      </c>
      <c r="AL36" s="1064"/>
      <c r="AM36" s="1064"/>
      <c r="AN36" s="1064"/>
      <c r="AO36" s="1064"/>
      <c r="AP36" s="1064">
        <v>249</v>
      </c>
      <c r="AQ36" s="1064"/>
      <c r="AR36" s="1064"/>
      <c r="AS36" s="1064"/>
      <c r="AT36" s="1064"/>
      <c r="AU36" s="1064">
        <v>249</v>
      </c>
      <c r="AV36" s="1064"/>
      <c r="AW36" s="1064"/>
      <c r="AX36" s="1064"/>
      <c r="AY36" s="1064"/>
      <c r="AZ36" s="1135" t="s">
        <v>593</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416</v>
      </c>
      <c r="C37" s="1131"/>
      <c r="D37" s="1131"/>
      <c r="E37" s="1131"/>
      <c r="F37" s="1131"/>
      <c r="G37" s="1131"/>
      <c r="H37" s="1131"/>
      <c r="I37" s="1131"/>
      <c r="J37" s="1131"/>
      <c r="K37" s="1131"/>
      <c r="L37" s="1131"/>
      <c r="M37" s="1131"/>
      <c r="N37" s="1131"/>
      <c r="O37" s="1131"/>
      <c r="P37" s="1132"/>
      <c r="Q37" s="1136">
        <v>34</v>
      </c>
      <c r="R37" s="1137"/>
      <c r="S37" s="1137"/>
      <c r="T37" s="1137"/>
      <c r="U37" s="1137"/>
      <c r="V37" s="1137">
        <v>31</v>
      </c>
      <c r="W37" s="1137"/>
      <c r="X37" s="1137"/>
      <c r="Y37" s="1137"/>
      <c r="Z37" s="1137"/>
      <c r="AA37" s="1137">
        <v>3</v>
      </c>
      <c r="AB37" s="1137"/>
      <c r="AC37" s="1137"/>
      <c r="AD37" s="1137"/>
      <c r="AE37" s="1138"/>
      <c r="AF37" s="1112">
        <v>3</v>
      </c>
      <c r="AG37" s="1113"/>
      <c r="AH37" s="1113"/>
      <c r="AI37" s="1113"/>
      <c r="AJ37" s="1114"/>
      <c r="AK37" s="1073">
        <v>22</v>
      </c>
      <c r="AL37" s="1064"/>
      <c r="AM37" s="1064"/>
      <c r="AN37" s="1064"/>
      <c r="AO37" s="1064"/>
      <c r="AP37" s="1064">
        <v>125</v>
      </c>
      <c r="AQ37" s="1064"/>
      <c r="AR37" s="1064"/>
      <c r="AS37" s="1064"/>
      <c r="AT37" s="1064"/>
      <c r="AU37" s="1064">
        <v>104</v>
      </c>
      <c r="AV37" s="1064"/>
      <c r="AW37" s="1064"/>
      <c r="AX37" s="1064"/>
      <c r="AY37" s="1064"/>
      <c r="AZ37" s="1135" t="s">
        <v>593</v>
      </c>
      <c r="BA37" s="1135"/>
      <c r="BB37" s="1135"/>
      <c r="BC37" s="1135"/>
      <c r="BD37" s="1135"/>
      <c r="BE37" s="1125" t="s">
        <v>417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910</v>
      </c>
      <c r="AG63" s="1052"/>
      <c r="AH63" s="1052"/>
      <c r="AI63" s="1052"/>
      <c r="AJ63" s="1123"/>
      <c r="AK63" s="1124"/>
      <c r="AL63" s="1056"/>
      <c r="AM63" s="1056"/>
      <c r="AN63" s="1056"/>
      <c r="AO63" s="1056"/>
      <c r="AP63" s="1052">
        <v>2718</v>
      </c>
      <c r="AQ63" s="1052"/>
      <c r="AR63" s="1052"/>
      <c r="AS63" s="1052"/>
      <c r="AT63" s="1052"/>
      <c r="AU63" s="1052">
        <v>1246</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422</v>
      </c>
      <c r="W66" s="1095"/>
      <c r="X66" s="1095"/>
      <c r="Y66" s="1095"/>
      <c r="Z66" s="1096"/>
      <c r="AA66" s="1094" t="s">
        <v>423</v>
      </c>
      <c r="AB66" s="1095"/>
      <c r="AC66" s="1095"/>
      <c r="AD66" s="1095"/>
      <c r="AE66" s="1096"/>
      <c r="AF66" s="1100" t="s">
        <v>398</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595</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601</v>
      </c>
      <c r="AQ68" s="1075"/>
      <c r="AR68" s="1075"/>
      <c r="AS68" s="1075"/>
      <c r="AT68" s="1075"/>
      <c r="AU68" s="1075" t="s">
        <v>601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596</v>
      </c>
      <c r="C69" s="1068"/>
      <c r="D69" s="1068"/>
      <c r="E69" s="1068"/>
      <c r="F69" s="1068"/>
      <c r="G69" s="1068"/>
      <c r="H69" s="1068"/>
      <c r="I69" s="1068"/>
      <c r="J69" s="1068"/>
      <c r="K69" s="1068"/>
      <c r="L69" s="1068"/>
      <c r="M69" s="1068"/>
      <c r="N69" s="1068"/>
      <c r="O69" s="1068"/>
      <c r="P69" s="1069"/>
      <c r="Q69" s="1070">
        <v>1951</v>
      </c>
      <c r="R69" s="1064"/>
      <c r="S69" s="1064"/>
      <c r="T69" s="1064"/>
      <c r="U69" s="1064"/>
      <c r="V69" s="1064">
        <v>1875</v>
      </c>
      <c r="W69" s="1064"/>
      <c r="X69" s="1064"/>
      <c r="Y69" s="1064"/>
      <c r="Z69" s="1064"/>
      <c r="AA69" s="1064">
        <v>76</v>
      </c>
      <c r="AB69" s="1064"/>
      <c r="AC69" s="1064"/>
      <c r="AD69" s="1064"/>
      <c r="AE69" s="1064"/>
      <c r="AF69" s="1064">
        <v>76</v>
      </c>
      <c r="AG69" s="1064"/>
      <c r="AH69" s="1064"/>
      <c r="AI69" s="1064"/>
      <c r="AJ69" s="1064"/>
      <c r="AK69" s="1064">
        <v>42</v>
      </c>
      <c r="AL69" s="1064"/>
      <c r="AM69" s="1064"/>
      <c r="AN69" s="1064"/>
      <c r="AO69" s="1064"/>
      <c r="AP69" s="1064">
        <v>1597</v>
      </c>
      <c r="AQ69" s="1064"/>
      <c r="AR69" s="1064"/>
      <c r="AS69" s="1064"/>
      <c r="AT69" s="1064"/>
      <c r="AU69" s="1064">
        <v>113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597</v>
      </c>
      <c r="C70" s="1068"/>
      <c r="D70" s="1068"/>
      <c r="E70" s="1068"/>
      <c r="F70" s="1068"/>
      <c r="G70" s="1068"/>
      <c r="H70" s="1068"/>
      <c r="I70" s="1068"/>
      <c r="J70" s="1068"/>
      <c r="K70" s="1068"/>
      <c r="L70" s="1068"/>
      <c r="M70" s="1068"/>
      <c r="N70" s="1068"/>
      <c r="O70" s="1068"/>
      <c r="P70" s="1069"/>
      <c r="Q70" s="1070">
        <v>1069</v>
      </c>
      <c r="R70" s="1064"/>
      <c r="S70" s="1064"/>
      <c r="T70" s="1064"/>
      <c r="U70" s="1064"/>
      <c r="V70" s="1064">
        <v>1064</v>
      </c>
      <c r="W70" s="1064"/>
      <c r="X70" s="1064"/>
      <c r="Y70" s="1064"/>
      <c r="Z70" s="1064"/>
      <c r="AA70" s="1064">
        <v>5</v>
      </c>
      <c r="AB70" s="1064"/>
      <c r="AC70" s="1064"/>
      <c r="AD70" s="1064"/>
      <c r="AE70" s="1064"/>
      <c r="AF70" s="1064">
        <v>5</v>
      </c>
      <c r="AG70" s="1064"/>
      <c r="AH70" s="1064"/>
      <c r="AI70" s="1064"/>
      <c r="AJ70" s="1064"/>
      <c r="AK70" s="1064" t="s">
        <v>601</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598</v>
      </c>
      <c r="C71" s="1068"/>
      <c r="D71" s="1068"/>
      <c r="E71" s="1068"/>
      <c r="F71" s="1068"/>
      <c r="G71" s="1068"/>
      <c r="H71" s="1068"/>
      <c r="I71" s="1068"/>
      <c r="J71" s="1068"/>
      <c r="K71" s="1068"/>
      <c r="L71" s="1068"/>
      <c r="M71" s="1068"/>
      <c r="N71" s="1068"/>
      <c r="O71" s="1068"/>
      <c r="P71" s="1069"/>
      <c r="Q71" s="1070">
        <v>287396</v>
      </c>
      <c r="R71" s="1064"/>
      <c r="S71" s="1064"/>
      <c r="T71" s="1064"/>
      <c r="U71" s="1064"/>
      <c r="V71" s="1064">
        <v>279979</v>
      </c>
      <c r="W71" s="1064"/>
      <c r="X71" s="1064"/>
      <c r="Y71" s="1064"/>
      <c r="Z71" s="1064"/>
      <c r="AA71" s="1064">
        <v>7417</v>
      </c>
      <c r="AB71" s="1064"/>
      <c r="AC71" s="1064"/>
      <c r="AD71" s="1064"/>
      <c r="AE71" s="1064"/>
      <c r="AF71" s="1064">
        <v>7417</v>
      </c>
      <c r="AG71" s="1064"/>
      <c r="AH71" s="1064"/>
      <c r="AI71" s="1064"/>
      <c r="AJ71" s="1064"/>
      <c r="AK71" s="1064">
        <v>982</v>
      </c>
      <c r="AL71" s="1064"/>
      <c r="AM71" s="1064"/>
      <c r="AN71" s="1064"/>
      <c r="AO71" s="1064"/>
      <c r="AP71" s="1064" t="s">
        <v>602</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7874</v>
      </c>
      <c r="AG88" s="1052"/>
      <c r="AH88" s="1052"/>
      <c r="AI88" s="1052"/>
      <c r="AJ88" s="1052"/>
      <c r="AK88" s="1056"/>
      <c r="AL88" s="1056"/>
      <c r="AM88" s="1056"/>
      <c r="AN88" s="1056"/>
      <c r="AO88" s="1056"/>
      <c r="AP88" s="1052">
        <v>1597</v>
      </c>
      <c r="AQ88" s="1052"/>
      <c r="AR88" s="1052"/>
      <c r="AS88" s="1052"/>
      <c r="AT88" s="1052"/>
      <c r="AU88" s="1052">
        <v>113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609</v>
      </c>
      <c r="CX102" s="1044"/>
      <c r="CY102" s="1044"/>
      <c r="CZ102" s="1044"/>
      <c r="DA102" s="1045"/>
      <c r="DB102" s="1043" t="s">
        <v>609</v>
      </c>
      <c r="DC102" s="1044"/>
      <c r="DD102" s="1044"/>
      <c r="DE102" s="1044"/>
      <c r="DF102" s="1045"/>
      <c r="DG102" s="1043">
        <v>659</v>
      </c>
      <c r="DH102" s="1044"/>
      <c r="DI102" s="1044"/>
      <c r="DJ102" s="1044"/>
      <c r="DK102" s="1045"/>
      <c r="DL102" s="1043" t="s">
        <v>609</v>
      </c>
      <c r="DM102" s="1044"/>
      <c r="DN102" s="1044"/>
      <c r="DO102" s="1044"/>
      <c r="DP102" s="1045"/>
      <c r="DQ102" s="1043">
        <v>450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309</v>
      </c>
      <c r="AG109" s="987"/>
      <c r="AH109" s="987"/>
      <c r="AI109" s="987"/>
      <c r="AJ109" s="988"/>
      <c r="AK109" s="989" t="s">
        <v>308</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309</v>
      </c>
      <c r="BW109" s="987"/>
      <c r="BX109" s="987"/>
      <c r="BY109" s="987"/>
      <c r="BZ109" s="988"/>
      <c r="CA109" s="989" t="s">
        <v>308</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309</v>
      </c>
      <c r="DM109" s="987"/>
      <c r="DN109" s="987"/>
      <c r="DO109" s="987"/>
      <c r="DP109" s="988"/>
      <c r="DQ109" s="989" t="s">
        <v>308</v>
      </c>
      <c r="DR109" s="987"/>
      <c r="DS109" s="987"/>
      <c r="DT109" s="987"/>
      <c r="DU109" s="988"/>
      <c r="DV109" s="989" t="s">
        <v>437</v>
      </c>
      <c r="DW109" s="987"/>
      <c r="DX109" s="987"/>
      <c r="DY109" s="987"/>
      <c r="DZ109" s="1018"/>
    </row>
    <row r="110" spans="1:131" s="247" customFormat="1" ht="26.25" customHeight="1">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966912</v>
      </c>
      <c r="AB110" s="980"/>
      <c r="AC110" s="980"/>
      <c r="AD110" s="980"/>
      <c r="AE110" s="981"/>
      <c r="AF110" s="982">
        <v>980264</v>
      </c>
      <c r="AG110" s="980"/>
      <c r="AH110" s="980"/>
      <c r="AI110" s="980"/>
      <c r="AJ110" s="981"/>
      <c r="AK110" s="982">
        <v>981573</v>
      </c>
      <c r="AL110" s="980"/>
      <c r="AM110" s="980"/>
      <c r="AN110" s="980"/>
      <c r="AO110" s="981"/>
      <c r="AP110" s="983">
        <v>22.1</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9624968</v>
      </c>
      <c r="BR110" s="927"/>
      <c r="BS110" s="927"/>
      <c r="BT110" s="927"/>
      <c r="BU110" s="927"/>
      <c r="BV110" s="927">
        <v>9699482</v>
      </c>
      <c r="BW110" s="927"/>
      <c r="BX110" s="927"/>
      <c r="BY110" s="927"/>
      <c r="BZ110" s="927"/>
      <c r="CA110" s="927">
        <v>9960291</v>
      </c>
      <c r="CB110" s="927"/>
      <c r="CC110" s="927"/>
      <c r="CD110" s="927"/>
      <c r="CE110" s="927"/>
      <c r="CF110" s="951">
        <v>224.6</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344924</v>
      </c>
      <c r="DH110" s="927"/>
      <c r="DI110" s="927"/>
      <c r="DJ110" s="927"/>
      <c r="DK110" s="927"/>
      <c r="DL110" s="927" t="s">
        <v>443</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445</v>
      </c>
      <c r="AG111" s="1008"/>
      <c r="AH111" s="1008"/>
      <c r="AI111" s="1008"/>
      <c r="AJ111" s="1009"/>
      <c r="AK111" s="1010" t="s">
        <v>445</v>
      </c>
      <c r="AL111" s="1008"/>
      <c r="AM111" s="1008"/>
      <c r="AN111" s="1008"/>
      <c r="AO111" s="1009"/>
      <c r="AP111" s="1011" t="s">
        <v>443</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344924</v>
      </c>
      <c r="BR111" s="899"/>
      <c r="BS111" s="899"/>
      <c r="BT111" s="899"/>
      <c r="BU111" s="899"/>
      <c r="BV111" s="899">
        <v>277687</v>
      </c>
      <c r="BW111" s="899"/>
      <c r="BX111" s="899"/>
      <c r="BY111" s="899"/>
      <c r="BZ111" s="899"/>
      <c r="CA111" s="899">
        <v>258536</v>
      </c>
      <c r="CB111" s="899"/>
      <c r="CC111" s="899"/>
      <c r="CD111" s="899"/>
      <c r="CE111" s="899"/>
      <c r="CF111" s="960">
        <v>5.8</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448</v>
      </c>
      <c r="DH111" s="899"/>
      <c r="DI111" s="899"/>
      <c r="DJ111" s="899"/>
      <c r="DK111" s="899"/>
      <c r="DL111" s="899" t="s">
        <v>448</v>
      </c>
      <c r="DM111" s="899"/>
      <c r="DN111" s="899"/>
      <c r="DO111" s="899"/>
      <c r="DP111" s="899"/>
      <c r="DQ111" s="899" t="s">
        <v>445</v>
      </c>
      <c r="DR111" s="899"/>
      <c r="DS111" s="899"/>
      <c r="DT111" s="899"/>
      <c r="DU111" s="899"/>
      <c r="DV111" s="876" t="s">
        <v>445</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448</v>
      </c>
      <c r="AG112" s="862"/>
      <c r="AH112" s="862"/>
      <c r="AI112" s="862"/>
      <c r="AJ112" s="863"/>
      <c r="AK112" s="864" t="s">
        <v>443</v>
      </c>
      <c r="AL112" s="862"/>
      <c r="AM112" s="862"/>
      <c r="AN112" s="862"/>
      <c r="AO112" s="863"/>
      <c r="AP112" s="909" t="s">
        <v>443</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1107097</v>
      </c>
      <c r="BR112" s="899"/>
      <c r="BS112" s="899"/>
      <c r="BT112" s="899"/>
      <c r="BU112" s="899"/>
      <c r="BV112" s="899">
        <v>1225617</v>
      </c>
      <c r="BW112" s="899"/>
      <c r="BX112" s="899"/>
      <c r="BY112" s="899"/>
      <c r="BZ112" s="899"/>
      <c r="CA112" s="899">
        <v>1246261</v>
      </c>
      <c r="CB112" s="899"/>
      <c r="CC112" s="899"/>
      <c r="CD112" s="899"/>
      <c r="CE112" s="899"/>
      <c r="CF112" s="960">
        <v>28.1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133474</v>
      </c>
      <c r="AB113" s="1008"/>
      <c r="AC113" s="1008"/>
      <c r="AD113" s="1008"/>
      <c r="AE113" s="1009"/>
      <c r="AF113" s="1010">
        <v>120495</v>
      </c>
      <c r="AG113" s="1008"/>
      <c r="AH113" s="1008"/>
      <c r="AI113" s="1008"/>
      <c r="AJ113" s="1009"/>
      <c r="AK113" s="1010">
        <v>102090</v>
      </c>
      <c r="AL113" s="1008"/>
      <c r="AM113" s="1008"/>
      <c r="AN113" s="1008"/>
      <c r="AO113" s="1009"/>
      <c r="AP113" s="1011">
        <v>2.2999999999999998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163686</v>
      </c>
      <c r="BR113" s="899"/>
      <c r="BS113" s="899"/>
      <c r="BT113" s="899"/>
      <c r="BU113" s="899"/>
      <c r="BV113" s="899">
        <v>153913</v>
      </c>
      <c r="BW113" s="899"/>
      <c r="BX113" s="899"/>
      <c r="BY113" s="899"/>
      <c r="BZ113" s="899"/>
      <c r="CA113" s="899">
        <v>113356</v>
      </c>
      <c r="CB113" s="899"/>
      <c r="CC113" s="899"/>
      <c r="CD113" s="899"/>
      <c r="CE113" s="899"/>
      <c r="CF113" s="960">
        <v>2.6</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443</v>
      </c>
      <c r="DM113" s="862"/>
      <c r="DN113" s="862"/>
      <c r="DO113" s="862"/>
      <c r="DP113" s="863"/>
      <c r="DQ113" s="864" t="s">
        <v>443</v>
      </c>
      <c r="DR113" s="862"/>
      <c r="DS113" s="862"/>
      <c r="DT113" s="862"/>
      <c r="DU113" s="863"/>
      <c r="DV113" s="909" t="s">
        <v>448</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43939</v>
      </c>
      <c r="AB114" s="862"/>
      <c r="AC114" s="862"/>
      <c r="AD114" s="862"/>
      <c r="AE114" s="863"/>
      <c r="AF114" s="864">
        <v>42977</v>
      </c>
      <c r="AG114" s="862"/>
      <c r="AH114" s="862"/>
      <c r="AI114" s="862"/>
      <c r="AJ114" s="863"/>
      <c r="AK114" s="864">
        <v>40253</v>
      </c>
      <c r="AL114" s="862"/>
      <c r="AM114" s="862"/>
      <c r="AN114" s="862"/>
      <c r="AO114" s="863"/>
      <c r="AP114" s="909">
        <v>0.9</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1568818</v>
      </c>
      <c r="BR114" s="899"/>
      <c r="BS114" s="899"/>
      <c r="BT114" s="899"/>
      <c r="BU114" s="899"/>
      <c r="BV114" s="899">
        <v>1425893</v>
      </c>
      <c r="BW114" s="899"/>
      <c r="BX114" s="899"/>
      <c r="BY114" s="899"/>
      <c r="BZ114" s="899"/>
      <c r="CA114" s="899">
        <v>1216928</v>
      </c>
      <c r="CB114" s="899"/>
      <c r="CC114" s="899"/>
      <c r="CD114" s="899"/>
      <c r="CE114" s="899"/>
      <c r="CF114" s="960">
        <v>27.4</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443</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376</v>
      </c>
      <c r="AB115" s="1008"/>
      <c r="AC115" s="1008"/>
      <c r="AD115" s="1008"/>
      <c r="AE115" s="1009"/>
      <c r="AF115" s="1010">
        <v>9997</v>
      </c>
      <c r="AG115" s="1008"/>
      <c r="AH115" s="1008"/>
      <c r="AI115" s="1008"/>
      <c r="AJ115" s="1009"/>
      <c r="AK115" s="1010">
        <v>19634</v>
      </c>
      <c r="AL115" s="1008"/>
      <c r="AM115" s="1008"/>
      <c r="AN115" s="1008"/>
      <c r="AO115" s="1009"/>
      <c r="AP115" s="1011">
        <v>0.4</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308322</v>
      </c>
      <c r="BR115" s="899"/>
      <c r="BS115" s="899"/>
      <c r="BT115" s="899"/>
      <c r="BU115" s="899"/>
      <c r="BV115" s="899">
        <v>585876</v>
      </c>
      <c r="BW115" s="899"/>
      <c r="BX115" s="899"/>
      <c r="BY115" s="899"/>
      <c r="BZ115" s="899"/>
      <c r="CA115" s="899">
        <v>450048</v>
      </c>
      <c r="CB115" s="899"/>
      <c r="CC115" s="899"/>
      <c r="CD115" s="899"/>
      <c r="CE115" s="899"/>
      <c r="CF115" s="960">
        <v>10.1</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443</v>
      </c>
      <c r="DR115" s="862"/>
      <c r="DS115" s="862"/>
      <c r="DT115" s="862"/>
      <c r="DU115" s="863"/>
      <c r="DV115" s="909" t="s">
        <v>443</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222</v>
      </c>
      <c r="AB116" s="862"/>
      <c r="AC116" s="862"/>
      <c r="AD116" s="862"/>
      <c r="AE116" s="863"/>
      <c r="AF116" s="864" t="s">
        <v>443</v>
      </c>
      <c r="AG116" s="862"/>
      <c r="AH116" s="862"/>
      <c r="AI116" s="862"/>
      <c r="AJ116" s="863"/>
      <c r="AK116" s="864" t="s">
        <v>443</v>
      </c>
      <c r="AL116" s="862"/>
      <c r="AM116" s="862"/>
      <c r="AN116" s="862"/>
      <c r="AO116" s="863"/>
      <c r="AP116" s="909" t="s">
        <v>448</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443</v>
      </c>
      <c r="BW116" s="899"/>
      <c r="BX116" s="899"/>
      <c r="BY116" s="899"/>
      <c r="BZ116" s="899"/>
      <c r="CA116" s="899" t="s">
        <v>443</v>
      </c>
      <c r="CB116" s="899"/>
      <c r="CC116" s="899"/>
      <c r="CD116" s="899"/>
      <c r="CE116" s="899"/>
      <c r="CF116" s="960" t="s">
        <v>443</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443</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1144923</v>
      </c>
      <c r="AB117" s="994"/>
      <c r="AC117" s="994"/>
      <c r="AD117" s="994"/>
      <c r="AE117" s="995"/>
      <c r="AF117" s="996">
        <v>1153733</v>
      </c>
      <c r="AG117" s="994"/>
      <c r="AH117" s="994"/>
      <c r="AI117" s="994"/>
      <c r="AJ117" s="995"/>
      <c r="AK117" s="996">
        <v>1143550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467</v>
      </c>
      <c r="CB117" s="899"/>
      <c r="CC117" s="899"/>
      <c r="CD117" s="899"/>
      <c r="CE117" s="899"/>
      <c r="CF117" s="960" t="s">
        <v>467</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469</v>
      </c>
      <c r="DH117" s="862"/>
      <c r="DI117" s="862"/>
      <c r="DJ117" s="862"/>
      <c r="DK117" s="863"/>
      <c r="DL117" s="864" t="s">
        <v>467</v>
      </c>
      <c r="DM117" s="862"/>
      <c r="DN117" s="862"/>
      <c r="DO117" s="862"/>
      <c r="DP117" s="863"/>
      <c r="DQ117" s="864" t="s">
        <v>129</v>
      </c>
      <c r="DR117" s="862"/>
      <c r="DS117" s="862"/>
      <c r="DT117" s="862"/>
      <c r="DU117" s="863"/>
      <c r="DV117" s="909" t="s">
        <v>467</v>
      </c>
      <c r="DW117" s="910"/>
      <c r="DX117" s="910"/>
      <c r="DY117" s="910"/>
      <c r="DZ117" s="911"/>
    </row>
    <row r="118" spans="1:130" s="247" customFormat="1" ht="26.25" customHeight="1">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309</v>
      </c>
      <c r="AG118" s="987"/>
      <c r="AH118" s="987"/>
      <c r="AI118" s="987"/>
      <c r="AJ118" s="988"/>
      <c r="AK118" s="989" t="s">
        <v>308</v>
      </c>
      <c r="AL118" s="987"/>
      <c r="AM118" s="987"/>
      <c r="AN118" s="987"/>
      <c r="AO118" s="988"/>
      <c r="AP118" s="990" t="s">
        <v>437</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469</v>
      </c>
      <c r="BR118" s="930"/>
      <c r="BS118" s="930"/>
      <c r="BT118" s="930"/>
      <c r="BU118" s="930"/>
      <c r="BV118" s="930" t="s">
        <v>471</v>
      </c>
      <c r="BW118" s="930"/>
      <c r="BX118" s="930"/>
      <c r="BY118" s="930"/>
      <c r="BZ118" s="930"/>
      <c r="CA118" s="930" t="s">
        <v>129</v>
      </c>
      <c r="CB118" s="930"/>
      <c r="CC118" s="930"/>
      <c r="CD118" s="930"/>
      <c r="CE118" s="930"/>
      <c r="CF118" s="960" t="s">
        <v>129</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467</v>
      </c>
      <c r="DM118" s="862"/>
      <c r="DN118" s="862"/>
      <c r="DO118" s="862"/>
      <c r="DP118" s="863"/>
      <c r="DQ118" s="864" t="s">
        <v>129</v>
      </c>
      <c r="DR118" s="862"/>
      <c r="DS118" s="862"/>
      <c r="DT118" s="862"/>
      <c r="DU118" s="863"/>
      <c r="DV118" s="909" t="s">
        <v>467</v>
      </c>
      <c r="DW118" s="910"/>
      <c r="DX118" s="910"/>
      <c r="DY118" s="910"/>
      <c r="DZ118" s="911"/>
    </row>
    <row r="119" spans="1:130" s="247" customFormat="1" ht="26.25" customHeight="1">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467</v>
      </c>
      <c r="AB119" s="980"/>
      <c r="AC119" s="980"/>
      <c r="AD119" s="980"/>
      <c r="AE119" s="981"/>
      <c r="AF119" s="982" t="s">
        <v>129</v>
      </c>
      <c r="AG119" s="980"/>
      <c r="AH119" s="980"/>
      <c r="AI119" s="980"/>
      <c r="AJ119" s="981"/>
      <c r="AK119" s="982" t="s">
        <v>467</v>
      </c>
      <c r="AL119" s="980"/>
      <c r="AM119" s="980"/>
      <c r="AN119" s="980"/>
      <c r="AO119" s="981"/>
      <c r="AP119" s="983" t="s">
        <v>129</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473</v>
      </c>
      <c r="BP119" s="963"/>
      <c r="BQ119" s="967">
        <v>13117815</v>
      </c>
      <c r="BR119" s="930"/>
      <c r="BS119" s="930"/>
      <c r="BT119" s="930"/>
      <c r="BU119" s="930"/>
      <c r="BV119" s="930">
        <v>13368468</v>
      </c>
      <c r="BW119" s="930"/>
      <c r="BX119" s="930"/>
      <c r="BY119" s="930"/>
      <c r="BZ119" s="930"/>
      <c r="CA119" s="930">
        <v>13245420</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475</v>
      </c>
      <c r="DH119" s="845"/>
      <c r="DI119" s="845"/>
      <c r="DJ119" s="845"/>
      <c r="DK119" s="846"/>
      <c r="DL119" s="847">
        <v>277687</v>
      </c>
      <c r="DM119" s="845"/>
      <c r="DN119" s="845"/>
      <c r="DO119" s="845"/>
      <c r="DP119" s="846"/>
      <c r="DQ119" s="847">
        <v>258536</v>
      </c>
      <c r="DR119" s="845"/>
      <c r="DS119" s="845"/>
      <c r="DT119" s="845"/>
      <c r="DU119" s="846"/>
      <c r="DV119" s="933">
        <v>5.8</v>
      </c>
      <c r="DW119" s="934"/>
      <c r="DX119" s="934"/>
      <c r="DY119" s="934"/>
      <c r="DZ119" s="935"/>
    </row>
    <row r="120" spans="1:130" s="247" customFormat="1" ht="26.25" customHeight="1">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476</v>
      </c>
      <c r="AL120" s="862"/>
      <c r="AM120" s="862"/>
      <c r="AN120" s="862"/>
      <c r="AO120" s="863"/>
      <c r="AP120" s="909" t="s">
        <v>129</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3522656</v>
      </c>
      <c r="BR120" s="927"/>
      <c r="BS120" s="927"/>
      <c r="BT120" s="927"/>
      <c r="BU120" s="927"/>
      <c r="BV120" s="927">
        <v>4519268</v>
      </c>
      <c r="BW120" s="927"/>
      <c r="BX120" s="927"/>
      <c r="BY120" s="927"/>
      <c r="BZ120" s="927"/>
      <c r="CA120" s="927">
        <v>4647551</v>
      </c>
      <c r="CB120" s="927"/>
      <c r="CC120" s="927"/>
      <c r="CD120" s="927"/>
      <c r="CE120" s="927"/>
      <c r="CF120" s="951">
        <v>104.8</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593849</v>
      </c>
      <c r="DH120" s="927"/>
      <c r="DI120" s="927"/>
      <c r="DJ120" s="927"/>
      <c r="DK120" s="927"/>
      <c r="DL120" s="927">
        <v>738913</v>
      </c>
      <c r="DM120" s="927"/>
      <c r="DN120" s="927"/>
      <c r="DO120" s="927"/>
      <c r="DP120" s="927"/>
      <c r="DQ120" s="927">
        <v>846602</v>
      </c>
      <c r="DR120" s="927"/>
      <c r="DS120" s="927"/>
      <c r="DT120" s="927"/>
      <c r="DU120" s="927"/>
      <c r="DV120" s="928">
        <v>19.100000000000001</v>
      </c>
      <c r="DW120" s="928"/>
      <c r="DX120" s="928"/>
      <c r="DY120" s="928"/>
      <c r="DZ120" s="929"/>
    </row>
    <row r="121" spans="1:130" s="247" customFormat="1" ht="26.25" customHeight="1">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471</v>
      </c>
      <c r="AG121" s="862"/>
      <c r="AH121" s="862"/>
      <c r="AI121" s="862"/>
      <c r="AJ121" s="863"/>
      <c r="AK121" s="864" t="s">
        <v>475</v>
      </c>
      <c r="AL121" s="862"/>
      <c r="AM121" s="862"/>
      <c r="AN121" s="862"/>
      <c r="AO121" s="863"/>
      <c r="AP121" s="909" t="s">
        <v>129</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10531</v>
      </c>
      <c r="BR121" s="899"/>
      <c r="BS121" s="899"/>
      <c r="BT121" s="899"/>
      <c r="BU121" s="899"/>
      <c r="BV121" s="899">
        <v>26626</v>
      </c>
      <c r="BW121" s="899"/>
      <c r="BX121" s="899"/>
      <c r="BY121" s="899"/>
      <c r="BZ121" s="899"/>
      <c r="CA121" s="899" t="s">
        <v>471</v>
      </c>
      <c r="CB121" s="899"/>
      <c r="CC121" s="899"/>
      <c r="CD121" s="899"/>
      <c r="CE121" s="899"/>
      <c r="CF121" s="960" t="s">
        <v>129</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279347</v>
      </c>
      <c r="DH121" s="899"/>
      <c r="DI121" s="899"/>
      <c r="DJ121" s="899"/>
      <c r="DK121" s="899"/>
      <c r="DL121" s="899">
        <v>264378</v>
      </c>
      <c r="DM121" s="899"/>
      <c r="DN121" s="899"/>
      <c r="DO121" s="899"/>
      <c r="DP121" s="899"/>
      <c r="DQ121" s="899">
        <v>249118</v>
      </c>
      <c r="DR121" s="899"/>
      <c r="DS121" s="899"/>
      <c r="DT121" s="899"/>
      <c r="DU121" s="899"/>
      <c r="DV121" s="876">
        <v>5.6</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471</v>
      </c>
      <c r="AB122" s="862"/>
      <c r="AC122" s="862"/>
      <c r="AD122" s="862"/>
      <c r="AE122" s="863"/>
      <c r="AF122" s="864" t="s">
        <v>129</v>
      </c>
      <c r="AG122" s="862"/>
      <c r="AH122" s="862"/>
      <c r="AI122" s="862"/>
      <c r="AJ122" s="863"/>
      <c r="AK122" s="864" t="s">
        <v>467</v>
      </c>
      <c r="AL122" s="862"/>
      <c r="AM122" s="862"/>
      <c r="AN122" s="862"/>
      <c r="AO122" s="863"/>
      <c r="AP122" s="909" t="s">
        <v>467</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7218157</v>
      </c>
      <c r="BR122" s="930"/>
      <c r="BS122" s="930"/>
      <c r="BT122" s="930"/>
      <c r="BU122" s="930"/>
      <c r="BV122" s="930">
        <v>7381272</v>
      </c>
      <c r="BW122" s="930"/>
      <c r="BX122" s="930"/>
      <c r="BY122" s="930"/>
      <c r="BZ122" s="930"/>
      <c r="CA122" s="930">
        <v>7326175</v>
      </c>
      <c r="CB122" s="930"/>
      <c r="CC122" s="930"/>
      <c r="CD122" s="930"/>
      <c r="CE122" s="930"/>
      <c r="CF122" s="931">
        <v>165.2</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v>118398</v>
      </c>
      <c r="DH122" s="899"/>
      <c r="DI122" s="899"/>
      <c r="DJ122" s="899"/>
      <c r="DK122" s="899"/>
      <c r="DL122" s="899">
        <v>109993</v>
      </c>
      <c r="DM122" s="899"/>
      <c r="DN122" s="899"/>
      <c r="DO122" s="899"/>
      <c r="DP122" s="899"/>
      <c r="DQ122" s="899">
        <v>103605</v>
      </c>
      <c r="DR122" s="899"/>
      <c r="DS122" s="899"/>
      <c r="DT122" s="899"/>
      <c r="DU122" s="899"/>
      <c r="DV122" s="876">
        <v>2.2999999999999998</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486</v>
      </c>
      <c r="BP123" s="963"/>
      <c r="BQ123" s="917">
        <v>10751344</v>
      </c>
      <c r="BR123" s="918"/>
      <c r="BS123" s="918"/>
      <c r="BT123" s="918"/>
      <c r="BU123" s="918"/>
      <c r="BV123" s="918">
        <v>11927166</v>
      </c>
      <c r="BW123" s="918"/>
      <c r="BX123" s="918"/>
      <c r="BY123" s="918"/>
      <c r="BZ123" s="918"/>
      <c r="CA123" s="918">
        <v>11973726</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41135</v>
      </c>
      <c r="DH123" s="862"/>
      <c r="DI123" s="862"/>
      <c r="DJ123" s="862"/>
      <c r="DK123" s="863"/>
      <c r="DL123" s="864">
        <v>42868</v>
      </c>
      <c r="DM123" s="862"/>
      <c r="DN123" s="862"/>
      <c r="DO123" s="862"/>
      <c r="DP123" s="863"/>
      <c r="DQ123" s="864">
        <v>37174</v>
      </c>
      <c r="DR123" s="862"/>
      <c r="DS123" s="862"/>
      <c r="DT123" s="862"/>
      <c r="DU123" s="863"/>
      <c r="DV123" s="909">
        <v>0.8</v>
      </c>
      <c r="DW123" s="910"/>
      <c r="DX123" s="910"/>
      <c r="DY123" s="910"/>
      <c r="DZ123" s="911"/>
    </row>
    <row r="124" spans="1:130" s="247" customFormat="1" ht="26.25" customHeight="1" thickBot="1">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476</v>
      </c>
      <c r="AL124" s="862"/>
      <c r="AM124" s="862"/>
      <c r="AN124" s="862"/>
      <c r="AO124" s="863"/>
      <c r="AP124" s="909" t="s">
        <v>129</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53.6</v>
      </c>
      <c r="BR124" s="916"/>
      <c r="BS124" s="916"/>
      <c r="BT124" s="916"/>
      <c r="BU124" s="916"/>
      <c r="BV124" s="916">
        <v>32.9</v>
      </c>
      <c r="BW124" s="916"/>
      <c r="BX124" s="916"/>
      <c r="BY124" s="916"/>
      <c r="BZ124" s="916"/>
      <c r="CA124" s="916">
        <v>28.6</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74368</v>
      </c>
      <c r="DH124" s="845"/>
      <c r="DI124" s="845"/>
      <c r="DJ124" s="845"/>
      <c r="DK124" s="846"/>
      <c r="DL124" s="847">
        <v>69465</v>
      </c>
      <c r="DM124" s="845"/>
      <c r="DN124" s="845"/>
      <c r="DO124" s="845"/>
      <c r="DP124" s="846"/>
      <c r="DQ124" s="847">
        <v>9762</v>
      </c>
      <c r="DR124" s="845"/>
      <c r="DS124" s="845"/>
      <c r="DT124" s="845"/>
      <c r="DU124" s="846"/>
      <c r="DV124" s="933">
        <v>0.2</v>
      </c>
      <c r="DW124" s="934"/>
      <c r="DX124" s="934"/>
      <c r="DY124" s="934"/>
      <c r="DZ124" s="935"/>
    </row>
    <row r="125" spans="1:130" s="247" customFormat="1" ht="26.25" customHeight="1">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471</v>
      </c>
      <c r="AB125" s="862"/>
      <c r="AC125" s="862"/>
      <c r="AD125" s="862"/>
      <c r="AE125" s="863"/>
      <c r="AF125" s="864" t="s">
        <v>129</v>
      </c>
      <c r="AG125" s="862"/>
      <c r="AH125" s="862"/>
      <c r="AI125" s="862"/>
      <c r="AJ125" s="863"/>
      <c r="AK125" s="864" t="s">
        <v>467</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471</v>
      </c>
      <c r="DH125" s="927"/>
      <c r="DI125" s="927"/>
      <c r="DJ125" s="927"/>
      <c r="DK125" s="927"/>
      <c r="DL125" s="927" t="s">
        <v>129</v>
      </c>
      <c r="DM125" s="927"/>
      <c r="DN125" s="927"/>
      <c r="DO125" s="927"/>
      <c r="DP125" s="927"/>
      <c r="DQ125" s="927" t="s">
        <v>471</v>
      </c>
      <c r="DR125" s="927"/>
      <c r="DS125" s="927"/>
      <c r="DT125" s="927"/>
      <c r="DU125" s="927"/>
      <c r="DV125" s="928" t="s">
        <v>129</v>
      </c>
      <c r="DW125" s="928"/>
      <c r="DX125" s="928"/>
      <c r="DY125" s="928"/>
      <c r="DZ125" s="929"/>
    </row>
    <row r="126" spans="1:130" s="247" customFormat="1" ht="26.25" customHeight="1" thickBot="1">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467</v>
      </c>
      <c r="AB126" s="862"/>
      <c r="AC126" s="862"/>
      <c r="AD126" s="862"/>
      <c r="AE126" s="863"/>
      <c r="AF126" s="864">
        <v>9575</v>
      </c>
      <c r="AG126" s="862"/>
      <c r="AH126" s="862"/>
      <c r="AI126" s="862"/>
      <c r="AJ126" s="863"/>
      <c r="AK126" s="864">
        <v>19151</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v>308322</v>
      </c>
      <c r="DH126" s="899"/>
      <c r="DI126" s="899"/>
      <c r="DJ126" s="899"/>
      <c r="DK126" s="899"/>
      <c r="DL126" s="899">
        <v>585876</v>
      </c>
      <c r="DM126" s="899"/>
      <c r="DN126" s="899"/>
      <c r="DO126" s="899"/>
      <c r="DP126" s="899"/>
      <c r="DQ126" s="899">
        <v>450048</v>
      </c>
      <c r="DR126" s="899"/>
      <c r="DS126" s="899"/>
      <c r="DT126" s="899"/>
      <c r="DU126" s="899"/>
      <c r="DV126" s="876">
        <v>10.1</v>
      </c>
      <c r="DW126" s="876"/>
      <c r="DX126" s="876"/>
      <c r="DY126" s="876"/>
      <c r="DZ126" s="877"/>
    </row>
    <row r="127" spans="1:130" s="247" customFormat="1" ht="26.25" customHeight="1">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376</v>
      </c>
      <c r="AB127" s="862"/>
      <c r="AC127" s="862"/>
      <c r="AD127" s="862"/>
      <c r="AE127" s="863"/>
      <c r="AF127" s="864">
        <v>422</v>
      </c>
      <c r="AG127" s="862"/>
      <c r="AH127" s="862"/>
      <c r="AI127" s="862"/>
      <c r="AJ127" s="863"/>
      <c r="AK127" s="864">
        <v>483</v>
      </c>
      <c r="AL127" s="862"/>
      <c r="AM127" s="862"/>
      <c r="AN127" s="862"/>
      <c r="AO127" s="863"/>
      <c r="AP127" s="909">
        <v>0</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471</v>
      </c>
      <c r="DM127" s="899"/>
      <c r="DN127" s="899"/>
      <c r="DO127" s="899"/>
      <c r="DP127" s="899"/>
      <c r="DQ127" s="899" t="s">
        <v>129</v>
      </c>
      <c r="DR127" s="899"/>
      <c r="DS127" s="899"/>
      <c r="DT127" s="899"/>
      <c r="DU127" s="899"/>
      <c r="DV127" s="876" t="s">
        <v>471</v>
      </c>
      <c r="DW127" s="876"/>
      <c r="DX127" s="876"/>
      <c r="DY127" s="876"/>
      <c r="DZ127" s="877"/>
    </row>
    <row r="128" spans="1:130" s="247" customFormat="1" ht="26.25" customHeight="1" thickBot="1">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44</v>
      </c>
      <c r="AB128" s="883"/>
      <c r="AC128" s="883"/>
      <c r="AD128" s="883"/>
      <c r="AE128" s="884"/>
      <c r="AF128" s="885">
        <v>35</v>
      </c>
      <c r="AG128" s="883"/>
      <c r="AH128" s="883"/>
      <c r="AI128" s="883"/>
      <c r="AJ128" s="884"/>
      <c r="AK128" s="885">
        <v>28</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129</v>
      </c>
      <c r="BG128" s="869"/>
      <c r="BH128" s="869"/>
      <c r="BI128" s="869"/>
      <c r="BJ128" s="869"/>
      <c r="BK128" s="869"/>
      <c r="BL128" s="892"/>
      <c r="BM128" s="868">
        <v>14.84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469</v>
      </c>
      <c r="DH128" s="873"/>
      <c r="DI128" s="873"/>
      <c r="DJ128" s="873"/>
      <c r="DK128" s="873"/>
      <c r="DL128" s="873" t="s">
        <v>503</v>
      </c>
      <c r="DM128" s="873"/>
      <c r="DN128" s="873"/>
      <c r="DO128" s="873"/>
      <c r="DP128" s="873"/>
      <c r="DQ128" s="873" t="s">
        <v>469</v>
      </c>
      <c r="DR128" s="873"/>
      <c r="DS128" s="873"/>
      <c r="DT128" s="873"/>
      <c r="DU128" s="873"/>
      <c r="DV128" s="874" t="s">
        <v>503</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504</v>
      </c>
      <c r="X129" s="859"/>
      <c r="Y129" s="859"/>
      <c r="Z129" s="860"/>
      <c r="AA129" s="861">
        <v>5243318</v>
      </c>
      <c r="AB129" s="862"/>
      <c r="AC129" s="862"/>
      <c r="AD129" s="862"/>
      <c r="AE129" s="863"/>
      <c r="AF129" s="864">
        <v>5203229</v>
      </c>
      <c r="AG129" s="862"/>
      <c r="AH129" s="862"/>
      <c r="AI129" s="862"/>
      <c r="AJ129" s="863"/>
      <c r="AK129" s="864">
        <v>5245553</v>
      </c>
      <c r="AL129" s="862"/>
      <c r="AM129" s="862"/>
      <c r="AN129" s="862"/>
      <c r="AO129" s="863"/>
      <c r="AP129" s="865"/>
      <c r="AQ129" s="866"/>
      <c r="AR129" s="866"/>
      <c r="AS129" s="866"/>
      <c r="AT129" s="867"/>
      <c r="AU129" s="285"/>
      <c r="AV129" s="285"/>
      <c r="AW129" s="285"/>
      <c r="AX129" s="831" t="s">
        <v>505</v>
      </c>
      <c r="AY129" s="832"/>
      <c r="AZ129" s="832"/>
      <c r="BA129" s="832"/>
      <c r="BB129" s="832"/>
      <c r="BC129" s="832"/>
      <c r="BD129" s="832"/>
      <c r="BE129" s="833"/>
      <c r="BF129" s="851" t="s">
        <v>129</v>
      </c>
      <c r="BG129" s="852"/>
      <c r="BH129" s="852"/>
      <c r="BI129" s="852"/>
      <c r="BJ129" s="852"/>
      <c r="BK129" s="852"/>
      <c r="BL129" s="853"/>
      <c r="BM129" s="851">
        <v>19.84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836010</v>
      </c>
      <c r="AB130" s="862"/>
      <c r="AC130" s="862"/>
      <c r="AD130" s="862"/>
      <c r="AE130" s="863"/>
      <c r="AF130" s="864">
        <v>831347</v>
      </c>
      <c r="AG130" s="862"/>
      <c r="AH130" s="862"/>
      <c r="AI130" s="862"/>
      <c r="AJ130" s="863"/>
      <c r="AK130" s="864">
        <v>811137</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4407308</v>
      </c>
      <c r="AB131" s="845"/>
      <c r="AC131" s="845"/>
      <c r="AD131" s="845"/>
      <c r="AE131" s="846"/>
      <c r="AF131" s="847">
        <v>4371882</v>
      </c>
      <c r="AG131" s="845"/>
      <c r="AH131" s="845"/>
      <c r="AI131" s="845"/>
      <c r="AJ131" s="846"/>
      <c r="AK131" s="847">
        <v>4434416</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v>28.6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7.0081101659999998</v>
      </c>
      <c r="AB132" s="825"/>
      <c r="AC132" s="825"/>
      <c r="AD132" s="825"/>
      <c r="AE132" s="826"/>
      <c r="AF132" s="827">
        <v>7.3732776869999999</v>
      </c>
      <c r="AG132" s="825"/>
      <c r="AH132" s="825"/>
      <c r="AI132" s="825"/>
      <c r="AJ132" s="826"/>
      <c r="AK132" s="827">
        <v>7.4955755169999998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8.6999999999999993</v>
      </c>
      <c r="AB133" s="804"/>
      <c r="AC133" s="804"/>
      <c r="AD133" s="804"/>
      <c r="AE133" s="805"/>
      <c r="AF133" s="803">
        <v>7.8</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5A7McNJoqqyQanjNMhNKSzomBwgiUcs/wp1fANFAqiS2x/SSbe1kEuYyTH1za/Lo6zjCHKM4XIIMzGzqRHWvA==" saltValue="Cm/2ZH9cqs/Hbkm3hXqt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X/uUgeNWIqHfgmw68BH7AI7IN9yFwwbxVHoSy6E6vlVY464m01rX2Vn4UFS/UYvFrmI9dmNao0U/jStD3K3IQ==" saltValue="bzwvKiSw3/K9iJdjnLHB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3Sb1t1efvg4aQ1ZmEIK5OeTzATeQDwRonQDch5kdz93QujWSiNv4vG2u05OSsPXZWz3odqumwcF6GqfRsTgA==" saltValue="2CTVJEfe81MtoDm5lxIS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1735770</v>
      </c>
      <c r="AP9" s="313">
        <v>119002</v>
      </c>
      <c r="AQ9" s="314">
        <v>90613</v>
      </c>
      <c r="AR9" s="315">
        <v>31.3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134536</v>
      </c>
      <c r="AP10" s="316">
        <v>9224</v>
      </c>
      <c r="AQ10" s="317">
        <v>7525</v>
      </c>
      <c r="AR10" s="318">
        <v>22.6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14819</v>
      </c>
      <c r="AP11" s="316">
        <v>1016</v>
      </c>
      <c r="AQ11" s="317">
        <v>9582</v>
      </c>
      <c r="AR11" s="318">
        <v>-89.4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t="s">
        <v>526</v>
      </c>
      <c r="AP12" s="316" t="s">
        <v>526</v>
      </c>
      <c r="AQ12" s="317">
        <v>1356</v>
      </c>
      <c r="AR12" s="318" t="s">
        <v>526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526</v>
      </c>
      <c r="AP13" s="316" t="s">
        <v>526</v>
      </c>
      <c r="AQ13" s="317">
        <v>2</v>
      </c>
      <c r="AR13" s="318" t="s">
        <v>526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131966</v>
      </c>
      <c r="AP14" s="316">
        <v>9047</v>
      </c>
      <c r="AQ14" s="317">
        <v>4182</v>
      </c>
      <c r="AR14" s="318">
        <v>116.3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140930</v>
      </c>
      <c r="AP15" s="316">
        <v>9662</v>
      </c>
      <c r="AQ15" s="317">
        <v>2331</v>
      </c>
      <c r="AR15" s="318">
        <v>314.5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-228169</v>
      </c>
      <c r="AP16" s="316">
        <v>-15643</v>
      </c>
      <c r="AQ16" s="317">
        <v>-8270</v>
      </c>
      <c r="AR16" s="318">
        <v>89.2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1929852</v>
      </c>
      <c r="AP17" s="316">
        <v>132309</v>
      </c>
      <c r="AQ17" s="317">
        <v>107322</v>
      </c>
      <c r="AR17" s="318">
        <v>23.3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14.19</v>
      </c>
      <c r="AP21" s="329">
        <v>10.18</v>
      </c>
      <c r="AQ21" s="330">
        <v>4.01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96.8</v>
      </c>
      <c r="AP22" s="334">
        <v>97.7</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981573</v>
      </c>
      <c r="AP32" s="343">
        <v>67296</v>
      </c>
      <c r="AQ32" s="344">
        <v>67619</v>
      </c>
      <c r="AR32" s="345">
        <v>-0.5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526</v>
      </c>
      <c r="AP33" s="343" t="s">
        <v>526</v>
      </c>
      <c r="AQ33" s="344" t="s">
        <v>526</v>
      </c>
      <c r="AR33" s="345" t="s">
        <v>526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526</v>
      </c>
      <c r="AP34" s="343" t="s">
        <v>526</v>
      </c>
      <c r="AQ34" s="344">
        <v>3</v>
      </c>
      <c r="AR34" s="345" t="s">
        <v>526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102090</v>
      </c>
      <c r="AP35" s="343">
        <v>6999</v>
      </c>
      <c r="AQ35" s="344">
        <v>17835</v>
      </c>
      <c r="AR35" s="345">
        <v>-60.8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v>40253</v>
      </c>
      <c r="AP36" s="343">
        <v>2760</v>
      </c>
      <c r="AQ36" s="344">
        <v>2401</v>
      </c>
      <c r="AR36" s="345">
        <v>15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19634</v>
      </c>
      <c r="AP37" s="343">
        <v>1346</v>
      </c>
      <c r="AQ37" s="344">
        <v>732</v>
      </c>
      <c r="AR37" s="345">
        <v>83.9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t="s">
        <v>526</v>
      </c>
      <c r="AP38" s="346" t="s">
        <v>526</v>
      </c>
      <c r="AQ38" s="347">
        <v>5</v>
      </c>
      <c r="AR38" s="335" t="s">
        <v>526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-28</v>
      </c>
      <c r="AP39" s="343">
        <v>-2</v>
      </c>
      <c r="AQ39" s="344">
        <v>-3806</v>
      </c>
      <c r="AR39" s="345">
        <v>-99.9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-811137</v>
      </c>
      <c r="AP40" s="343">
        <v>-55611</v>
      </c>
      <c r="AQ40" s="344">
        <v>-59049</v>
      </c>
      <c r="AR40" s="345">
        <v>-5.8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332385</v>
      </c>
      <c r="AP41" s="343">
        <v>22788</v>
      </c>
      <c r="AQ41" s="344">
        <v>25740</v>
      </c>
      <c r="AR41" s="345">
        <v>-11.5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1335453</v>
      </c>
      <c r="AN51" s="365">
        <v>83429</v>
      </c>
      <c r="AO51" s="366">
        <v>-31.6</v>
      </c>
      <c r="AP51" s="367">
        <v>85459</v>
      </c>
      <c r="AQ51" s="368">
        <v>-19.8</v>
      </c>
      <c r="AR51" s="369">
        <v>-11.8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541980</v>
      </c>
      <c r="AN52" s="373">
        <v>33859</v>
      </c>
      <c r="AO52" s="374">
        <v>-43.4</v>
      </c>
      <c r="AP52" s="375">
        <v>44378</v>
      </c>
      <c r="AQ52" s="376">
        <v>-2.6</v>
      </c>
      <c r="AR52" s="377">
        <v>-40.799999999999997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1459635</v>
      </c>
      <c r="AN53" s="365">
        <v>93447</v>
      </c>
      <c r="AO53" s="366">
        <v>12</v>
      </c>
      <c r="AP53" s="367">
        <v>83280</v>
      </c>
      <c r="AQ53" s="368">
        <v>-2.5</v>
      </c>
      <c r="AR53" s="369">
        <v>14.5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577884</v>
      </c>
      <c r="AN54" s="373">
        <v>36996</v>
      </c>
      <c r="AO54" s="374">
        <v>9.3000000000000007</v>
      </c>
      <c r="AP54" s="375">
        <v>43123</v>
      </c>
      <c r="AQ54" s="376">
        <v>-2.8</v>
      </c>
      <c r="AR54" s="377">
        <v>12.1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2749441</v>
      </c>
      <c r="AN55" s="365">
        <v>180872</v>
      </c>
      <c r="AO55" s="366">
        <v>93.6</v>
      </c>
      <c r="AP55" s="367">
        <v>88968</v>
      </c>
      <c r="AQ55" s="368">
        <v>6.8</v>
      </c>
      <c r="AR55" s="369">
        <v>86.8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1087271</v>
      </c>
      <c r="AN56" s="373">
        <v>71526</v>
      </c>
      <c r="AO56" s="374">
        <v>93.3</v>
      </c>
      <c r="AP56" s="375">
        <v>45482</v>
      </c>
      <c r="AQ56" s="376">
        <v>5.5</v>
      </c>
      <c r="AR56" s="377">
        <v>87.8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1930627</v>
      </c>
      <c r="AN57" s="365">
        <v>129703</v>
      </c>
      <c r="AO57" s="366">
        <v>-28.3</v>
      </c>
      <c r="AP57" s="367">
        <v>85173</v>
      </c>
      <c r="AQ57" s="368">
        <v>-4.3</v>
      </c>
      <c r="AR57" s="369">
        <v>-24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818711</v>
      </c>
      <c r="AN58" s="373">
        <v>55002</v>
      </c>
      <c r="AO58" s="374">
        <v>-23.1</v>
      </c>
      <c r="AP58" s="375">
        <v>43913</v>
      </c>
      <c r="AQ58" s="376">
        <v>-3.4</v>
      </c>
      <c r="AR58" s="377">
        <v>-19.7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2202653</v>
      </c>
      <c r="AN59" s="365">
        <v>151011</v>
      </c>
      <c r="AO59" s="366">
        <v>16.399999999999999</v>
      </c>
      <c r="AP59" s="367">
        <v>94081</v>
      </c>
      <c r="AQ59" s="368">
        <v>10.5</v>
      </c>
      <c r="AR59" s="369">
        <v>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1026640</v>
      </c>
      <c r="AN60" s="373">
        <v>70385</v>
      </c>
      <c r="AO60" s="374">
        <v>28</v>
      </c>
      <c r="AP60" s="375">
        <v>48949</v>
      </c>
      <c r="AQ60" s="376">
        <v>11.5</v>
      </c>
      <c r="AR60" s="377">
        <v>16.5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1935562</v>
      </c>
      <c r="AN61" s="380">
        <v>127692</v>
      </c>
      <c r="AO61" s="381">
        <v>12.4</v>
      </c>
      <c r="AP61" s="382">
        <v>87392</v>
      </c>
      <c r="AQ61" s="383">
        <v>-1.9</v>
      </c>
      <c r="AR61" s="369">
        <v>14.3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810497</v>
      </c>
      <c r="AN62" s="373">
        <v>53554</v>
      </c>
      <c r="AO62" s="374">
        <v>12.8</v>
      </c>
      <c r="AP62" s="375">
        <v>45169</v>
      </c>
      <c r="AQ62" s="376">
        <v>1.6</v>
      </c>
      <c r="AR62" s="377">
        <v>11.2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fwDi2SC3G8ONjCj34B+FDVHPQ2ZdYE2jW880ZSBi6ZvKZjTY4JlDAj1DcNwqW2H4Zq4ExcpJWuNT1PnggZ2GQ==" saltValue="85IJiFA65Tcf0sAXnXcT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MMXvgC/MDjlu5jUr/BmYop7pPtUVRm6qb0pLcqf+feJCfgPoYCkbEFUGFNl9+BGLtQbiSW/d25hzk680k8LzuA==" saltValue="QexJS2GcE6DIc4B0FCeP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9q8eeF7cx/KfzRDJMD3Q4sQzqkJYLzE98+lva1/POisjTWp/wN0Zw/rwr0N99xiyRwqp9n9iu0k1PneE2Gd31Q==" saltValue="I+84bzJiyC/2I4MR+bcC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6" t="s">
        <v>3</v>
      </c>
      <c r="D47" s="1236"/>
      <c r="E47" s="1237"/>
      <c r="F47" s="11">
        <v>30.4</v>
      </c>
      <c r="G47" s="12">
        <v>28.39</v>
      </c>
      <c r="H47" s="12">
        <v>29.52</v>
      </c>
      <c r="I47" s="12">
        <v>28.5</v>
      </c>
      <c r="J47" s="13">
        <v>23.01</v>
      </c>
    </row>
    <row r="48" spans="2:10" ht="57.75" customHeight="1">
      <c r="B48" s="14"/>
      <c r="C48" s="1238" t="s">
        <v>4</v>
      </c>
      <c r="D48" s="1238"/>
      <c r="E48" s="1239"/>
      <c r="F48" s="15">
        <v>7.15</v>
      </c>
      <c r="G48" s="16">
        <v>5.31</v>
      </c>
      <c r="H48" s="16">
        <v>4.7699999999999996</v>
      </c>
      <c r="I48" s="16">
        <v>5.05</v>
      </c>
      <c r="J48" s="17">
        <v>3.03</v>
      </c>
    </row>
    <row r="49" spans="2:10" ht="57.75" customHeight="1" thickBot="1">
      <c r="B49" s="18"/>
      <c r="C49" s="1240" t="s">
        <v>5</v>
      </c>
      <c r="D49" s="1240"/>
      <c r="E49" s="1241"/>
      <c r="F49" s="19">
        <v>6.33</v>
      </c>
      <c r="G49" s="20" t="s">
        <v>573</v>
      </c>
      <c r="H49" s="20" t="s">
        <v>574</v>
      </c>
      <c r="I49" s="20" t="s">
        <v>575</v>
      </c>
      <c r="J49" s="21" t="s">
        <v>576</v>
      </c>
    </row>
    <row r="50" spans="2:10" ht="13.5" customHeight="1"/>
  </sheetData>
  <sheetProtection algorithmName="SHA-512" hashValue="kY/MRQ3xo/F/RPTmeYki5CykCCAvCbuI+kXCZNS4MZ7Nsg7jq2LRUcKXzjgheF3cyO4dfTFJYvUkKVrn7ye3GA==" saltValue="r7K9+5BO7EW8hgHVvpUE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8" t="s">
        <v>577</v>
      </c>
      <c r="D34" s="1248"/>
      <c r="E34" s="1249"/>
      <c r="F34" s="32">
        <v>6.66</v>
      </c>
      <c r="G34" s="33">
        <v>8.06</v>
      </c>
      <c r="H34" s="33">
        <v>9.26</v>
      </c>
      <c r="I34" s="33">
        <v>9.89</v>
      </c>
      <c r="J34" s="34">
        <v>10.55</v>
      </c>
      <c r="K34" s="22"/>
      <c r="L34" s="22"/>
      <c r="M34" s="22"/>
      <c r="N34" s="22"/>
      <c r="O34" s="22"/>
      <c r="P34" s="22"/>
    </row>
    <row r="35" spans="1:16" ht="39" customHeight="1">
      <c r="A35" s="22"/>
      <c r="B35" s="35"/>
      <c r="C35" s="1242" t="s">
        <v>578</v>
      </c>
      <c r="D35" s="1243"/>
      <c r="E35" s="1244"/>
      <c r="F35" s="36">
        <v>0.2</v>
      </c>
      <c r="G35" s="37">
        <v>0.21</v>
      </c>
      <c r="H35" s="37">
        <v>3.94</v>
      </c>
      <c r="I35" s="37">
        <v>4.2</v>
      </c>
      <c r="J35" s="38">
        <v>5.36</v>
      </c>
      <c r="K35" s="22"/>
      <c r="L35" s="22"/>
      <c r="M35" s="22"/>
      <c r="N35" s="22"/>
      <c r="O35" s="22"/>
      <c r="P35" s="22"/>
    </row>
    <row r="36" spans="1:16" ht="39" customHeight="1">
      <c r="A36" s="22"/>
      <c r="B36" s="35"/>
      <c r="C36" s="1242" t="s">
        <v>579</v>
      </c>
      <c r="D36" s="1243"/>
      <c r="E36" s="1244"/>
      <c r="F36" s="36">
        <v>7.15</v>
      </c>
      <c r="G36" s="37">
        <v>5.3</v>
      </c>
      <c r="H36" s="37">
        <v>4.76</v>
      </c>
      <c r="I36" s="37">
        <v>5.04</v>
      </c>
      <c r="J36" s="38">
        <v>3.02</v>
      </c>
      <c r="K36" s="22"/>
      <c r="L36" s="22"/>
      <c r="M36" s="22"/>
      <c r="N36" s="22"/>
      <c r="O36" s="22"/>
      <c r="P36" s="22"/>
    </row>
    <row r="37" spans="1:16" ht="39" customHeight="1">
      <c r="A37" s="22"/>
      <c r="B37" s="35"/>
      <c r="C37" s="1242" t="s">
        <v>580</v>
      </c>
      <c r="D37" s="1243"/>
      <c r="E37" s="1244"/>
      <c r="F37" s="36">
        <v>1.65</v>
      </c>
      <c r="G37" s="37">
        <v>1.83</v>
      </c>
      <c r="H37" s="37">
        <v>1.25</v>
      </c>
      <c r="I37" s="37">
        <v>1.02</v>
      </c>
      <c r="J37" s="38">
        <v>1.1499999999999999</v>
      </c>
      <c r="K37" s="22"/>
      <c r="L37" s="22"/>
      <c r="M37" s="22"/>
      <c r="N37" s="22"/>
      <c r="O37" s="22"/>
      <c r="P37" s="22"/>
    </row>
    <row r="38" spans="1:16" ht="39" customHeight="1">
      <c r="A38" s="22"/>
      <c r="B38" s="35"/>
      <c r="C38" s="1242" t="s">
        <v>581</v>
      </c>
      <c r="D38" s="1243"/>
      <c r="E38" s="1244"/>
      <c r="F38" s="36">
        <v>0</v>
      </c>
      <c r="G38" s="37">
        <v>0.02</v>
      </c>
      <c r="H38" s="37">
        <v>0.01</v>
      </c>
      <c r="I38" s="37">
        <v>0.04</v>
      </c>
      <c r="J38" s="38">
        <v>0.06</v>
      </c>
      <c r="K38" s="22"/>
      <c r="L38" s="22"/>
      <c r="M38" s="22"/>
      <c r="N38" s="22"/>
      <c r="O38" s="22"/>
      <c r="P38" s="22"/>
    </row>
    <row r="39" spans="1:16" ht="39" customHeight="1">
      <c r="A39" s="22"/>
      <c r="B39" s="35"/>
      <c r="C39" s="1242" t="s">
        <v>582</v>
      </c>
      <c r="D39" s="1243"/>
      <c r="E39" s="1244"/>
      <c r="F39" s="36">
        <v>0.02</v>
      </c>
      <c r="G39" s="37">
        <v>0.04</v>
      </c>
      <c r="H39" s="37">
        <v>0.03</v>
      </c>
      <c r="I39" s="37">
        <v>0.03</v>
      </c>
      <c r="J39" s="38">
        <v>0.05</v>
      </c>
      <c r="K39" s="22"/>
      <c r="L39" s="22"/>
      <c r="M39" s="22"/>
      <c r="N39" s="22"/>
      <c r="O39" s="22"/>
      <c r="P39" s="22"/>
    </row>
    <row r="40" spans="1:16" ht="39" customHeight="1">
      <c r="A40" s="22"/>
      <c r="B40" s="35"/>
      <c r="C40" s="1242" t="s">
        <v>583</v>
      </c>
      <c r="D40" s="1243"/>
      <c r="E40" s="1244"/>
      <c r="F40" s="36">
        <v>0.1</v>
      </c>
      <c r="G40" s="37">
        <v>0.11</v>
      </c>
      <c r="H40" s="37">
        <v>0.08</v>
      </c>
      <c r="I40" s="37">
        <v>0.04</v>
      </c>
      <c r="J40" s="38">
        <v>0.05</v>
      </c>
      <c r="K40" s="22"/>
      <c r="L40" s="22"/>
      <c r="M40" s="22"/>
      <c r="N40" s="22"/>
      <c r="O40" s="22"/>
      <c r="P40" s="22"/>
    </row>
    <row r="41" spans="1:16" ht="39" customHeight="1">
      <c r="A41" s="22"/>
      <c r="B41" s="35"/>
      <c r="C41" s="1242" t="s">
        <v>584</v>
      </c>
      <c r="D41" s="1243"/>
      <c r="E41" s="1244"/>
      <c r="F41" s="36">
        <v>0.03</v>
      </c>
      <c r="G41" s="37">
        <v>0.02</v>
      </c>
      <c r="H41" s="37">
        <v>0.01</v>
      </c>
      <c r="I41" s="37">
        <v>0.01</v>
      </c>
      <c r="J41" s="38">
        <v>0.03</v>
      </c>
      <c r="K41" s="22"/>
      <c r="L41" s="22"/>
      <c r="M41" s="22"/>
      <c r="N41" s="22"/>
      <c r="O41" s="22"/>
      <c r="P41" s="22"/>
    </row>
    <row r="42" spans="1:16" ht="39" customHeight="1">
      <c r="A42" s="22"/>
      <c r="B42" s="39"/>
      <c r="C42" s="1242" t="s">
        <v>585</v>
      </c>
      <c r="D42" s="1243"/>
      <c r="E42" s="1244"/>
      <c r="F42" s="36" t="s">
        <v>526</v>
      </c>
      <c r="G42" s="37" t="s">
        <v>526</v>
      </c>
      <c r="H42" s="37" t="s">
        <v>526</v>
      </c>
      <c r="I42" s="37" t="s">
        <v>526</v>
      </c>
      <c r="J42" s="38" t="s">
        <v>526</v>
      </c>
      <c r="K42" s="22"/>
      <c r="L42" s="22"/>
      <c r="M42" s="22"/>
      <c r="N42" s="22"/>
      <c r="O42" s="22"/>
      <c r="P42" s="22"/>
    </row>
    <row r="43" spans="1:16" ht="39" customHeight="1" thickBot="1">
      <c r="A43" s="22"/>
      <c r="B43" s="40"/>
      <c r="C43" s="1245" t="s">
        <v>586</v>
      </c>
      <c r="D43" s="1246"/>
      <c r="E43" s="1247"/>
      <c r="F43" s="41">
        <v>7.0000000000000007E-2</v>
      </c>
      <c r="G43" s="42">
        <v>0.13</v>
      </c>
      <c r="H43" s="42">
        <v>0.13</v>
      </c>
      <c r="I43" s="42">
        <v>0.14000000000000001</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df6byiYuDfTFyNTW9+EpJBcegG6F/C+tkWzSQoTM5LfEMjby2xZaqjEPqO2tvvRmQ9wx6kKe3Jof7lfZJ9RJQ==" saltValue="4DXHJwnrsLk8g26kcKuj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68" t="s">
        <v>11</v>
      </c>
      <c r="C45" s="1269"/>
      <c r="D45" s="58"/>
      <c r="E45" s="1274" t="s">
        <v>12</v>
      </c>
      <c r="F45" s="1274"/>
      <c r="G45" s="1274"/>
      <c r="H45" s="1274"/>
      <c r="I45" s="1274"/>
      <c r="J45" s="1275"/>
      <c r="K45" s="59">
        <v>1142</v>
      </c>
      <c r="L45" s="60">
        <v>1069</v>
      </c>
      <c r="M45" s="60">
        <v>967</v>
      </c>
      <c r="N45" s="60">
        <v>980</v>
      </c>
      <c r="O45" s="61">
        <v>982</v>
      </c>
      <c r="P45" s="48"/>
      <c r="Q45" s="48"/>
      <c r="R45" s="48"/>
      <c r="S45" s="48"/>
      <c r="T45" s="48"/>
      <c r="U45" s="48"/>
    </row>
    <row r="46" spans="1:21" ht="30.75" customHeight="1">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c r="A48" s="48"/>
      <c r="B48" s="1270"/>
      <c r="C48" s="1271"/>
      <c r="D48" s="62"/>
      <c r="E48" s="1252" t="s">
        <v>15</v>
      </c>
      <c r="F48" s="1252"/>
      <c r="G48" s="1252"/>
      <c r="H48" s="1252"/>
      <c r="I48" s="1252"/>
      <c r="J48" s="1253"/>
      <c r="K48" s="63">
        <v>181</v>
      </c>
      <c r="L48" s="64">
        <v>197</v>
      </c>
      <c r="M48" s="64">
        <v>133</v>
      </c>
      <c r="N48" s="64">
        <v>120</v>
      </c>
      <c r="O48" s="65">
        <v>102</v>
      </c>
      <c r="P48" s="48"/>
      <c r="Q48" s="48"/>
      <c r="R48" s="48"/>
      <c r="S48" s="48"/>
      <c r="T48" s="48"/>
      <c r="U48" s="48"/>
    </row>
    <row r="49" spans="1:21" ht="30.75" customHeight="1">
      <c r="A49" s="48"/>
      <c r="B49" s="1270"/>
      <c r="C49" s="1271"/>
      <c r="D49" s="62"/>
      <c r="E49" s="1252" t="s">
        <v>16</v>
      </c>
      <c r="F49" s="1252"/>
      <c r="G49" s="1252"/>
      <c r="H49" s="1252"/>
      <c r="I49" s="1252"/>
      <c r="J49" s="1253"/>
      <c r="K49" s="63">
        <v>49</v>
      </c>
      <c r="L49" s="64">
        <v>47</v>
      </c>
      <c r="M49" s="64">
        <v>44</v>
      </c>
      <c r="N49" s="64">
        <v>43</v>
      </c>
      <c r="O49" s="65">
        <v>40</v>
      </c>
      <c r="P49" s="48"/>
      <c r="Q49" s="48"/>
      <c r="R49" s="48"/>
      <c r="S49" s="48"/>
      <c r="T49" s="48"/>
      <c r="U49" s="48"/>
    </row>
    <row r="50" spans="1:21" ht="30.75" customHeight="1">
      <c r="A50" s="48"/>
      <c r="B50" s="1270"/>
      <c r="C50" s="1271"/>
      <c r="D50" s="62"/>
      <c r="E50" s="1252" t="s">
        <v>17</v>
      </c>
      <c r="F50" s="1252"/>
      <c r="G50" s="1252"/>
      <c r="H50" s="1252"/>
      <c r="I50" s="1252"/>
      <c r="J50" s="1253"/>
      <c r="K50" s="63">
        <v>13</v>
      </c>
      <c r="L50" s="64">
        <v>7</v>
      </c>
      <c r="M50" s="64">
        <v>0</v>
      </c>
      <c r="N50" s="64">
        <v>10</v>
      </c>
      <c r="O50" s="65">
        <v>20</v>
      </c>
      <c r="P50" s="48"/>
      <c r="Q50" s="48"/>
      <c r="R50" s="48"/>
      <c r="S50" s="48"/>
      <c r="T50" s="48"/>
      <c r="U50" s="48"/>
    </row>
    <row r="51" spans="1:21" ht="30.75" customHeight="1">
      <c r="A51" s="48"/>
      <c r="B51" s="1272"/>
      <c r="C51" s="1273"/>
      <c r="D51" s="66"/>
      <c r="E51" s="1252" t="s">
        <v>18</v>
      </c>
      <c r="F51" s="1252"/>
      <c r="G51" s="1252"/>
      <c r="H51" s="1252"/>
      <c r="I51" s="1252"/>
      <c r="J51" s="1253"/>
      <c r="K51" s="63" t="s">
        <v>526</v>
      </c>
      <c r="L51" s="64" t="s">
        <v>526</v>
      </c>
      <c r="M51" s="64">
        <v>0</v>
      </c>
      <c r="N51" s="64" t="s">
        <v>526</v>
      </c>
      <c r="O51" s="65" t="s">
        <v>526</v>
      </c>
      <c r="P51" s="48"/>
      <c r="Q51" s="48"/>
      <c r="R51" s="48"/>
      <c r="S51" s="48"/>
      <c r="T51" s="48"/>
      <c r="U51" s="48"/>
    </row>
    <row r="52" spans="1:21" ht="30.75" customHeight="1">
      <c r="A52" s="48"/>
      <c r="B52" s="1250" t="s">
        <v>19</v>
      </c>
      <c r="C52" s="1251"/>
      <c r="D52" s="66"/>
      <c r="E52" s="1252" t="s">
        <v>20</v>
      </c>
      <c r="F52" s="1252"/>
      <c r="G52" s="1252"/>
      <c r="H52" s="1252"/>
      <c r="I52" s="1252"/>
      <c r="J52" s="1253"/>
      <c r="K52" s="63">
        <v>915</v>
      </c>
      <c r="L52" s="64">
        <v>906</v>
      </c>
      <c r="M52" s="64">
        <v>836</v>
      </c>
      <c r="N52" s="64">
        <v>831</v>
      </c>
      <c r="O52" s="65">
        <v>812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470</v>
      </c>
      <c r="L53" s="69">
        <v>414</v>
      </c>
      <c r="M53" s="69">
        <v>308</v>
      </c>
      <c r="N53" s="69">
        <v>322</v>
      </c>
      <c r="O53" s="70">
        <v>332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ChZS11bQgM9Z8T+xXeV8X8reuGHtW3qMILz2PVgAbws4oe5zLKgPx6KdwaVbaA5CqaNrCP47HgY/UqU2jQXw==" saltValue="GtEuQsjp2rEwFCXPRIw2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88" t="s">
        <v>30</v>
      </c>
      <c r="C41" s="1289"/>
      <c r="D41" s="102"/>
      <c r="E41" s="1290" t="s">
        <v>31</v>
      </c>
      <c r="F41" s="1290"/>
      <c r="G41" s="1290"/>
      <c r="H41" s="1291"/>
      <c r="I41" s="103">
        <v>9318</v>
      </c>
      <c r="J41" s="104">
        <v>9150</v>
      </c>
      <c r="K41" s="104">
        <v>9625</v>
      </c>
      <c r="L41" s="104">
        <v>9699</v>
      </c>
      <c r="M41" s="105">
        <v>9960</v>
      </c>
    </row>
    <row r="42" spans="2:13" ht="27.75" customHeight="1">
      <c r="B42" s="1278"/>
      <c r="C42" s="1279"/>
      <c r="D42" s="106"/>
      <c r="E42" s="1282" t="s">
        <v>32</v>
      </c>
      <c r="F42" s="1282"/>
      <c r="G42" s="1282"/>
      <c r="H42" s="1283"/>
      <c r="I42" s="107">
        <v>6</v>
      </c>
      <c r="J42" s="108" t="s">
        <v>526</v>
      </c>
      <c r="K42" s="108">
        <v>345</v>
      </c>
      <c r="L42" s="108">
        <v>278</v>
      </c>
      <c r="M42" s="109">
        <v>259</v>
      </c>
    </row>
    <row r="43" spans="2:13" ht="27.75" customHeight="1">
      <c r="B43" s="1278"/>
      <c r="C43" s="1279"/>
      <c r="D43" s="106"/>
      <c r="E43" s="1282" t="s">
        <v>33</v>
      </c>
      <c r="F43" s="1282"/>
      <c r="G43" s="1282"/>
      <c r="H43" s="1283"/>
      <c r="I43" s="107">
        <v>777</v>
      </c>
      <c r="J43" s="108">
        <v>955</v>
      </c>
      <c r="K43" s="108">
        <v>1107</v>
      </c>
      <c r="L43" s="108">
        <v>1226</v>
      </c>
      <c r="M43" s="109">
        <v>1246</v>
      </c>
    </row>
    <row r="44" spans="2:13" ht="27.75" customHeight="1">
      <c r="B44" s="1278"/>
      <c r="C44" s="1279"/>
      <c r="D44" s="106"/>
      <c r="E44" s="1282" t="s">
        <v>34</v>
      </c>
      <c r="F44" s="1282"/>
      <c r="G44" s="1282"/>
      <c r="H44" s="1283"/>
      <c r="I44" s="107">
        <v>266</v>
      </c>
      <c r="J44" s="108">
        <v>223</v>
      </c>
      <c r="K44" s="108">
        <v>164</v>
      </c>
      <c r="L44" s="108">
        <v>154</v>
      </c>
      <c r="M44" s="109">
        <v>113</v>
      </c>
    </row>
    <row r="45" spans="2:13" ht="27.75" customHeight="1">
      <c r="B45" s="1278"/>
      <c r="C45" s="1279"/>
      <c r="D45" s="106"/>
      <c r="E45" s="1282" t="s">
        <v>35</v>
      </c>
      <c r="F45" s="1282"/>
      <c r="G45" s="1282"/>
      <c r="H45" s="1283"/>
      <c r="I45" s="107">
        <v>1752</v>
      </c>
      <c r="J45" s="108">
        <v>1660</v>
      </c>
      <c r="K45" s="108">
        <v>1569</v>
      </c>
      <c r="L45" s="108">
        <v>1426</v>
      </c>
      <c r="M45" s="109">
        <v>1217</v>
      </c>
    </row>
    <row r="46" spans="2:13" ht="27.75" customHeight="1">
      <c r="B46" s="1278"/>
      <c r="C46" s="1279"/>
      <c r="D46" s="110"/>
      <c r="E46" s="1282" t="s">
        <v>36</v>
      </c>
      <c r="F46" s="1282"/>
      <c r="G46" s="1282"/>
      <c r="H46" s="1283"/>
      <c r="I46" s="107">
        <v>88</v>
      </c>
      <c r="J46" s="108">
        <v>85</v>
      </c>
      <c r="K46" s="108">
        <v>308</v>
      </c>
      <c r="L46" s="108">
        <v>586</v>
      </c>
      <c r="M46" s="109">
        <v>450</v>
      </c>
    </row>
    <row r="47" spans="2:13" ht="27.75" customHeight="1">
      <c r="B47" s="1278"/>
      <c r="C47" s="1279"/>
      <c r="D47" s="111"/>
      <c r="E47" s="1292" t="s">
        <v>37</v>
      </c>
      <c r="F47" s="1293"/>
      <c r="G47" s="1293"/>
      <c r="H47" s="1294"/>
      <c r="I47" s="107" t="s">
        <v>526</v>
      </c>
      <c r="J47" s="108" t="s">
        <v>526</v>
      </c>
      <c r="K47" s="108" t="s">
        <v>526</v>
      </c>
      <c r="L47" s="108" t="s">
        <v>526</v>
      </c>
      <c r="M47" s="109" t="s">
        <v>526</v>
      </c>
    </row>
    <row r="48" spans="2:13" ht="27.75" customHeight="1">
      <c r="B48" s="1278"/>
      <c r="C48" s="1279"/>
      <c r="D48" s="106"/>
      <c r="E48" s="1282" t="s">
        <v>38</v>
      </c>
      <c r="F48" s="1282"/>
      <c r="G48" s="1282"/>
      <c r="H48" s="1283"/>
      <c r="I48" s="107" t="s">
        <v>526</v>
      </c>
      <c r="J48" s="108" t="s">
        <v>526</v>
      </c>
      <c r="K48" s="108" t="s">
        <v>526</v>
      </c>
      <c r="L48" s="108" t="s">
        <v>526</v>
      </c>
      <c r="M48" s="109" t="s">
        <v>526</v>
      </c>
    </row>
    <row r="49" spans="2:13" ht="27.75" customHeight="1">
      <c r="B49" s="1280"/>
      <c r="C49" s="1281"/>
      <c r="D49" s="106"/>
      <c r="E49" s="1282" t="s">
        <v>39</v>
      </c>
      <c r="F49" s="1282"/>
      <c r="G49" s="1282"/>
      <c r="H49" s="1283"/>
      <c r="I49" s="107" t="s">
        <v>526</v>
      </c>
      <c r="J49" s="108" t="s">
        <v>526</v>
      </c>
      <c r="K49" s="108" t="s">
        <v>526</v>
      </c>
      <c r="L49" s="108" t="s">
        <v>526</v>
      </c>
      <c r="M49" s="109" t="s">
        <v>526</v>
      </c>
    </row>
    <row r="50" spans="2:13" ht="27.75" customHeight="1">
      <c r="B50" s="1276" t="s">
        <v>40</v>
      </c>
      <c r="C50" s="1277"/>
      <c r="D50" s="112"/>
      <c r="E50" s="1282" t="s">
        <v>41</v>
      </c>
      <c r="F50" s="1282"/>
      <c r="G50" s="1282"/>
      <c r="H50" s="1283"/>
      <c r="I50" s="107">
        <v>3850</v>
      </c>
      <c r="J50" s="108">
        <v>4124</v>
      </c>
      <c r="K50" s="108">
        <v>3523</v>
      </c>
      <c r="L50" s="108">
        <v>4519</v>
      </c>
      <c r="M50" s="109">
        <v>4648</v>
      </c>
    </row>
    <row r="51" spans="2:13" ht="27.75" customHeight="1">
      <c r="B51" s="1278"/>
      <c r="C51" s="1279"/>
      <c r="D51" s="106"/>
      <c r="E51" s="1282" t="s">
        <v>42</v>
      </c>
      <c r="F51" s="1282"/>
      <c r="G51" s="1282"/>
      <c r="H51" s="1283"/>
      <c r="I51" s="107">
        <v>21</v>
      </c>
      <c r="J51" s="108">
        <v>21</v>
      </c>
      <c r="K51" s="108">
        <v>11</v>
      </c>
      <c r="L51" s="108">
        <v>27</v>
      </c>
      <c r="M51" s="109" t="s">
        <v>526</v>
      </c>
    </row>
    <row r="52" spans="2:13" ht="27.75" customHeight="1">
      <c r="B52" s="1280"/>
      <c r="C52" s="1281"/>
      <c r="D52" s="106"/>
      <c r="E52" s="1282" t="s">
        <v>43</v>
      </c>
      <c r="F52" s="1282"/>
      <c r="G52" s="1282"/>
      <c r="H52" s="1283"/>
      <c r="I52" s="107">
        <v>7615</v>
      </c>
      <c r="J52" s="108">
        <v>7305</v>
      </c>
      <c r="K52" s="108">
        <v>7218</v>
      </c>
      <c r="L52" s="108">
        <v>7381</v>
      </c>
      <c r="M52" s="109">
        <v>7326</v>
      </c>
    </row>
    <row r="53" spans="2:13" ht="27.75" customHeight="1" thickBot="1">
      <c r="B53" s="1284" t="s">
        <v>44</v>
      </c>
      <c r="C53" s="1285"/>
      <c r="D53" s="113"/>
      <c r="E53" s="1286" t="s">
        <v>45</v>
      </c>
      <c r="F53" s="1286"/>
      <c r="G53" s="1286"/>
      <c r="H53" s="1287"/>
      <c r="I53" s="114">
        <v>721</v>
      </c>
      <c r="J53" s="115">
        <v>623</v>
      </c>
      <c r="K53" s="115">
        <v>2366</v>
      </c>
      <c r="L53" s="115">
        <v>1441</v>
      </c>
      <c r="M53" s="116">
        <v>1272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bILr2rJ6WUa87T2GUgrOkbBLBCVAxu1xm0EWpQc/v63/qMY+kJ3wBDZK/+zU5cNRzRVirvwuQ37bBeZFGJO0Q==" saltValue="TQK762iNf/WYhUbIIRH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3" t="s">
        <v>48</v>
      </c>
      <c r="D55" s="1303"/>
      <c r="E55" s="1304"/>
      <c r="F55" s="128">
        <v>1548</v>
      </c>
      <c r="G55" s="128">
        <v>1483</v>
      </c>
      <c r="H55" s="129">
        <v>1207</v>
      </c>
    </row>
    <row r="56" spans="2:8" ht="52.5" customHeight="1">
      <c r="B56" s="130"/>
      <c r="C56" s="1305" t="s">
        <v>49</v>
      </c>
      <c r="D56" s="1305"/>
      <c r="E56" s="1306"/>
      <c r="F56" s="131">
        <v>284</v>
      </c>
      <c r="G56" s="131">
        <v>285</v>
      </c>
      <c r="H56" s="132">
        <v>285</v>
      </c>
    </row>
    <row r="57" spans="2:8" ht="53.25" customHeight="1">
      <c r="B57" s="130"/>
      <c r="C57" s="1307" t="s">
        <v>50</v>
      </c>
      <c r="D57" s="1307"/>
      <c r="E57" s="1308"/>
      <c r="F57" s="133">
        <v>2154</v>
      </c>
      <c r="G57" s="133">
        <v>2133</v>
      </c>
      <c r="H57" s="134">
        <v>2851</v>
      </c>
    </row>
    <row r="58" spans="2:8" ht="45.75" customHeight="1">
      <c r="B58" s="135"/>
      <c r="C58" s="1295" t="s">
        <v>604</v>
      </c>
      <c r="D58" s="1296"/>
      <c r="E58" s="1297"/>
      <c r="F58" s="136">
        <v>1225</v>
      </c>
      <c r="G58" s="136">
        <v>1408</v>
      </c>
      <c r="H58" s="137">
        <v>1803</v>
      </c>
    </row>
    <row r="59" spans="2:8" ht="45.75" customHeight="1">
      <c r="B59" s="135"/>
      <c r="C59" s="1295" t="s">
        <v>605</v>
      </c>
      <c r="D59" s="1296"/>
      <c r="E59" s="1297"/>
      <c r="F59" s="136">
        <v>786</v>
      </c>
      <c r="G59" s="136">
        <v>580</v>
      </c>
      <c r="H59" s="137">
        <v>930</v>
      </c>
    </row>
    <row r="60" spans="2:8" ht="45.75" customHeight="1">
      <c r="B60" s="135"/>
      <c r="C60" s="1295" t="s">
        <v>606</v>
      </c>
      <c r="D60" s="1296"/>
      <c r="E60" s="1297"/>
      <c r="F60" s="136">
        <v>37</v>
      </c>
      <c r="G60" s="136">
        <v>39</v>
      </c>
      <c r="H60" s="137">
        <v>40</v>
      </c>
    </row>
    <row r="61" spans="2:8" ht="45.75" customHeight="1">
      <c r="B61" s="135"/>
      <c r="C61" s="1295" t="s">
        <v>607</v>
      </c>
      <c r="D61" s="1296"/>
      <c r="E61" s="1297"/>
      <c r="F61" s="136">
        <v>34</v>
      </c>
      <c r="G61" s="136">
        <v>32</v>
      </c>
      <c r="H61" s="137">
        <v>31</v>
      </c>
    </row>
    <row r="62" spans="2:8" ht="45.75" customHeight="1" thickBot="1">
      <c r="B62" s="138"/>
      <c r="C62" s="1298" t="s">
        <v>608</v>
      </c>
      <c r="D62" s="1299"/>
      <c r="E62" s="1300"/>
      <c r="F62" s="139">
        <v>29</v>
      </c>
      <c r="G62" s="139">
        <v>25</v>
      </c>
      <c r="H62" s="140">
        <v>17</v>
      </c>
    </row>
    <row r="63" spans="2:8" ht="52.5" customHeight="1" thickBot="1">
      <c r="B63" s="141"/>
      <c r="C63" s="1301" t="s">
        <v>51</v>
      </c>
      <c r="D63" s="1301"/>
      <c r="E63" s="1302"/>
      <c r="F63" s="142">
        <v>3987</v>
      </c>
      <c r="G63" s="142">
        <v>3901</v>
      </c>
      <c r="H63" s="143">
        <v>4343</v>
      </c>
    </row>
    <row r="64" spans="2:8" ht="15" customHeight="1"/>
  </sheetData>
  <sheetProtection algorithmName="SHA-512" hashValue="4eXwoXoxJXzKZzQxWHL+fOn/wtNtj5Hy5Ugf60uPVbBG46r+oNQim55tl9Bq5XJaEhUN1iL5hXw4MDTvKMnkHg==" saltValue="vuJf1QVTUSeoCWAyATUV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15.6</v>
      </c>
      <c r="BQ51" s="1311"/>
      <c r="BR51" s="1311"/>
      <c r="BS51" s="1311"/>
      <c r="BT51" s="1311"/>
      <c r="BU51" s="1311"/>
      <c r="BV51" s="1311"/>
      <c r="BW51" s="1311"/>
      <c r="BX51" s="1311">
        <v>13.7</v>
      </c>
      <c r="BY51" s="1311"/>
      <c r="BZ51" s="1311"/>
      <c r="CA51" s="1311"/>
      <c r="CB51" s="1311"/>
      <c r="CC51" s="1311"/>
      <c r="CD51" s="1311"/>
      <c r="CE51" s="1311"/>
      <c r="CF51" s="1311">
        <v>53.6</v>
      </c>
      <c r="CG51" s="1311"/>
      <c r="CH51" s="1311"/>
      <c r="CI51" s="1311"/>
      <c r="CJ51" s="1311"/>
      <c r="CK51" s="1311"/>
      <c r="CL51" s="1311"/>
      <c r="CM51" s="1311"/>
      <c r="CN51" s="1311">
        <v>32.9</v>
      </c>
      <c r="CO51" s="1311"/>
      <c r="CP51" s="1311"/>
      <c r="CQ51" s="1311"/>
      <c r="CR51" s="1311"/>
      <c r="CS51" s="1311"/>
      <c r="CT51" s="1311"/>
      <c r="CU51" s="1311"/>
      <c r="CV51" s="1311">
        <v>28.6</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53.4</v>
      </c>
      <c r="BQ53" s="1311"/>
      <c r="BR53" s="1311"/>
      <c r="BS53" s="1311"/>
      <c r="BT53" s="1311"/>
      <c r="BU53" s="1311"/>
      <c r="BV53" s="1311"/>
      <c r="BW53" s="1311"/>
      <c r="BX53" s="1311">
        <v>60.8</v>
      </c>
      <c r="BY53" s="1311"/>
      <c r="BZ53" s="1311"/>
      <c r="CA53" s="1311"/>
      <c r="CB53" s="1311"/>
      <c r="CC53" s="1311"/>
      <c r="CD53" s="1311"/>
      <c r="CE53" s="1311"/>
      <c r="CF53" s="1311">
        <v>60.9</v>
      </c>
      <c r="CG53" s="1311"/>
      <c r="CH53" s="1311"/>
      <c r="CI53" s="1311"/>
      <c r="CJ53" s="1311"/>
      <c r="CK53" s="1311"/>
      <c r="CL53" s="1311"/>
      <c r="CM53" s="1311"/>
      <c r="CN53" s="1311">
        <v>61.3</v>
      </c>
      <c r="CO53" s="1311"/>
      <c r="CP53" s="1311"/>
      <c r="CQ53" s="1311"/>
      <c r="CR53" s="1311"/>
      <c r="CS53" s="1311"/>
      <c r="CT53" s="1311"/>
      <c r="CU53" s="1311"/>
      <c r="CV53" s="1311">
        <v>61.3</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617</v>
      </c>
      <c r="AO55" s="1315"/>
      <c r="AP55" s="1315"/>
      <c r="AQ55" s="1315"/>
      <c r="AR55" s="1315"/>
      <c r="AS55" s="1315"/>
      <c r="AT55" s="1315"/>
      <c r="AU55" s="1315"/>
      <c r="AV55" s="1315"/>
      <c r="AW55" s="1315"/>
      <c r="AX55" s="1315"/>
      <c r="AY55" s="1315"/>
      <c r="AZ55" s="1315"/>
      <c r="BA55" s="1315"/>
      <c r="BB55" s="1314" t="s">
        <v>615</v>
      </c>
      <c r="BC55" s="1314"/>
      <c r="BD55" s="1314"/>
      <c r="BE55" s="1314"/>
      <c r="BF55" s="1314"/>
      <c r="BG55" s="1314"/>
      <c r="BH55" s="1314"/>
      <c r="BI55" s="1314"/>
      <c r="BJ55" s="1314"/>
      <c r="BK55" s="1314"/>
      <c r="BL55" s="1314"/>
      <c r="BM55" s="1314"/>
      <c r="BN55" s="1314"/>
      <c r="BO55" s="1314"/>
      <c r="BP55" s="1311">
        <v>58.5</v>
      </c>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616</v>
      </c>
      <c r="BC57" s="1314"/>
      <c r="BD57" s="1314"/>
      <c r="BE57" s="1314"/>
      <c r="BF57" s="1314"/>
      <c r="BG57" s="1314"/>
      <c r="BH57" s="1314"/>
      <c r="BI57" s="1314"/>
      <c r="BJ57" s="1314"/>
      <c r="BK57" s="1314"/>
      <c r="BL57" s="1314"/>
      <c r="BM57" s="1314"/>
      <c r="BN57" s="1314"/>
      <c r="BO57" s="1314"/>
      <c r="BP57" s="1311">
        <v>52.9</v>
      </c>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c r="B73" s="395"/>
      <c r="G73" s="1326"/>
      <c r="H73" s="1326"/>
      <c r="I73" s="1326"/>
      <c r="J73" s="1326"/>
      <c r="K73" s="1310"/>
      <c r="L73" s="1310"/>
      <c r="M73" s="1310"/>
      <c r="N73" s="1310"/>
      <c r="AM73" s="404"/>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15.6</v>
      </c>
      <c r="BQ73" s="1311"/>
      <c r="BR73" s="1311"/>
      <c r="BS73" s="1311"/>
      <c r="BT73" s="1311"/>
      <c r="BU73" s="1311"/>
      <c r="BV73" s="1311"/>
      <c r="BW73" s="1311"/>
      <c r="BX73" s="1311">
        <v>13.7</v>
      </c>
      <c r="BY73" s="1311"/>
      <c r="BZ73" s="1311"/>
      <c r="CA73" s="1311"/>
      <c r="CB73" s="1311"/>
      <c r="CC73" s="1311"/>
      <c r="CD73" s="1311"/>
      <c r="CE73" s="1311"/>
      <c r="CF73" s="1311">
        <v>53.6</v>
      </c>
      <c r="CG73" s="1311"/>
      <c r="CH73" s="1311"/>
      <c r="CI73" s="1311"/>
      <c r="CJ73" s="1311"/>
      <c r="CK73" s="1311"/>
      <c r="CL73" s="1311"/>
      <c r="CM73" s="1311"/>
      <c r="CN73" s="1311">
        <v>32.9</v>
      </c>
      <c r="CO73" s="1311"/>
      <c r="CP73" s="1311"/>
      <c r="CQ73" s="1311"/>
      <c r="CR73" s="1311"/>
      <c r="CS73" s="1311"/>
      <c r="CT73" s="1311"/>
      <c r="CU73" s="1311"/>
      <c r="CV73" s="1311">
        <v>28.6</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10.5</v>
      </c>
      <c r="BQ75" s="1311"/>
      <c r="BR75" s="1311"/>
      <c r="BS75" s="1311"/>
      <c r="BT75" s="1311"/>
      <c r="BU75" s="1311"/>
      <c r="BV75" s="1311"/>
      <c r="BW75" s="1311"/>
      <c r="BX75" s="1311">
        <v>9.8000000000000007</v>
      </c>
      <c r="BY75" s="1311"/>
      <c r="BZ75" s="1311"/>
      <c r="CA75" s="1311"/>
      <c r="CB75" s="1311"/>
      <c r="CC75" s="1311"/>
      <c r="CD75" s="1311"/>
      <c r="CE75" s="1311"/>
      <c r="CF75" s="1311">
        <v>8.6999999999999993</v>
      </c>
      <c r="CG75" s="1311"/>
      <c r="CH75" s="1311"/>
      <c r="CI75" s="1311"/>
      <c r="CJ75" s="1311"/>
      <c r="CK75" s="1311"/>
      <c r="CL75" s="1311"/>
      <c r="CM75" s="1311"/>
      <c r="CN75" s="1311">
        <v>7.8</v>
      </c>
      <c r="CO75" s="1311"/>
      <c r="CP75" s="1311"/>
      <c r="CQ75" s="1311"/>
      <c r="CR75" s="1311"/>
      <c r="CS75" s="1311"/>
      <c r="CT75" s="1311"/>
      <c r="CU75" s="1311"/>
      <c r="CV75" s="1311">
        <v>7.2</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615</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ffTkP3PeVoD+re+n34Q/ydITLjD3fEgKIhRntLrQeXpZD6GPnekrrcFAJIpJRGLNZ1ToZWpJe9bpaQPE4s8RAg==" saltValue="jCAjmDRkAiX9fpq+dRC2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clU1ir5ZxdGvy4Xht7iXThdaYHjXnIK9OQU5KMzSMZAJyIlrIH3gv/TaxMKSqyw4q24MUVXbLvS7qML1KV4CfA==" saltValue="3n6AdBribQmdaKvSPoqF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mbz981LrS+AI91SNWt0c1KAAub5LaK2rA1lQ94qkSlVpscod+9u8UpIvsVLvEY+BvoC3ELLniP1tgpLLTFR9jg==" saltValue="jTIDKS2TY9wNAE5bam9Q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83429</v>
      </c>
      <c r="E3" s="162"/>
      <c r="F3" s="163">
        <v>85459</v>
      </c>
      <c r="G3" s="164"/>
      <c r="H3" s="165"/>
    </row>
    <row r="4" spans="1:8">
      <c r="A4" s="166"/>
      <c r="B4" s="167"/>
      <c r="C4" s="168"/>
      <c r="D4" s="169">
        <v>33859</v>
      </c>
      <c r="E4" s="170"/>
      <c r="F4" s="171">
        <v>44378</v>
      </c>
      <c r="G4" s="172"/>
      <c r="H4" s="173"/>
    </row>
    <row r="5" spans="1:8">
      <c r="A5" s="154" t="s">
        <v>560</v>
      </c>
      <c r="B5" s="159"/>
      <c r="C5" s="160"/>
      <c r="D5" s="161">
        <v>93447</v>
      </c>
      <c r="E5" s="162"/>
      <c r="F5" s="163">
        <v>83280</v>
      </c>
      <c r="G5" s="164"/>
      <c r="H5" s="165"/>
    </row>
    <row r="6" spans="1:8">
      <c r="A6" s="166"/>
      <c r="B6" s="167"/>
      <c r="C6" s="168"/>
      <c r="D6" s="169">
        <v>36996</v>
      </c>
      <c r="E6" s="170"/>
      <c r="F6" s="171">
        <v>43123</v>
      </c>
      <c r="G6" s="172"/>
      <c r="H6" s="173"/>
    </row>
    <row r="7" spans="1:8">
      <c r="A7" s="154" t="s">
        <v>561</v>
      </c>
      <c r="B7" s="159"/>
      <c r="C7" s="160"/>
      <c r="D7" s="161">
        <v>180872</v>
      </c>
      <c r="E7" s="162"/>
      <c r="F7" s="163">
        <v>88968</v>
      </c>
      <c r="G7" s="164"/>
      <c r="H7" s="165"/>
    </row>
    <row r="8" spans="1:8">
      <c r="A8" s="166"/>
      <c r="B8" s="167"/>
      <c r="C8" s="168"/>
      <c r="D8" s="169">
        <v>71526</v>
      </c>
      <c r="E8" s="170"/>
      <c r="F8" s="171">
        <v>45482</v>
      </c>
      <c r="G8" s="172"/>
      <c r="H8" s="173"/>
    </row>
    <row r="9" spans="1:8">
      <c r="A9" s="154" t="s">
        <v>562</v>
      </c>
      <c r="B9" s="159"/>
      <c r="C9" s="160"/>
      <c r="D9" s="161">
        <v>129703</v>
      </c>
      <c r="E9" s="162"/>
      <c r="F9" s="163">
        <v>85173</v>
      </c>
      <c r="G9" s="164"/>
      <c r="H9" s="165"/>
    </row>
    <row r="10" spans="1:8">
      <c r="A10" s="166"/>
      <c r="B10" s="167"/>
      <c r="C10" s="168"/>
      <c r="D10" s="169">
        <v>55002</v>
      </c>
      <c r="E10" s="170"/>
      <c r="F10" s="171">
        <v>43913</v>
      </c>
      <c r="G10" s="172"/>
      <c r="H10" s="173"/>
    </row>
    <row r="11" spans="1:8">
      <c r="A11" s="154" t="s">
        <v>563</v>
      </c>
      <c r="B11" s="159"/>
      <c r="C11" s="160"/>
      <c r="D11" s="161">
        <v>151011</v>
      </c>
      <c r="E11" s="162"/>
      <c r="F11" s="163">
        <v>94081</v>
      </c>
      <c r="G11" s="164"/>
      <c r="H11" s="165"/>
    </row>
    <row r="12" spans="1:8">
      <c r="A12" s="166"/>
      <c r="B12" s="167"/>
      <c r="C12" s="174"/>
      <c r="D12" s="169">
        <v>70385</v>
      </c>
      <c r="E12" s="170"/>
      <c r="F12" s="171">
        <v>48949</v>
      </c>
      <c r="G12" s="172"/>
      <c r="H12" s="173"/>
    </row>
    <row r="13" spans="1:8">
      <c r="A13" s="154"/>
      <c r="B13" s="159"/>
      <c r="C13" s="175"/>
      <c r="D13" s="176">
        <v>127692</v>
      </c>
      <c r="E13" s="177"/>
      <c r="F13" s="178">
        <v>87392</v>
      </c>
      <c r="G13" s="179"/>
      <c r="H13" s="165"/>
    </row>
    <row r="14" spans="1:8">
      <c r="A14" s="166"/>
      <c r="B14" s="167"/>
      <c r="C14" s="168"/>
      <c r="D14" s="169">
        <v>53554</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7.15</v>
      </c>
      <c r="C19" s="180">
        <f>ROUND(VALUE(SUBSTITUTE(実質収支比率等に係る経年分析!G$48,"▲","-")),2)</f>
        <v>5.31</v>
      </c>
      <c r="D19" s="180">
        <f>ROUND(VALUE(SUBSTITUTE(実質収支比率等に係る経年分析!H$48,"▲","-")),2)</f>
        <v>4.7699999999999996</v>
      </c>
      <c r="E19" s="180">
        <f>ROUND(VALUE(SUBSTITUTE(実質収支比率等に係る経年分析!I$48,"▲","-")),2)</f>
        <v>5.05</v>
      </c>
      <c r="F19" s="180">
        <f>ROUND(VALUE(SUBSTITUTE(実質収支比率等に係る経年分析!J$48,"▲","-")),2)</f>
        <v>3.03</v>
      </c>
    </row>
    <row r="20" spans="1:11">
      <c r="A20" s="180" t="s">
        <v>55</v>
      </c>
      <c r="B20" s="180">
        <f>ROUND(VALUE(SUBSTITUTE(実質収支比率等に係る経年分析!F$47,"▲","-")),2)</f>
        <v>30.4</v>
      </c>
      <c r="C20" s="180">
        <f>ROUND(VALUE(SUBSTITUTE(実質収支比率等に係る経年分析!G$47,"▲","-")),2)</f>
        <v>28.39</v>
      </c>
      <c r="D20" s="180">
        <f>ROUND(VALUE(SUBSTITUTE(実質収支比率等に係る経年分析!H$47,"▲","-")),2)</f>
        <v>29.52</v>
      </c>
      <c r="E20" s="180">
        <f>ROUND(VALUE(SUBSTITUTE(実質収支比率等に係る経年分析!I$47,"▲","-")),2)</f>
        <v>28.5</v>
      </c>
      <c r="F20" s="180">
        <f>ROUND(VALUE(SUBSTITUTE(実質収支比率等に係る経年分析!J$47,"▲","-")),2)</f>
        <v>23.01</v>
      </c>
    </row>
    <row r="21" spans="1:11">
      <c r="A21" s="180" t="s">
        <v>56</v>
      </c>
      <c r="B21" s="180">
        <f>IF(ISNUMBER(VALUE(SUBSTITUTE(実質収支比率等に係る経年分析!F$49,"▲","-"))),ROUND(VALUE(SUBSTITUTE(実質収支比率等に係る経年分析!F$49,"▲","-")),2),NA())</f>
        <v>6.33</v>
      </c>
      <c r="C21" s="180">
        <f>IF(ISNUMBER(VALUE(SUBSTITUTE(実質収支比率等に係る経年分析!G$49,"▲","-"))),ROUND(VALUE(SUBSTITUTE(実質収支比率等に係る経年分析!G$49,"▲","-")),2),NA())</f>
        <v>-4.5599999999999996</v>
      </c>
      <c r="D21" s="180">
        <f>IF(ISNUMBER(VALUE(SUBSTITUTE(実質収支比率等に係る経年分析!H$49,"▲","-"))),ROUND(VALUE(SUBSTITUTE(実質収支比率等に係る経年分析!H$49,"▲","-")),2),NA())</f>
        <v>-0.54</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-7.24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垂水市漁業集落排水処理施設特別会計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垂水市老人保健施設特別会計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垂水市簡易水道事業特別会計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垂水市交通災害共済特別会計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垂水市介護保険特別会計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3.02</v>
      </c>
    </row>
    <row r="35" spans="1:16">
      <c r="A35" s="181" t="str">
        <f>IF(連結実質赤字比率に係る赤字・黒字の構成分析!C$35="",NA(),連結実質赤字比率に係る赤字・黒字の構成分析!C$35)</f>
        <v>垂水市病院事業会計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5.36</v>
      </c>
    </row>
    <row r="36" spans="1:16">
      <c r="A36" s="181" t="str">
        <f>IF(連結実質赤字比率に係る赤字・黒字の構成分析!C$34="",NA(),連結実質赤字比率に係る赤字・黒字の構成分析!C$34)</f>
        <v>垂水市水道事業会計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915</v>
      </c>
      <c r="E42" s="182"/>
      <c r="F42" s="182"/>
      <c r="G42" s="182">
        <f>'実質公債費比率（分子）の構造'!L$52</f>
        <v>906</v>
      </c>
      <c r="H42" s="182"/>
      <c r="I42" s="182"/>
      <c r="J42" s="182">
        <f>'実質公債費比率（分子）の構造'!M$52</f>
        <v>836</v>
      </c>
      <c r="K42" s="182"/>
      <c r="L42" s="182"/>
      <c r="M42" s="182">
        <f>'実質公債費比率（分子）の構造'!N$52</f>
        <v>831</v>
      </c>
      <c r="N42" s="182"/>
      <c r="O42" s="182"/>
      <c r="P42" s="182">
        <f>'実質公債費比率（分子）の構造'!O$52</f>
        <v>812</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13</v>
      </c>
      <c r="C44" s="182"/>
      <c r="D44" s="182"/>
      <c r="E44" s="182">
        <f>'実質公債費比率（分子）の構造'!L$50</f>
        <v>7</v>
      </c>
      <c r="F44" s="182"/>
      <c r="G44" s="182"/>
      <c r="H44" s="182">
        <f>'実質公債費比率（分子）の構造'!M$50</f>
        <v>0</v>
      </c>
      <c r="I44" s="182"/>
      <c r="J44" s="182"/>
      <c r="K44" s="182">
        <f>'実質公債費比率（分子）の構造'!N$50</f>
        <v>10</v>
      </c>
      <c r="L44" s="182"/>
      <c r="M44" s="182"/>
      <c r="N44" s="182">
        <f>'実質公債費比率（分子）の構造'!O$50</f>
        <v>20</v>
      </c>
      <c r="O44" s="182"/>
      <c r="P44" s="182"/>
    </row>
    <row r="45" spans="1:16">
      <c r="A45" s="182" t="s">
        <v>66</v>
      </c>
      <c r="B45" s="182">
        <f>'実質公債費比率（分子）の構造'!K$49</f>
        <v>49</v>
      </c>
      <c r="C45" s="182"/>
      <c r="D45" s="182"/>
      <c r="E45" s="182">
        <f>'実質公債費比率（分子）の構造'!L$49</f>
        <v>47</v>
      </c>
      <c r="F45" s="182"/>
      <c r="G45" s="182"/>
      <c r="H45" s="182">
        <f>'実質公債費比率（分子）の構造'!M$49</f>
        <v>44</v>
      </c>
      <c r="I45" s="182"/>
      <c r="J45" s="182"/>
      <c r="K45" s="182">
        <f>'実質公債費比率（分子）の構造'!N$49</f>
        <v>43</v>
      </c>
      <c r="L45" s="182"/>
      <c r="M45" s="182"/>
      <c r="N45" s="182">
        <f>'実質公債費比率（分子）の構造'!O$49</f>
        <v>40</v>
      </c>
      <c r="O45" s="182"/>
      <c r="P45" s="182"/>
    </row>
    <row r="46" spans="1:16">
      <c r="A46" s="182" t="s">
        <v>67</v>
      </c>
      <c r="B46" s="182">
        <f>'実質公債費比率（分子）の構造'!K$48</f>
        <v>181</v>
      </c>
      <c r="C46" s="182"/>
      <c r="D46" s="182"/>
      <c r="E46" s="182">
        <f>'実質公債費比率（分子）の構造'!L$48</f>
        <v>197</v>
      </c>
      <c r="F46" s="182"/>
      <c r="G46" s="182"/>
      <c r="H46" s="182">
        <f>'実質公債費比率（分子）の構造'!M$48</f>
        <v>133</v>
      </c>
      <c r="I46" s="182"/>
      <c r="J46" s="182"/>
      <c r="K46" s="182">
        <f>'実質公債費比率（分子）の構造'!N$48</f>
        <v>120</v>
      </c>
      <c r="L46" s="182"/>
      <c r="M46" s="182"/>
      <c r="N46" s="182">
        <f>'実質公債費比率（分子）の構造'!O$48</f>
        <v>102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1142</v>
      </c>
      <c r="C49" s="182"/>
      <c r="D49" s="182"/>
      <c r="E49" s="182">
        <f>'実質公債費比率（分子）の構造'!L$45</f>
        <v>1069</v>
      </c>
      <c r="F49" s="182"/>
      <c r="G49" s="182"/>
      <c r="H49" s="182">
        <f>'実質公債費比率（分子）の構造'!M$45</f>
        <v>967</v>
      </c>
      <c r="I49" s="182"/>
      <c r="J49" s="182"/>
      <c r="K49" s="182">
        <f>'実質公債費比率（分子）の構造'!N$45</f>
        <v>980</v>
      </c>
      <c r="L49" s="182"/>
      <c r="M49" s="182"/>
      <c r="N49" s="182">
        <f>'実質公債費比率（分子）の構造'!O$45</f>
        <v>982</v>
      </c>
      <c r="O49" s="182"/>
      <c r="P49" s="182"/>
    </row>
    <row r="50" spans="1:16">
      <c r="A50" s="182" t="s">
        <v>71</v>
      </c>
      <c r="B50" s="182" t="e">
        <f>NA()</f>
        <v>#N/A</v>
      </c>
      <c r="C50" s="182">
        <f>IF(ISNUMBER('実質公債費比率（分子）の構造'!K$53),'実質公債費比率（分子）の構造'!K$53,NA())</f>
        <v>470</v>
      </c>
      <c r="D50" s="182" t="e">
        <f>NA()</f>
        <v>#N/A</v>
      </c>
      <c r="E50" s="182" t="e">
        <f>NA()</f>
        <v>#N/A</v>
      </c>
      <c r="F50" s="182">
        <f>IF(ISNUMBER('実質公債費比率（分子）の構造'!L$53),'実質公債費比率（分子）の構造'!L$53,NA())</f>
        <v>414</v>
      </c>
      <c r="G50" s="182" t="e">
        <f>NA()</f>
        <v>#N/A</v>
      </c>
      <c r="H50" s="182" t="e">
        <f>NA()</f>
        <v>#N/A</v>
      </c>
      <c r="I50" s="182">
        <f>IF(ISNUMBER('実質公債費比率（分子）の構造'!M$53),'実質公債費比率（分子）の構造'!M$53,NA())</f>
        <v>308</v>
      </c>
      <c r="J50" s="182" t="e">
        <f>NA()</f>
        <v>#N/A</v>
      </c>
      <c r="K50" s="182" t="e">
        <f>NA()</f>
        <v>#N/A</v>
      </c>
      <c r="L50" s="182">
        <f>IF(ISNUMBER('実質公債費比率（分子）の構造'!N$53),'実質公債費比率（分子）の構造'!N$53,NA())</f>
        <v>322</v>
      </c>
      <c r="M50" s="182" t="e">
        <f>NA()</f>
        <v>#N/A</v>
      </c>
      <c r="N50" s="182" t="e">
        <f>NA()</f>
        <v>#N/A</v>
      </c>
      <c r="O50" s="182">
        <f>IF(ISNUMBER('実質公債費比率（分子）の構造'!O$53),'実質公債費比率（分子）の構造'!O$53,NA())</f>
        <v>332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7615</v>
      </c>
      <c r="E56" s="181"/>
      <c r="F56" s="181"/>
      <c r="G56" s="181">
        <f>'将来負担比率（分子）の構造'!J$52</f>
        <v>7305</v>
      </c>
      <c r="H56" s="181"/>
      <c r="I56" s="181"/>
      <c r="J56" s="181">
        <f>'将来負担比率（分子）の構造'!K$52</f>
        <v>7218</v>
      </c>
      <c r="K56" s="181"/>
      <c r="L56" s="181"/>
      <c r="M56" s="181">
        <f>'将来負担比率（分子）の構造'!L$52</f>
        <v>7381</v>
      </c>
      <c r="N56" s="181"/>
      <c r="O56" s="181"/>
      <c r="P56" s="181">
        <f>'将来負担比率（分子）の構造'!M$52</f>
        <v>7326</v>
      </c>
    </row>
    <row r="57" spans="1:16">
      <c r="A57" s="181" t="s">
        <v>42</v>
      </c>
      <c r="B57" s="181"/>
      <c r="C57" s="181"/>
      <c r="D57" s="181">
        <f>'将来負担比率（分子）の構造'!I$51</f>
        <v>21</v>
      </c>
      <c r="E57" s="181"/>
      <c r="F57" s="181"/>
      <c r="G57" s="181">
        <f>'将来負担比率（分子）の構造'!J$51</f>
        <v>21</v>
      </c>
      <c r="H57" s="181"/>
      <c r="I57" s="181"/>
      <c r="J57" s="181">
        <f>'将来負担比率（分子）の構造'!K$51</f>
        <v>11</v>
      </c>
      <c r="K57" s="181"/>
      <c r="L57" s="181"/>
      <c r="M57" s="181">
        <f>'将来負担比率（分子）の構造'!L$51</f>
        <v>27</v>
      </c>
      <c r="N57" s="181"/>
      <c r="O57" s="181"/>
      <c r="P57" s="181" t="str">
        <f>'将来負担比率（分子）の構造'!M$51</f>
        <v>-</v>
      </c>
    </row>
    <row r="58" spans="1:16">
      <c r="A58" s="181" t="s">
        <v>41</v>
      </c>
      <c r="B58" s="181"/>
      <c r="C58" s="181"/>
      <c r="D58" s="181">
        <f>'将来負担比率（分子）の構造'!I$50</f>
        <v>3850</v>
      </c>
      <c r="E58" s="181"/>
      <c r="F58" s="181"/>
      <c r="G58" s="181">
        <f>'将来負担比率（分子）の構造'!J$50</f>
        <v>4124</v>
      </c>
      <c r="H58" s="181"/>
      <c r="I58" s="181"/>
      <c r="J58" s="181">
        <f>'将来負担比率（分子）の構造'!K$50</f>
        <v>3523</v>
      </c>
      <c r="K58" s="181"/>
      <c r="L58" s="181"/>
      <c r="M58" s="181">
        <f>'将来負担比率（分子）の構造'!L$50</f>
        <v>4519</v>
      </c>
      <c r="N58" s="181"/>
      <c r="O58" s="181"/>
      <c r="P58" s="181">
        <f>'将来負担比率（分子）の構造'!M$50</f>
        <v>4648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88</v>
      </c>
      <c r="C61" s="181"/>
      <c r="D61" s="181"/>
      <c r="E61" s="181">
        <f>'将来負担比率（分子）の構造'!J$46</f>
        <v>85</v>
      </c>
      <c r="F61" s="181"/>
      <c r="G61" s="181"/>
      <c r="H61" s="181">
        <f>'将来負担比率（分子）の構造'!K$46</f>
        <v>308</v>
      </c>
      <c r="I61" s="181"/>
      <c r="J61" s="181"/>
      <c r="K61" s="181">
        <f>'将来負担比率（分子）の構造'!L$46</f>
        <v>586</v>
      </c>
      <c r="L61" s="181"/>
      <c r="M61" s="181"/>
      <c r="N61" s="181">
        <f>'将来負担比率（分子）の構造'!M$46</f>
        <v>450</v>
      </c>
      <c r="O61" s="181"/>
      <c r="P61" s="181"/>
    </row>
    <row r="62" spans="1:16">
      <c r="A62" s="181" t="s">
        <v>35</v>
      </c>
      <c r="B62" s="181">
        <f>'将来負担比率（分子）の構造'!I$45</f>
        <v>1752</v>
      </c>
      <c r="C62" s="181"/>
      <c r="D62" s="181"/>
      <c r="E62" s="181">
        <f>'将来負担比率（分子）の構造'!J$45</f>
        <v>1660</v>
      </c>
      <c r="F62" s="181"/>
      <c r="G62" s="181"/>
      <c r="H62" s="181">
        <f>'将来負担比率（分子）の構造'!K$45</f>
        <v>1569</v>
      </c>
      <c r="I62" s="181"/>
      <c r="J62" s="181"/>
      <c r="K62" s="181">
        <f>'将来負担比率（分子）の構造'!L$45</f>
        <v>1426</v>
      </c>
      <c r="L62" s="181"/>
      <c r="M62" s="181"/>
      <c r="N62" s="181">
        <f>'将来負担比率（分子）の構造'!M$45</f>
        <v>1217</v>
      </c>
      <c r="O62" s="181"/>
      <c r="P62" s="181"/>
    </row>
    <row r="63" spans="1:16">
      <c r="A63" s="181" t="s">
        <v>34</v>
      </c>
      <c r="B63" s="181">
        <f>'将来負担比率（分子）の構造'!I$44</f>
        <v>266</v>
      </c>
      <c r="C63" s="181"/>
      <c r="D63" s="181"/>
      <c r="E63" s="181">
        <f>'将来負担比率（分子）の構造'!J$44</f>
        <v>223</v>
      </c>
      <c r="F63" s="181"/>
      <c r="G63" s="181"/>
      <c r="H63" s="181">
        <f>'将来負担比率（分子）の構造'!K$44</f>
        <v>164</v>
      </c>
      <c r="I63" s="181"/>
      <c r="J63" s="181"/>
      <c r="K63" s="181">
        <f>'将来負担比率（分子）の構造'!L$44</f>
        <v>154</v>
      </c>
      <c r="L63" s="181"/>
      <c r="M63" s="181"/>
      <c r="N63" s="181">
        <f>'将来負担比率（分子）の構造'!M$44</f>
        <v>113</v>
      </c>
      <c r="O63" s="181"/>
      <c r="P63" s="181"/>
    </row>
    <row r="64" spans="1:16">
      <c r="A64" s="181" t="s">
        <v>33</v>
      </c>
      <c r="B64" s="181">
        <f>'将来負担比率（分子）の構造'!I$43</f>
        <v>777</v>
      </c>
      <c r="C64" s="181"/>
      <c r="D64" s="181"/>
      <c r="E64" s="181">
        <f>'将来負担比率（分子）の構造'!J$43</f>
        <v>955</v>
      </c>
      <c r="F64" s="181"/>
      <c r="G64" s="181"/>
      <c r="H64" s="181">
        <f>'将来負担比率（分子）の構造'!K$43</f>
        <v>1107</v>
      </c>
      <c r="I64" s="181"/>
      <c r="J64" s="181"/>
      <c r="K64" s="181">
        <f>'将来負担比率（分子）の構造'!L$43</f>
        <v>1226</v>
      </c>
      <c r="L64" s="181"/>
      <c r="M64" s="181"/>
      <c r="N64" s="181">
        <f>'将来負担比率（分子）の構造'!M$43</f>
        <v>1246</v>
      </c>
      <c r="O64" s="181"/>
      <c r="P64" s="181"/>
    </row>
    <row r="65" spans="1:16">
      <c r="A65" s="181" t="s">
        <v>32</v>
      </c>
      <c r="B65" s="181">
        <f>'将来負担比率（分子）の構造'!I$42</f>
        <v>6</v>
      </c>
      <c r="C65" s="181"/>
      <c r="D65" s="181"/>
      <c r="E65" s="181" t="str">
        <f>'将来負担比率（分子）の構造'!J$42</f>
        <v>-</v>
      </c>
      <c r="F65" s="181"/>
      <c r="G65" s="181"/>
      <c r="H65" s="181">
        <f>'将来負担比率（分子）の構造'!K$42</f>
        <v>345</v>
      </c>
      <c r="I65" s="181"/>
      <c r="J65" s="181"/>
      <c r="K65" s="181">
        <f>'将来負担比率（分子）の構造'!L$42</f>
        <v>278</v>
      </c>
      <c r="L65" s="181"/>
      <c r="M65" s="181"/>
      <c r="N65" s="181">
        <f>'将来負担比率（分子）の構造'!M$42</f>
        <v>259</v>
      </c>
      <c r="O65" s="181"/>
      <c r="P65" s="181"/>
    </row>
    <row r="66" spans="1:16">
      <c r="A66" s="181" t="s">
        <v>31</v>
      </c>
      <c r="B66" s="181">
        <f>'将来負担比率（分子）の構造'!I$41</f>
        <v>9318</v>
      </c>
      <c r="C66" s="181"/>
      <c r="D66" s="181"/>
      <c r="E66" s="181">
        <f>'将来負担比率（分子）の構造'!J$41</f>
        <v>9150</v>
      </c>
      <c r="F66" s="181"/>
      <c r="G66" s="181"/>
      <c r="H66" s="181">
        <f>'将来負担比率（分子）の構造'!K$41</f>
        <v>9625</v>
      </c>
      <c r="I66" s="181"/>
      <c r="J66" s="181"/>
      <c r="K66" s="181">
        <f>'将来負担比率（分子）の構造'!L$41</f>
        <v>9699</v>
      </c>
      <c r="L66" s="181"/>
      <c r="M66" s="181"/>
      <c r="N66" s="181">
        <f>'将来負担比率（分子）の構造'!M$41</f>
        <v>9960</v>
      </c>
      <c r="O66" s="181"/>
      <c r="P66" s="181"/>
    </row>
    <row r="67" spans="1:16">
      <c r="A67" s="181" t="s">
        <v>75</v>
      </c>
      <c r="B67" s="181" t="e">
        <f>NA()</f>
        <v>#N/A</v>
      </c>
      <c r="C67" s="181">
        <f>IF(ISNUMBER('将来負担比率（分子）の構造'!I$53), IF('将来負担比率（分子）の構造'!I$53 &lt; 0, 0, '将来負担比率（分子）の構造'!I$53), NA())</f>
        <v>721</v>
      </c>
      <c r="D67" s="181" t="e">
        <f>NA()</f>
        <v>#N/A</v>
      </c>
      <c r="E67" s="181" t="e">
        <f>NA()</f>
        <v>#N/A</v>
      </c>
      <c r="F67" s="181">
        <f>IF(ISNUMBER('将来負担比率（分子）の構造'!J$53), IF('将来負担比率（分子）の構造'!J$53 &lt; 0, 0, '将来負担比率（分子）の構造'!J$53), NA())</f>
        <v>623</v>
      </c>
      <c r="G67" s="181" t="e">
        <f>NA()</f>
        <v>#N/A</v>
      </c>
      <c r="H67" s="181" t="e">
        <f>NA()</f>
        <v>#N/A</v>
      </c>
      <c r="I67" s="181">
        <f>IF(ISNUMBER('将来負担比率（分子）の構造'!K$53), IF('将来負担比率（分子）の構造'!K$53 &lt; 0, 0, '将来負担比率（分子）の構造'!K$53), NA())</f>
        <v>2366</v>
      </c>
      <c r="J67" s="181" t="e">
        <f>NA()</f>
        <v>#N/A</v>
      </c>
      <c r="K67" s="181" t="e">
        <f>NA()</f>
        <v>#N/A</v>
      </c>
      <c r="L67" s="181">
        <f>IF(ISNUMBER('将来負担比率（分子）の構造'!L$53), IF('将来負担比率（分子）の構造'!L$53 &lt; 0, 0, '将来負担比率（分子）の構造'!L$53), NA())</f>
        <v>1441</v>
      </c>
      <c r="M67" s="181" t="e">
        <f>NA()</f>
        <v>#N/A</v>
      </c>
      <c r="N67" s="181" t="e">
        <f>NA()</f>
        <v>#N/A</v>
      </c>
      <c r="O67" s="181">
        <f>IF(ISNUMBER('将来負担比率（分子）の構造'!M$53), IF('将来負担比率（分子）の構造'!M$53 &lt; 0, 0, '将来負担比率（分子）の構造'!M$53), NA())</f>
        <v>1272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1548</v>
      </c>
      <c r="C72" s="185">
        <f>基金残高に係る経年分析!G55</f>
        <v>1483</v>
      </c>
      <c r="D72" s="185">
        <f>基金残高に係る経年分析!H55</f>
        <v>1207</v>
      </c>
    </row>
    <row r="73" spans="1:16">
      <c r="A73" s="184" t="s">
        <v>78</v>
      </c>
      <c r="B73" s="185">
        <f>基金残高に係る経年分析!F56</f>
        <v>284</v>
      </c>
      <c r="C73" s="185">
        <f>基金残高に係る経年分析!G56</f>
        <v>285</v>
      </c>
      <c r="D73" s="185">
        <f>基金残高に係る経年分析!H56</f>
        <v>285</v>
      </c>
    </row>
    <row r="74" spans="1:16">
      <c r="A74" s="184" t="s">
        <v>79</v>
      </c>
      <c r="B74" s="185">
        <f>基金残高に係る経年分析!F57</f>
        <v>2154</v>
      </c>
      <c r="C74" s="185">
        <f>基金残高に係る経年分析!G57</f>
        <v>2133</v>
      </c>
      <c r="D74" s="185">
        <f>基金残高に係る経年分析!H57</f>
        <v>2851</v>
      </c>
    </row>
  </sheetData>
  <sheetProtection algorithmName="SHA-512" hashValue="w8fA+fM0LpXdmwDH40vmwMD1+P7KyvTLmbq+qnisIBvrX+c4h54YObmqcfH+1EEKEeWoqUeJ59O3eWnZ6PB8qg==" saltValue="cjl+7Z85xtCIDoXgSly/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2021-10-26T06:55:18Z</cp:lastPrinted>
  <dcterms:created xsi:type="dcterms:W3CDTF">2021-02-05T05:04:11Z</dcterms:created>
  <dcterms:modified xsi:type="dcterms:W3CDTF">2021-10-26T06:55:29Z</dcterms:modified>
  <cp:category/>
</cp:coreProperties>
</file>