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2\共有（原田）nj300072\42 普通会計決算統計総括\Ｒ２\36 【国照会】令和元年度財政状況資料集の作成及び提出について\13 起案時添付用←係員チェック済みのものはこちらへ。\"/>
    </mc:Choice>
  </mc:AlternateContent>
  <bookViews>
    <workbookView xWindow="0" yWindow="0" windowWidth="20490" windowHeight="72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AF88" i="12" l="1"/>
  <c r="AU63" i="12"/>
  <c r="AP63" i="12"/>
  <c r="BG34" i="10" l="1"/>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C37" i="10"/>
  <c r="BE36" i="10"/>
  <c r="C36" i="10"/>
  <c r="BE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U37" i="10" l="1"/>
  <c r="AM34" i="10"/>
  <c r="AM35" i="10" s="1"/>
  <c r="AM36" i="10" s="1"/>
  <c r="AM37" i="10" s="1"/>
  <c r="BE34" i="10" l="1"/>
  <c r="BW34" i="10" s="1"/>
  <c r="BW35" i="10" l="1"/>
  <c r="BW36" i="10" s="1"/>
  <c r="BW37" i="10" s="1"/>
  <c r="BW38" i="10" s="1"/>
  <c r="BW39" i="10" s="1"/>
  <c r="CO34" i="10"/>
  <c r="CO35" i="10" s="1"/>
  <c r="CO36" i="10" s="1"/>
</calcChain>
</file>

<file path=xl/sharedStrings.xml><?xml version="1.0" encoding="utf-8"?>
<sst xmlns="http://schemas.openxmlformats.org/spreadsheetml/2006/main" count="1151" uniqueCount="637">
  <si>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</si>
  <si>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</si>
  <si>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</si>
  <si>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</si>
  <si>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</si>
  <si>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</si>
  <si>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</si>
  <si>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</si>
  <si>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</si>
  <si>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</si>
  <si>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</si>
  <si>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</si>
  <si>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</si>
  <si>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</si>
  <si>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</si>
  <si>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</si>
  <si>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</si>
  <si>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</si>
  <si>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</si>
  <si>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</si>
  <si>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</si>
  <si>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</si>
  <si>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</si>
  <si>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</si>
  <si>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</si>
  <si>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</si>
  <si>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</si>
  <si>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</si>
  <si>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</si>
  <si>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</si>
  <si>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</si>
  <si>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</si>
  <si>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</si>
  <si>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</si>
  <si>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</si>
  <si>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</si>
  <si>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</si>
  <si>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</si>
  <si>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</si>
  <si>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</si>
  <si>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</si>
  <si>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</si>
  <si>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</si>
  <si>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</si>
  <si>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</si>
  <si>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</si>
  <si>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</si>
  <si>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</si>
  <si>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</si>
  <si>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</si>
  <si>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</si>
  <si>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</si>
  <si>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</si>
  <si>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</si>
  <si>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</si>
  <si>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</si>
  <si>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</si>
  <si>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</si>
  <si>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</si>
  <si>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</si>
  <si>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</si>
  <si>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</si>
  <si>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</si>
  <si>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</si>
  <si>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</si>
  <si>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</si>
  <si>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</si>
  <si>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</si>
  <si>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</si>
  <si>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</si>
  <si>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</si>
  <si>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</si>
  <si>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</si>
  <si>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</si>
  <si>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</si>
  <si>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</si>
  <si>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</si>
  <si>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</si>
  <si>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</si>
  <si>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</si>
  <si>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</si>
  <si>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</si>
  <si>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</si>
  <si>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</si>
  <si>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</si>
  <si>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</si>
  <si>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</si>
  <si>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</si>
  <si>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</si>
  <si>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</si>
  <si>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</si>
  <si>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</si>
  <si>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</si>
  <si>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</si>
  <si>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</si>
  <si>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</si>
  <si>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</si>
  <si>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</si>
  <si>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霧島市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</si>
  <si>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</si>
  <si>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</si>
  <si>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</si>
  <si>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</si>
  <si>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</si>
  <si>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</si>
  <si>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</si>
  <si>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</si>
  <si>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</si>
  <si>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</si>
  <si>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</si>
  <si>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</si>
  <si>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</si>
  <si>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</si>
  <si>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</si>
  <si>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</si>
  <si>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</si>
  <si>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</si>
  <si>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</si>
  <si>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</si>
  <si>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</si>
  <si>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</si>
  <si>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</si>
  <si>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</si>
  <si>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</si>
  <si>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</si>
  <si>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</si>
  <si>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</si>
  <si>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</si>
  <si>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</si>
  <si>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</si>
  <si>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</si>
  <si>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</si>
  <si>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</si>
  <si>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</si>
  <si>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</si>
  <si>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</si>
  <si>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</si>
  <si>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</si>
  <si>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</si>
  <si>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</si>
  <si>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</si>
  <si>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</si>
  <si>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</si>
  <si>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</si>
  <si>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</si>
  <si>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</si>
  <si>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</si>
  <si>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</si>
  <si>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</si>
  <si>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</si>
  <si>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</si>
  <si>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</si>
  <si>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</si>
  <si>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</si>
  <si>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</si>
  <si>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</si>
  <si>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</si>
  <si>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</si>
  <si>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</si>
  <si>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</si>
  <si>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</si>
  <si>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</si>
  <si>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</si>
  <si>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</si>
  <si>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</si>
  <si>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</si>
  <si>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</si>
  <si>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</si>
  <si>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</si>
  <si>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</si>
  <si>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</si>
  <si>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</si>
  <si>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</si>
  <si>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</si>
  <si>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</si>
  <si>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</si>
  <si>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</si>
  <si>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</si>
  <si>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</si>
  <si>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</si>
  <si>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</si>
  <si>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</si>
  <si>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</si>
  <si>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</si>
  <si>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</si>
  <si>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</si>
  <si>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</si>
  <si>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</si>
  <si>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</si>
  <si>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</si>
  <si>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</si>
  <si>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</si>
  <si>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</si>
  <si>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</si>
  <si>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</si>
  <si>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</si>
  <si>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</si>
  <si>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</si>
  <si>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</si>
  <si>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</si>
  <si>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</si>
  <si>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</si>
  <si>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</si>
  <si>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</si>
  <si>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</si>
  <si>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</si>
  <si>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</si>
  <si>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</si>
  <si>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</si>
  <si>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</si>
  <si>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</si>
  <si>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</si>
  <si>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</si>
  <si>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</si>
  <si>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</si>
  <si>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</si>
  <si>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</si>
  <si>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鹿児島県霧島市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</si>
  <si>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</si>
  <si>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</si>
  <si>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</si>
  <si>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</si>
  <si>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</si>
  <si>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</si>
  <si>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</si>
  <si>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</si>
  <si>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</si>
  <si>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</si>
  <si>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</si>
  <si>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</si>
  <si>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</si>
  <si>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</si>
  <si>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</si>
  <si>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</si>
  <si>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</si>
  <si>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</si>
  <si>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</si>
  <si>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</si>
  <si>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</si>
  <si>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</si>
  <si>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</si>
  <si>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</si>
  <si>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</si>
  <si>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</si>
  <si>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</si>
  <si>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</si>
  <si>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</si>
  <si>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</si>
  <si>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</si>
  <si>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</si>
  <si>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</si>
  <si>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</si>
  <si>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</si>
  <si>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</si>
  <si>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</si>
  <si>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</si>
  <si>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</si>
  <si>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</si>
  <si>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</si>
  <si>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</si>
  <si>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</si>
  <si>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</si>
  <si>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</si>
  <si>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</si>
  <si>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</si>
  <si>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</si>
  <si>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</si>
  <si>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</si>
  <si>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</si>
  <si>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</si>
  <si>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</si>
  <si>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</si>
  <si>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</si>
  <si>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</si>
  <si>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</si>
  <si>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</si>
  <si>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</si>
  <si>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</si>
  <si>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</si>
  <si>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</si>
  <si>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</si>
  <si>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</si>
  <si>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</si>
  <si>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</si>
  <si>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</si>
  <si>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</si>
  <si>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</si>
  <si>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</si>
  <si>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</si>
  <si>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</si>
  <si>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</si>
  <si>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</si>
  <si>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</si>
  <si>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</si>
  <si>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</si>
  <si>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</si>
  <si>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</si>
  <si>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</si>
  <si>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</si>
  <si>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</si>
  <si>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</si>
  <si>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</si>
  <si>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</si>
  <si>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</si>
  <si>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</si>
  <si>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</si>
  <si>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</si>
  <si>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</si>
  <si>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</si>
  <si>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</si>
  <si>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</si>
  <si>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</si>
  <si>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</si>
  <si>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</si>
  <si>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</si>
  <si>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</si>
  <si>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</si>
  <si>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</si>
  <si>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</si>
  <si>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</si>
  <si>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</si>
  <si>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</si>
  <si>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</si>
  <si>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</si>
  <si>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</si>
  <si>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</si>
  <si>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</si>
  <si>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</si>
  <si>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</si>
  <si>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</si>
  <si>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</si>
  <si>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</si>
  <si>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</si>
  <si>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</si>
  <si>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</si>
  <si>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</si>
  <si>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</si>
  <si>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</si>
  <si>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</si>
  <si>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</si>
  <si>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</si>
  <si>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</si>
  <si>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</si>
  <si>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</si>
  <si>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</si>
  <si>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</si>
  <si>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</si>
  <si>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</si>
  <si>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</si>
  <si>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</si>
  <si>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</si>
  <si>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</si>
  <si>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</si>
  <si>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</si>
  <si>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</si>
  <si>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</si>
  <si>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</si>
  <si>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</si>
  <si>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</si>
  <si>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</si>
  <si>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</si>
  <si>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</si>
  <si>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</si>
  <si>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</si>
  <si>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</si>
  <si>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</si>
  <si>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</si>
  <si>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</si>
  <si>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</si>
  <si>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</si>
  <si>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</si>
  <si>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鹿児島県霧島市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</si>
  <si>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</si>
  <si>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</si>
  <si>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</si>
  <si>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</si>
  <si>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</si>
  <si>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</si>
  <si>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</si>
  <si>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</si>
  <si>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</si>
  <si>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</si>
  <si>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</si>
  <si>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</si>
  <si>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</si>
  <si>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</si>
  <si>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</si>
  <si>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</si>
  <si>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</si>
  <si>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</si>
  <si>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</si>
  <si>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</si>
  <si>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</si>
  <si>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</si>
  <si>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</si>
  <si>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</si>
  <si>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</si>
  <si>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</si>
  <si>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</si>
  <si>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</si>
  <si>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</si>
  <si>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</si>
  <si>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</si>
  <si>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</si>
  <si>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</si>
  <si>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</si>
  <si>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</si>
  <si>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</si>
  <si>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</si>
  <si>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交通災害共済事業特別会計</t>
    <phoneticPr fontId="5"/>
  </si>
  <si>
    <t>水道事業会計</t>
    <phoneticPr fontId="5"/>
  </si>
  <si>
    <t>法適用企業</t>
    <phoneticPr fontId="5"/>
  </si>
  <si>
    <t>工業用水道事業会計</t>
    <phoneticPr fontId="5"/>
  </si>
  <si>
    <t>法適用企業</t>
    <phoneticPr fontId="5"/>
  </si>
  <si>
    <t>病院事業会計</t>
    <phoneticPr fontId="5"/>
  </si>
  <si>
    <t>法適用企業</t>
    <phoneticPr fontId="5"/>
  </si>
  <si>
    <t>下水道事業会計</t>
    <phoneticPr fontId="5"/>
  </si>
  <si>
    <t>法適用企業</t>
    <phoneticPr fontId="5"/>
  </si>
  <si>
    <t>温泉供給特別会計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</si>
  <si>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</si>
  <si>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</si>
  <si>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</si>
  <si>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</si>
  <si>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</si>
  <si>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</si>
  <si>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</si>
  <si>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</si>
  <si>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</si>
  <si>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</si>
  <si>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</si>
  <si>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</si>
  <si>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</si>
  <si>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</si>
  <si>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</si>
  <si>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</si>
  <si>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</si>
  <si>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</si>
  <si>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</si>
  <si>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</si>
  <si>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</si>
  <si>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</si>
  <si>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</si>
  <si>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</si>
  <si>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</si>
  <si>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</si>
  <si>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</si>
  <si>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</si>
  <si>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</si>
  <si>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</si>
  <si>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</si>
  <si>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</si>
  <si>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</si>
  <si>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</si>
  <si>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</si>
  <si>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</si>
  <si>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</si>
  <si>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</si>
  <si>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</si>
  <si>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</si>
  <si>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</si>
  <si>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</si>
  <si>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</si>
  <si>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</si>
  <si>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</si>
  <si>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</si>
  <si>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</si>
  <si>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</si>
  <si>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</si>
  <si>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</si>
  <si>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</si>
  <si>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</si>
  <si>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</si>
  <si>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</si>
  <si>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</si>
  <si>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</si>
  <si>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</si>
  <si>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</si>
  <si>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</si>
  <si>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</si>
  <si>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</si>
  <si>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</si>
  <si>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</si>
  <si>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</si>
  <si>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</si>
  <si>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</si>
  <si>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</si>
  <si>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</si>
  <si>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</si>
  <si>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</si>
  <si>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</si>
  <si>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</si>
  <si>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温泉供給特別会計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</si>
  <si>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</si>
  <si>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</si>
  <si>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</si>
  <si>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</si>
  <si>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</si>
  <si>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</si>
  <si>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</si>
  <si>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</si>
  <si>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</si>
  <si>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</si>
  <si>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</si>
  <si>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</si>
  <si>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</si>
  <si>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</si>
  <si>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</si>
  <si>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</si>
  <si>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</si>
  <si>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</si>
  <si>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</si>
  <si>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</si>
  <si>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</si>
  <si>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</si>
  <si>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</si>
  <si>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</si>
  <si>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</si>
  <si>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</si>
  <si>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</si>
  <si>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</si>
  <si>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</si>
  <si>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</si>
  <si>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</si>
  <si>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</si>
  <si>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</si>
  <si>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</si>
  <si>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</si>
  <si>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</si>
  <si>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</si>
  <si>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</si>
  <si>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</si>
  <si>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</si>
  <si>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</si>
  <si>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</si>
  <si>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</si>
  <si>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</si>
  <si>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</si>
  <si>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</si>
  <si>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</si>
  <si>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</si>
  <si>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</si>
  <si>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</si>
  <si>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</si>
  <si>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</si>
  <si>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</si>
  <si>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</si>
  <si>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</si>
  <si>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</si>
  <si>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</si>
  <si>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</si>
  <si>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</si>
  <si>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</si>
  <si>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</si>
  <si>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</si>
  <si>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</si>
  <si>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</si>
  <si>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</si>
  <si>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</si>
  <si>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</si>
  <si>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</si>
  <si>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</si>
  <si>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</si>
  <si>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</si>
  <si>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</si>
  <si>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</si>
  <si>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</si>
  <si>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</si>
  <si>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</si>
  <si>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</si>
  <si>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</si>
  <si>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</si>
  <si>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</si>
  <si>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</si>
  <si>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</si>
  <si>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</si>
  <si>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</si>
  <si>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</si>
  <si>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</si>
  <si>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</si>
  <si>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</si>
  <si>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</si>
  <si>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3.71</t>
  </si>
  <si>
    <t>▲ 0.90</t>
  </si>
  <si>
    <t>▲ 3.51</t>
  </si>
  <si>
    <t>水道事業会計</t>
  </si>
  <si>
    <t>病院事業会計</t>
  </si>
  <si>
    <t>一般会計</t>
  </si>
  <si>
    <t>国民健康保険特別会計</t>
  </si>
  <si>
    <t>▲ 1.90</t>
  </si>
  <si>
    <t>▲ 1.38</t>
  </si>
  <si>
    <t>▲ 1.16</t>
  </si>
  <si>
    <t>介護保険特別会計</t>
  </si>
  <si>
    <t>下水道事業会計</t>
  </si>
  <si>
    <t>工業用水道事業会計</t>
  </si>
  <si>
    <t>交通災害共済事業特別会計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</si>
  <si>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</si>
  <si>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</si>
  <si>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</si>
  <si>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</si>
  <si>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</si>
  <si>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</si>
  <si>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</si>
  <si>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</si>
  <si>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特定建設事業基金</t>
    <phoneticPr fontId="5"/>
  </si>
  <si>
    <t>まちづくり基金</t>
    <phoneticPr fontId="5"/>
  </si>
  <si>
    <t>ふるさときばいやんせ基金</t>
    <phoneticPr fontId="5"/>
  </si>
  <si>
    <t>衛生施設整備基金</t>
    <phoneticPr fontId="5"/>
  </si>
  <si>
    <t>-</t>
    <phoneticPr fontId="2"/>
  </si>
  <si>
    <t>鹿児島県市町村総合事務組合</t>
    <rPh sb="0" eb="3">
      <t>カゴシマ</t>
    </rPh>
    <rPh sb="3" eb="4">
      <t>ケン</t>
    </rPh>
    <rPh sb="4" eb="7">
      <t>シチョウソン</t>
    </rPh>
    <rPh sb="7" eb="9">
      <t>ソウゴウ</t>
    </rPh>
    <rPh sb="9" eb="11">
      <t>ジム</t>
    </rPh>
    <rPh sb="11" eb="13">
      <t>クミアイ</t>
    </rPh>
    <phoneticPr fontId="2"/>
  </si>
  <si>
    <t>伊佐北姶良環境管理組合</t>
    <rPh sb="0" eb="2">
      <t>イサ</t>
    </rPh>
    <rPh sb="2" eb="3">
      <t>キタ</t>
    </rPh>
    <rPh sb="3" eb="5">
      <t>アイラ</t>
    </rPh>
    <rPh sb="5" eb="7">
      <t>カンキョウ</t>
    </rPh>
    <rPh sb="7" eb="9">
      <t>カンリ</t>
    </rPh>
    <rPh sb="9" eb="11">
      <t>クミアイ</t>
    </rPh>
    <phoneticPr fontId="2"/>
  </si>
  <si>
    <t>伊佐北姶良火葬場管理組合</t>
    <rPh sb="0" eb="2">
      <t>イサ</t>
    </rPh>
    <rPh sb="2" eb="3">
      <t>キタ</t>
    </rPh>
    <rPh sb="3" eb="5">
      <t>アイラ</t>
    </rPh>
    <rPh sb="5" eb="8">
      <t>カソウバ</t>
    </rPh>
    <rPh sb="8" eb="10">
      <t>カンリ</t>
    </rPh>
    <rPh sb="10" eb="12">
      <t>クミアイ</t>
    </rPh>
    <phoneticPr fontId="2"/>
  </si>
  <si>
    <t>姶良・伊佐地区介護保険組合</t>
    <rPh sb="0" eb="2">
      <t>アイラ</t>
    </rPh>
    <rPh sb="3" eb="5">
      <t>イサ</t>
    </rPh>
    <rPh sb="5" eb="7">
      <t>チク</t>
    </rPh>
    <rPh sb="7" eb="9">
      <t>カイゴ</t>
    </rPh>
    <rPh sb="9" eb="11">
      <t>ホケン</t>
    </rPh>
    <rPh sb="11" eb="13">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</si>
  <si>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</si>
  <si>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</si>
  <si>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霧島市土地開発公社</t>
    <rPh sb="0" eb="3">
      <t>キリシマシ</t>
    </rPh>
    <rPh sb="3" eb="5">
      <t>トチ</t>
    </rPh>
    <rPh sb="5" eb="7">
      <t>カイハツ</t>
    </rPh>
    <rPh sb="7" eb="9">
      <t>コウシャ</t>
    </rPh>
    <phoneticPr fontId="2"/>
  </si>
  <si>
    <t>霧島市施設管理公社</t>
    <rPh sb="0" eb="3">
      <t>キリシマシ</t>
    </rPh>
    <rPh sb="3" eb="4">
      <t>シ</t>
    </rPh>
    <rPh sb="4" eb="5">
      <t>セツ</t>
    </rPh>
    <rPh sb="5" eb="7">
      <t>カンリ</t>
    </rPh>
    <rPh sb="7" eb="9">
      <t>コウシャ</t>
    </rPh>
    <phoneticPr fontId="2"/>
  </si>
  <si>
    <t>霧島神話の里公園</t>
    <rPh sb="0" eb="1">
      <t>キリ</t>
    </rPh>
    <rPh sb="1" eb="2">
      <t>シマ</t>
    </rPh>
    <rPh sb="2" eb="4">
      <t>シンワ</t>
    </rPh>
    <rPh sb="5" eb="6">
      <t>サト</t>
    </rPh>
    <rPh sb="6" eb="8">
      <t>コウエン</t>
    </rPh>
    <phoneticPr fontId="2"/>
  </si>
  <si>
    <t>○</t>
  </si>
  <si>
    <t>-</t>
    <phoneticPr fontId="2"/>
  </si>
  <si>
    <t>地域福祉基金</t>
    <phoneticPr fontId="2"/>
  </si>
  <si>
    <t>-</t>
    <phoneticPr fontId="2"/>
  </si>
  <si>
    <t>▲11</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</si>
  <si>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</si>
  <si>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</si>
  <si>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</si>
  <si>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</si>
  <si>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</si>
  <si>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</si>
  <si>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</si>
  <si>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</si>
  <si>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</si>
  <si>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</si>
  <si>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</si>
  <si>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</si>
  <si>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</si>
  <si>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本市では、充当可能財源等が将来負担額を上回っているため将来負担比率はマイナスとなっており、類似団体平均よりも低い水準にある。将来負担額は借入額の抑制による地方債残高の縮減に伴い、平成30年度から令和元年度にかけて22億円ほど減少していることから健全性が保たれている。有形固定資産減価償却率が類似団体よりも低い一つの要因として住民一人当たり総量が大きい「道路」の有形固定資産減価償却率が、当該団体よりも特に低い水準になっており、これが全体の有形固定資産減価償却率を押し下げているものと考えられる。今後は、現段階ですでに老朽化が進行している施設が複数あることから、当該施設類型については総量の削減を進めながら、必要性の高い施設については長寿命化工事などを行いつつ、将来的に到来する道路等インフラ資産の老朽化対策として、基金積立等必要な準備を検討する。</t>
    <phoneticPr fontId="5"/>
  </si>
  <si>
    <t>実質公債費比率は類似団体平均と比較して高いものの、年々減少傾向にある。将来負担比率は類似団体平均を下回り、H28年度以降マイナスを継続している。これは、「霧島市経営健全化計画」に基づき、これまで市債残高の縮減に取り組んできたためである。今後は社会保障経費の増等から基金残高は減少傾向になると見込まれ、また大規模な普通建設事業を控え一時的に市債残高も増加する見通しとなっているが、計画的な借入れを行うなど、両指標の面から健全な財政運営に努める。</t>
    <rPh sb="121" eb="123">
      <t>シャカイ</t>
    </rPh>
    <rPh sb="123" eb="125">
      <t>ホショウ</t>
    </rPh>
    <rPh sb="125" eb="127">
      <t>ケイヒ</t>
    </rPh>
    <rPh sb="128" eb="129">
      <t>ゾウ</t>
    </rPh>
    <rPh sb="129" eb="130">
      <t>トウ</t>
    </rPh>
    <rPh sb="132" eb="134">
      <t>キキン</t>
    </rPh>
    <rPh sb="134" eb="136">
      <t>ザンダカ</t>
    </rPh>
    <rPh sb="137" eb="139">
      <t>ゲンショウ</t>
    </rPh>
    <rPh sb="139" eb="141">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</si>
</sst>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58051</c:v>
                </c:pt>
                <c:pt idx="1">
                  <c:v>40879</c:v>
                </c:pt>
                <c:pt idx="2">
                  <c:v>42651</c:v>
                </c:pt>
                <c:pt idx="3">
                  <c:v>43226</c:v>
                </c:pt>
                <c:pt idx="4">
                  <c:v>42836</c:v>
                </c:pt>
              </c:numCache>
            </c:numRef>
          </c:val>
          <c:smooth val="0"/>
          <c:extLst>
            <c:ext xmlns:c16="http://schemas.microsoft.com/office/drawing/2014/chart" uri="{C3380CC4-5D6E-409C-BE32-E72D297353CC}">
              <c16:uniqueId val="{00000000-EFB8-4736-9F59-78B8F5C1444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80711</c:v>
                </c:pt>
                <c:pt idx="1">
                  <c:v>74334</c:v>
                </c:pt>
                <c:pt idx="2">
                  <c:v>78586</c:v>
                </c:pt>
                <c:pt idx="3">
                  <c:v>52911</c:v>
                </c:pt>
                <c:pt idx="4">
                  <c:v>71121</c:v>
                </c:pt>
              </c:numCache>
            </c:numRef>
          </c:val>
          <c:smooth val="0"/>
          <c:extLst>
            <c:ext xmlns:c16="http://schemas.microsoft.com/office/drawing/2014/chart" uri="{C3380CC4-5D6E-409C-BE32-E72D297353CC}">
              <c16:uniqueId val="{00000001-EFB8-4736-9F59-78B8F5C14443}"/>
            </c:ext>
          </c:extLst>
        </c:ser>
        <c:dLbls>
          <c:showLegendKey val="0"/>
          <c:showVal val="0"/>
          <c:showCatName val="0"/>
          <c:showSerName val="0"/>
          <c:showPercent val="0"/>
          <c:showBubbleSize val="0"/>
        </c:dLbls>
        <c:marker val="1"/>
        <c:smooth val="0"/>
        <c:axId val="167277832"/>
        <c:axId val="303402192"/>
      </c:lineChart>
      <c:catAx>
        <c:axId val="167277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3402192"/>
        <c:crosses val="autoZero"/>
        <c:auto val="1"/>
        <c:lblAlgn val="ctr"/>
        <c:lblOffset val="100"/>
        <c:tickLblSkip val="1"/>
        <c:tickMarkSkip val="1"/>
        <c:noMultiLvlLbl val="0"/>
      </c:catAx>
      <c:valAx>
        <c:axId val="30340219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7277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7.21</c:v>
                </c:pt>
                <c:pt idx="1">
                  <c:v>6.09</c:v>
                </c:pt>
                <c:pt idx="2">
                  <c:v>4.4400000000000004</c:v>
                </c:pt>
                <c:pt idx="3">
                  <c:v>6.85</c:v>
                </c:pt>
                <c:pt idx="4">
                  <c:v>5.83</c:v>
                </c:pt>
              </c:numCache>
            </c:numRef>
          </c:val>
          <c:extLst>
            <c:ext xmlns:c16="http://schemas.microsoft.com/office/drawing/2014/chart" uri="{C3380CC4-5D6E-409C-BE32-E72D297353CC}">
              <c16:uniqueId val="{00000000-6CF8-4BFF-8035-607CCD2384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30.06</c:v>
                </c:pt>
                <c:pt idx="1">
                  <c:v>33.590000000000003</c:v>
                </c:pt>
                <c:pt idx="2">
                  <c:v>31.71</c:v>
                </c:pt>
                <c:pt idx="3">
                  <c:v>28.45</c:v>
                </c:pt>
                <c:pt idx="4">
                  <c:v>26.15</c:v>
                </c:pt>
              </c:numCache>
            </c:numRef>
          </c:val>
          <c:extLst>
            <c:ext xmlns:c16="http://schemas.microsoft.com/office/drawing/2014/chart" uri="{C3380CC4-5D6E-409C-BE32-E72D297353CC}">
              <c16:uniqueId val="{00000001-6CF8-4BFF-8035-607CCD238419}"/>
            </c:ext>
          </c:extLst>
        </c:ser>
        <c:dLbls>
          <c:showLegendKey val="0"/>
          <c:showVal val="0"/>
          <c:showCatName val="0"/>
          <c:showSerName val="0"/>
          <c:showPercent val="0"/>
          <c:showBubbleSize val="0"/>
        </c:dLbls>
        <c:gapWidth val="250"/>
        <c:overlap val="100"/>
        <c:axId val="308225672"/>
        <c:axId val="344000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3.48</c:v>
                </c:pt>
                <c:pt idx="1">
                  <c:v>2.11</c:v>
                </c:pt>
                <c:pt idx="2">
                  <c:v>-3.71</c:v>
                </c:pt>
                <c:pt idx="3">
                  <c:v>-0.9</c:v>
                </c:pt>
                <c:pt idx="4">
                  <c:v>-3.51</c:v>
                </c:pt>
              </c:numCache>
            </c:numRef>
          </c:val>
          <c:smooth val="0"/>
          <c:extLst>
            <c:ext xmlns:c16="http://schemas.microsoft.com/office/drawing/2014/chart" uri="{C3380CC4-5D6E-409C-BE32-E72D297353CC}">
              <c16:uniqueId val="{00000002-6CF8-4BFF-8035-607CCD238419}"/>
            </c:ext>
          </c:extLst>
        </c:ser>
        <c:dLbls>
          <c:showLegendKey val="0"/>
          <c:showVal val="0"/>
          <c:showCatName val="0"/>
          <c:showSerName val="0"/>
          <c:showPercent val="0"/>
          <c:showBubbleSize val="0"/>
        </c:dLbls>
        <c:marker val="1"/>
        <c:smooth val="0"/>
        <c:axId val="308225672"/>
        <c:axId val="344000560"/>
      </c:lineChart>
      <c:catAx>
        <c:axId val="308225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4000560"/>
        <c:crosses val="autoZero"/>
        <c:auto val="1"/>
        <c:lblAlgn val="ctr"/>
        <c:lblOffset val="100"/>
        <c:tickLblSkip val="1"/>
        <c:tickMarkSkip val="1"/>
        <c:noMultiLvlLbl val="0"/>
      </c:catAx>
      <c:valAx>
        <c:axId val="344000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8225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0.16</c:v>
                </c:pt>
                <c:pt idx="2">
                  <c:v>#N/A</c:v>
                </c:pt>
                <c:pt idx="3">
                  <c:v>0.18</c:v>
                </c:pt>
                <c:pt idx="4">
                  <c:v>#N/A</c:v>
                </c:pt>
                <c:pt idx="5">
                  <c:v>0.28000000000000003</c:v>
                </c:pt>
                <c:pt idx="6">
                  <c:v>#N/A</c:v>
                </c:pt>
                <c:pt idx="7">
                  <c:v>0.59</c:v>
                </c:pt>
                <c:pt idx="8">
                  <c:v>#N/A</c:v>
                </c:pt>
                <c:pt idx="9">
                  <c:v>0.03</c:v>
                </c:pt>
              </c:numCache>
            </c:numRef>
          </c:val>
          <c:extLst>
            <c:ext xmlns:c16="http://schemas.microsoft.com/office/drawing/2014/chart" uri="{C3380CC4-5D6E-409C-BE32-E72D297353CC}">
              <c16:uniqueId val="{00000000-11E7-423D-ABEA-064CED399D9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1E7-423D-ABEA-064CED399D9D}"/>
            </c:ext>
          </c:extLst>
        </c:ser>
        <c:ser>
          <c:idx val="2"/>
          <c:order val="2"/>
          <c:tx>
            <c:strRef>
              <c:f>データシート!$A$29</c:f>
              <c:strCache>
                <c:ptCount val="1"/>
                <c:pt idx="0">
                  <c:v>交通災害共済事業特別会計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0.02</c:v>
                </c:pt>
                <c:pt idx="4">
                  <c:v>#N/A</c:v>
                </c:pt>
                <c:pt idx="5">
                  <c:v>0.02</c:v>
                </c:pt>
                <c:pt idx="6">
                  <c:v>#N/A</c:v>
                </c:pt>
                <c:pt idx="7">
                  <c:v>0.02</c:v>
                </c:pt>
                <c:pt idx="8">
                  <c:v>#N/A</c:v>
                </c:pt>
                <c:pt idx="9">
                  <c:v>0.03</c:v>
                </c:pt>
              </c:numCache>
            </c:numRef>
          </c:val>
          <c:extLst>
            <c:ext xmlns:c16="http://schemas.microsoft.com/office/drawing/2014/chart" uri="{C3380CC4-5D6E-409C-BE32-E72D297353CC}">
              <c16:uniqueId val="{00000002-11E7-423D-ABEA-064CED399D9D}"/>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0.11</c:v>
                </c:pt>
                <c:pt idx="2">
                  <c:v>#N/A</c:v>
                </c:pt>
                <c:pt idx="3">
                  <c:v>0.11</c:v>
                </c:pt>
                <c:pt idx="4">
                  <c:v>#N/A</c:v>
                </c:pt>
                <c:pt idx="5">
                  <c:v>0.12</c:v>
                </c:pt>
                <c:pt idx="6">
                  <c:v>#N/A</c:v>
                </c:pt>
                <c:pt idx="7">
                  <c:v>0.12</c:v>
                </c:pt>
                <c:pt idx="8">
                  <c:v>#N/A</c:v>
                </c:pt>
                <c:pt idx="9">
                  <c:v>0.12</c:v>
                </c:pt>
              </c:numCache>
            </c:numRef>
          </c:val>
          <c:extLst>
            <c:ext xmlns:c16="http://schemas.microsoft.com/office/drawing/2014/chart" uri="{C3380CC4-5D6E-409C-BE32-E72D297353CC}">
              <c16:uniqueId val="{00000003-11E7-423D-ABEA-064CED399D9D}"/>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0.56999999999999995</c:v>
                </c:pt>
              </c:numCache>
            </c:numRef>
          </c:val>
          <c:extLst>
            <c:ext xmlns:c16="http://schemas.microsoft.com/office/drawing/2014/chart" uri="{C3380CC4-5D6E-409C-BE32-E72D297353CC}">
              <c16:uniqueId val="{00000004-11E7-423D-ABEA-064CED399D9D}"/>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0.68</c:v>
                </c:pt>
                <c:pt idx="2">
                  <c:v>#N/A</c:v>
                </c:pt>
                <c:pt idx="3">
                  <c:v>0.68</c:v>
                </c:pt>
                <c:pt idx="4">
                  <c:v>#N/A</c:v>
                </c:pt>
                <c:pt idx="5">
                  <c:v>0.44</c:v>
                </c:pt>
                <c:pt idx="6">
                  <c:v>#N/A</c:v>
                </c:pt>
                <c:pt idx="7">
                  <c:v>1.1000000000000001</c:v>
                </c:pt>
                <c:pt idx="8">
                  <c:v>#N/A</c:v>
                </c:pt>
                <c:pt idx="9">
                  <c:v>0.83</c:v>
                </c:pt>
              </c:numCache>
            </c:numRef>
          </c:val>
          <c:extLst>
            <c:ext xmlns:c16="http://schemas.microsoft.com/office/drawing/2014/chart" uri="{C3380CC4-5D6E-409C-BE32-E72D297353CC}">
              <c16:uniqueId val="{00000005-11E7-423D-ABEA-064CED399D9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1.9</c:v>
                </c:pt>
                <c:pt idx="1">
                  <c:v>#N/A</c:v>
                </c:pt>
                <c:pt idx="2">
                  <c:v>1.38</c:v>
                </c:pt>
                <c:pt idx="3">
                  <c:v>#N/A</c:v>
                </c:pt>
                <c:pt idx="4">
                  <c:v>1.1599999999999999</c:v>
                </c:pt>
                <c:pt idx="5">
                  <c:v>#N/A</c:v>
                </c:pt>
                <c:pt idx="6">
                  <c:v>#N/A</c:v>
                </c:pt>
                <c:pt idx="7">
                  <c:v>0.89</c:v>
                </c:pt>
                <c:pt idx="8">
                  <c:v>#N/A</c:v>
                </c:pt>
                <c:pt idx="9">
                  <c:v>0.93</c:v>
                </c:pt>
              </c:numCache>
            </c:numRef>
          </c:val>
          <c:extLst>
            <c:ext xmlns:c16="http://schemas.microsoft.com/office/drawing/2014/chart" uri="{C3380CC4-5D6E-409C-BE32-E72D297353CC}">
              <c16:uniqueId val="{00000006-11E7-423D-ABEA-064CED399D9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7.21</c:v>
                </c:pt>
                <c:pt idx="2">
                  <c:v>#N/A</c:v>
                </c:pt>
                <c:pt idx="3">
                  <c:v>6.08</c:v>
                </c:pt>
                <c:pt idx="4">
                  <c:v>#N/A</c:v>
                </c:pt>
                <c:pt idx="5">
                  <c:v>4.43</c:v>
                </c:pt>
                <c:pt idx="6">
                  <c:v>#N/A</c:v>
                </c:pt>
                <c:pt idx="7">
                  <c:v>6.85</c:v>
                </c:pt>
                <c:pt idx="8">
                  <c:v>#N/A</c:v>
                </c:pt>
                <c:pt idx="9">
                  <c:v>5.82</c:v>
                </c:pt>
              </c:numCache>
            </c:numRef>
          </c:val>
          <c:extLst>
            <c:ext xmlns:c16="http://schemas.microsoft.com/office/drawing/2014/chart" uri="{C3380CC4-5D6E-409C-BE32-E72D297353CC}">
              <c16:uniqueId val="{00000007-11E7-423D-ABEA-064CED399D9D}"/>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8.23</c:v>
                </c:pt>
                <c:pt idx="2">
                  <c:v>#N/A</c:v>
                </c:pt>
                <c:pt idx="3">
                  <c:v>7.02</c:v>
                </c:pt>
                <c:pt idx="4">
                  <c:v>#N/A</c:v>
                </c:pt>
                <c:pt idx="5">
                  <c:v>6.9</c:v>
                </c:pt>
                <c:pt idx="6">
                  <c:v>#N/A</c:v>
                </c:pt>
                <c:pt idx="7">
                  <c:v>7.57</c:v>
                </c:pt>
                <c:pt idx="8">
                  <c:v>#N/A</c:v>
                </c:pt>
                <c:pt idx="9">
                  <c:v>7.72</c:v>
                </c:pt>
              </c:numCache>
            </c:numRef>
          </c:val>
          <c:extLst>
            <c:ext xmlns:c16="http://schemas.microsoft.com/office/drawing/2014/chart" uri="{C3380CC4-5D6E-409C-BE32-E72D297353CC}">
              <c16:uniqueId val="{00000008-11E7-423D-ABEA-064CED399D9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8.1999999999999993</c:v>
                </c:pt>
                <c:pt idx="2">
                  <c:v>#N/A</c:v>
                </c:pt>
                <c:pt idx="3">
                  <c:v>9.39</c:v>
                </c:pt>
                <c:pt idx="4">
                  <c:v>#N/A</c:v>
                </c:pt>
                <c:pt idx="5">
                  <c:v>9.2100000000000009</c:v>
                </c:pt>
                <c:pt idx="6">
                  <c:v>#N/A</c:v>
                </c:pt>
                <c:pt idx="7">
                  <c:v>10.14</c:v>
                </c:pt>
                <c:pt idx="8">
                  <c:v>#N/A</c:v>
                </c:pt>
                <c:pt idx="9">
                  <c:v>11.07</c:v>
                </c:pt>
              </c:numCache>
            </c:numRef>
          </c:val>
          <c:extLst>
            <c:ext xmlns:c16="http://schemas.microsoft.com/office/drawing/2014/chart" uri="{C3380CC4-5D6E-409C-BE32-E72D297353CC}">
              <c16:uniqueId val="{00000009-11E7-423D-ABEA-064CED399D9D}"/>
            </c:ext>
          </c:extLst>
        </c:ser>
        <c:dLbls>
          <c:showLegendKey val="0"/>
          <c:showVal val="0"/>
          <c:showCatName val="0"/>
          <c:showSerName val="0"/>
          <c:showPercent val="0"/>
          <c:showBubbleSize val="0"/>
        </c:dLbls>
        <c:gapWidth val="150"/>
        <c:overlap val="100"/>
        <c:axId val="345186072"/>
        <c:axId val="307154672"/>
      </c:barChart>
      <c:catAx>
        <c:axId val="345186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7154672"/>
        <c:crosses val="autoZero"/>
        <c:auto val="1"/>
        <c:lblAlgn val="ctr"/>
        <c:lblOffset val="100"/>
        <c:tickLblSkip val="1"/>
        <c:tickMarkSkip val="1"/>
        <c:noMultiLvlLbl val="0"/>
      </c:catAx>
      <c:valAx>
        <c:axId val="307154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5186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6147</c:v>
                </c:pt>
                <c:pt idx="5">
                  <c:v>6135</c:v>
                </c:pt>
                <c:pt idx="8">
                  <c:v>6044</c:v>
                </c:pt>
                <c:pt idx="11">
                  <c:v>5798</c:v>
                </c:pt>
                <c:pt idx="14">
                  <c:v>5627</c:v>
                </c:pt>
              </c:numCache>
            </c:numRef>
          </c:val>
          <c:extLst>
            <c:ext xmlns:c16="http://schemas.microsoft.com/office/drawing/2014/chart" uri="{C3380CC4-5D6E-409C-BE32-E72D297353CC}">
              <c16:uniqueId val="{00000000-387A-47FA-B7C3-94C3D479D39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87A-47FA-B7C3-94C3D479D39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c:v>
                </c:pt>
                <c:pt idx="3">
                  <c:v>4</c:v>
                </c:pt>
                <c:pt idx="6">
                  <c:v>3</c:v>
                </c:pt>
                <c:pt idx="9">
                  <c:v>3</c:v>
                </c:pt>
                <c:pt idx="12">
                  <c:v>3</c:v>
                </c:pt>
              </c:numCache>
            </c:numRef>
          </c:val>
          <c:extLst>
            <c:ext xmlns:c16="http://schemas.microsoft.com/office/drawing/2014/chart" uri="{C3380CC4-5D6E-409C-BE32-E72D297353CC}">
              <c16:uniqueId val="{00000002-387A-47FA-B7C3-94C3D479D39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83</c:v>
                </c:pt>
                <c:pt idx="3">
                  <c:v>57</c:v>
                </c:pt>
                <c:pt idx="6">
                  <c:v>26</c:v>
                </c:pt>
                <c:pt idx="9">
                  <c:v>0</c:v>
                </c:pt>
                <c:pt idx="12">
                  <c:v>0</c:v>
                </c:pt>
              </c:numCache>
            </c:numRef>
          </c:val>
          <c:extLst>
            <c:ext xmlns:c16="http://schemas.microsoft.com/office/drawing/2014/chart" uri="{C3380CC4-5D6E-409C-BE32-E72D297353CC}">
              <c16:uniqueId val="{00000003-387A-47FA-B7C3-94C3D479D39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805</c:v>
                </c:pt>
                <c:pt idx="3">
                  <c:v>780</c:v>
                </c:pt>
                <c:pt idx="6">
                  <c:v>738</c:v>
                </c:pt>
                <c:pt idx="9">
                  <c:v>734</c:v>
                </c:pt>
                <c:pt idx="12">
                  <c:v>752</c:v>
                </c:pt>
              </c:numCache>
            </c:numRef>
          </c:val>
          <c:extLst>
            <c:ext xmlns:c16="http://schemas.microsoft.com/office/drawing/2014/chart" uri="{C3380CC4-5D6E-409C-BE32-E72D297353CC}">
              <c16:uniqueId val="{00000004-387A-47FA-B7C3-94C3D479D39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87A-47FA-B7C3-94C3D479D39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87A-47FA-B7C3-94C3D479D39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7796</c:v>
                </c:pt>
                <c:pt idx="3">
                  <c:v>7616</c:v>
                </c:pt>
                <c:pt idx="6">
                  <c:v>7378</c:v>
                </c:pt>
                <c:pt idx="9">
                  <c:v>6913</c:v>
                </c:pt>
                <c:pt idx="12">
                  <c:v>6690</c:v>
                </c:pt>
              </c:numCache>
            </c:numRef>
          </c:val>
          <c:extLst>
            <c:ext xmlns:c16="http://schemas.microsoft.com/office/drawing/2014/chart" uri="{C3380CC4-5D6E-409C-BE32-E72D297353CC}">
              <c16:uniqueId val="{00000007-387A-47FA-B7C3-94C3D479D392}"/>
            </c:ext>
          </c:extLst>
        </c:ser>
        <c:dLbls>
          <c:showLegendKey val="0"/>
          <c:showVal val="0"/>
          <c:showCatName val="0"/>
          <c:showSerName val="0"/>
          <c:showPercent val="0"/>
          <c:showBubbleSize val="0"/>
        </c:dLbls>
        <c:gapWidth val="100"/>
        <c:overlap val="100"/>
        <c:axId val="345590312"/>
        <c:axId val="345590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2541</c:v>
                </c:pt>
                <c:pt idx="2">
                  <c:v>#N/A</c:v>
                </c:pt>
                <c:pt idx="3">
                  <c:v>#N/A</c:v>
                </c:pt>
                <c:pt idx="4">
                  <c:v>2322</c:v>
                </c:pt>
                <c:pt idx="5">
                  <c:v>#N/A</c:v>
                </c:pt>
                <c:pt idx="6">
                  <c:v>#N/A</c:v>
                </c:pt>
                <c:pt idx="7">
                  <c:v>2101</c:v>
                </c:pt>
                <c:pt idx="8">
                  <c:v>#N/A</c:v>
                </c:pt>
                <c:pt idx="9">
                  <c:v>#N/A</c:v>
                </c:pt>
                <c:pt idx="10">
                  <c:v>1852</c:v>
                </c:pt>
                <c:pt idx="11">
                  <c:v>#N/A</c:v>
                </c:pt>
                <c:pt idx="12">
                  <c:v>#N/A</c:v>
                </c:pt>
                <c:pt idx="13">
                  <c:v>1818</c:v>
                </c:pt>
                <c:pt idx="14">
                  <c:v>#N/A</c:v>
                </c:pt>
              </c:numCache>
            </c:numRef>
          </c:val>
          <c:smooth val="0"/>
          <c:extLst>
            <c:ext xmlns:c16="http://schemas.microsoft.com/office/drawing/2014/chart" uri="{C3380CC4-5D6E-409C-BE32-E72D297353CC}">
              <c16:uniqueId val="{00000008-387A-47FA-B7C3-94C3D479D392}"/>
            </c:ext>
          </c:extLst>
        </c:ser>
        <c:dLbls>
          <c:showLegendKey val="0"/>
          <c:showVal val="0"/>
          <c:showCatName val="0"/>
          <c:showSerName val="0"/>
          <c:showPercent val="0"/>
          <c:showBubbleSize val="0"/>
        </c:dLbls>
        <c:marker val="1"/>
        <c:smooth val="0"/>
        <c:axId val="345590312"/>
        <c:axId val="345590696"/>
      </c:lineChart>
      <c:catAx>
        <c:axId val="345590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5590696"/>
        <c:crosses val="autoZero"/>
        <c:auto val="1"/>
        <c:lblAlgn val="ctr"/>
        <c:lblOffset val="100"/>
        <c:tickLblSkip val="1"/>
        <c:tickMarkSkip val="1"/>
        <c:noMultiLvlLbl val="0"/>
      </c:catAx>
      <c:valAx>
        <c:axId val="345590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5590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49745</c:v>
                </c:pt>
                <c:pt idx="5">
                  <c:v>49326</c:v>
                </c:pt>
                <c:pt idx="8">
                  <c:v>48022</c:v>
                </c:pt>
                <c:pt idx="11">
                  <c:v>45713</c:v>
                </c:pt>
                <c:pt idx="14">
                  <c:v>44957</c:v>
                </c:pt>
              </c:numCache>
            </c:numRef>
          </c:val>
          <c:extLst>
            <c:ext xmlns:c16="http://schemas.microsoft.com/office/drawing/2014/chart" uri="{C3380CC4-5D6E-409C-BE32-E72D297353CC}">
              <c16:uniqueId val="{00000000-93D2-4A99-B1AB-725873ECC82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5352</c:v>
                </c:pt>
                <c:pt idx="5">
                  <c:v>4045</c:v>
                </c:pt>
                <c:pt idx="8">
                  <c:v>4594</c:v>
                </c:pt>
                <c:pt idx="11">
                  <c:v>4204</c:v>
                </c:pt>
                <c:pt idx="14">
                  <c:v>3976</c:v>
                </c:pt>
              </c:numCache>
            </c:numRef>
          </c:val>
          <c:extLst>
            <c:ext xmlns:c16="http://schemas.microsoft.com/office/drawing/2014/chart" uri="{C3380CC4-5D6E-409C-BE32-E72D297353CC}">
              <c16:uniqueId val="{00000001-93D2-4A99-B1AB-725873ECC82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22322</c:v>
                </c:pt>
                <c:pt idx="5">
                  <c:v>22747</c:v>
                </c:pt>
                <c:pt idx="8">
                  <c:v>24505</c:v>
                </c:pt>
                <c:pt idx="11">
                  <c:v>24231</c:v>
                </c:pt>
                <c:pt idx="14">
                  <c:v>24196</c:v>
                </c:pt>
              </c:numCache>
            </c:numRef>
          </c:val>
          <c:extLst>
            <c:ext xmlns:c16="http://schemas.microsoft.com/office/drawing/2014/chart" uri="{C3380CC4-5D6E-409C-BE32-E72D297353CC}">
              <c16:uniqueId val="{00000002-93D2-4A99-B1AB-725873ECC82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3D2-4A99-B1AB-725873ECC82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3D2-4A99-B1AB-725873ECC82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631</c:v>
                </c:pt>
                <c:pt idx="3">
                  <c:v>225</c:v>
                </c:pt>
                <c:pt idx="6">
                  <c:v>289</c:v>
                </c:pt>
                <c:pt idx="9">
                  <c:v>0</c:v>
                </c:pt>
                <c:pt idx="12">
                  <c:v>0</c:v>
                </c:pt>
              </c:numCache>
            </c:numRef>
          </c:val>
          <c:extLst>
            <c:ext xmlns:c16="http://schemas.microsoft.com/office/drawing/2014/chart" uri="{C3380CC4-5D6E-409C-BE32-E72D297353CC}">
              <c16:uniqueId val="{00000005-93D2-4A99-B1AB-725873ECC82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7478</c:v>
                </c:pt>
                <c:pt idx="3">
                  <c:v>7304</c:v>
                </c:pt>
                <c:pt idx="6">
                  <c:v>6844</c:v>
                </c:pt>
                <c:pt idx="9">
                  <c:v>6371</c:v>
                </c:pt>
                <c:pt idx="12">
                  <c:v>6011</c:v>
                </c:pt>
              </c:numCache>
            </c:numRef>
          </c:val>
          <c:extLst>
            <c:ext xmlns:c16="http://schemas.microsoft.com/office/drawing/2014/chart" uri="{C3380CC4-5D6E-409C-BE32-E72D297353CC}">
              <c16:uniqueId val="{00000006-93D2-4A99-B1AB-725873ECC82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86</c:v>
                </c:pt>
                <c:pt idx="3">
                  <c:v>30</c:v>
                </c:pt>
                <c:pt idx="6">
                  <c:v>0</c:v>
                </c:pt>
                <c:pt idx="9">
                  <c:v>0</c:v>
                </c:pt>
                <c:pt idx="12">
                  <c:v>0</c:v>
                </c:pt>
              </c:numCache>
            </c:numRef>
          </c:val>
          <c:extLst>
            <c:ext xmlns:c16="http://schemas.microsoft.com/office/drawing/2014/chart" uri="{C3380CC4-5D6E-409C-BE32-E72D297353CC}">
              <c16:uniqueId val="{00000007-93D2-4A99-B1AB-725873ECC82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7225</c:v>
                </c:pt>
                <c:pt idx="3">
                  <c:v>7049</c:v>
                </c:pt>
                <c:pt idx="6">
                  <c:v>7036</c:v>
                </c:pt>
                <c:pt idx="9">
                  <c:v>6681</c:v>
                </c:pt>
                <c:pt idx="12">
                  <c:v>6387</c:v>
                </c:pt>
              </c:numCache>
            </c:numRef>
          </c:val>
          <c:extLst>
            <c:ext xmlns:c16="http://schemas.microsoft.com/office/drawing/2014/chart" uri="{C3380CC4-5D6E-409C-BE32-E72D297353CC}">
              <c16:uniqueId val="{00000008-93D2-4A99-B1AB-725873ECC82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3D2-4A99-B1AB-725873ECC82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62223</c:v>
                </c:pt>
                <c:pt idx="3">
                  <c:v>60543</c:v>
                </c:pt>
                <c:pt idx="6">
                  <c:v>58998</c:v>
                </c:pt>
                <c:pt idx="9">
                  <c:v>55884</c:v>
                </c:pt>
                <c:pt idx="12">
                  <c:v>54302</c:v>
                </c:pt>
              </c:numCache>
            </c:numRef>
          </c:val>
          <c:extLst>
            <c:ext xmlns:c16="http://schemas.microsoft.com/office/drawing/2014/chart" uri="{C3380CC4-5D6E-409C-BE32-E72D297353CC}">
              <c16:uniqueId val="{0000000A-93D2-4A99-B1AB-725873ECC823}"/>
            </c:ext>
          </c:extLst>
        </c:ser>
        <c:dLbls>
          <c:showLegendKey val="0"/>
          <c:showVal val="0"/>
          <c:showCatName val="0"/>
          <c:showSerName val="0"/>
          <c:showPercent val="0"/>
          <c:showBubbleSize val="0"/>
        </c:dLbls>
        <c:gapWidth val="100"/>
        <c:overlap val="100"/>
        <c:axId val="348836864"/>
        <c:axId val="348837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223</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3D2-4A99-B1AB-725873ECC823}"/>
            </c:ext>
          </c:extLst>
        </c:ser>
        <c:dLbls>
          <c:showLegendKey val="0"/>
          <c:showVal val="0"/>
          <c:showCatName val="0"/>
          <c:showSerName val="0"/>
          <c:showPercent val="0"/>
          <c:showBubbleSize val="0"/>
        </c:dLbls>
        <c:marker val="1"/>
        <c:smooth val="0"/>
        <c:axId val="348836864"/>
        <c:axId val="348837248"/>
      </c:lineChart>
      <c:catAx>
        <c:axId val="348836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8837248"/>
        <c:crosses val="autoZero"/>
        <c:auto val="1"/>
        <c:lblAlgn val="ctr"/>
        <c:lblOffset val="100"/>
        <c:tickLblSkip val="1"/>
        <c:tickMarkSkip val="1"/>
        <c:noMultiLvlLbl val="0"/>
      </c:catAx>
      <c:valAx>
        <c:axId val="348837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8836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10761</c:v>
                </c:pt>
                <c:pt idx="1">
                  <c:v>9639</c:v>
                </c:pt>
                <c:pt idx="2">
                  <c:v>8813</c:v>
                </c:pt>
              </c:numCache>
            </c:numRef>
          </c:val>
          <c:extLst>
            <c:ext xmlns:c16="http://schemas.microsoft.com/office/drawing/2014/chart" uri="{C3380CC4-5D6E-409C-BE32-E72D297353CC}">
              <c16:uniqueId val="{00000000-DBCD-49B7-9BCF-23B94250F37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2287</c:v>
                </c:pt>
                <c:pt idx="1">
                  <c:v>2190</c:v>
                </c:pt>
                <c:pt idx="2">
                  <c:v>2592</c:v>
                </c:pt>
              </c:numCache>
            </c:numRef>
          </c:val>
          <c:extLst>
            <c:ext xmlns:c16="http://schemas.microsoft.com/office/drawing/2014/chart" uri="{C3380CC4-5D6E-409C-BE32-E72D297353CC}">
              <c16:uniqueId val="{00000001-DBCD-49B7-9BCF-23B94250F37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10124</c:v>
                </c:pt>
                <c:pt idx="1">
                  <c:v>10635</c:v>
                </c:pt>
                <c:pt idx="2">
                  <c:v>10434</c:v>
                </c:pt>
              </c:numCache>
            </c:numRef>
          </c:val>
          <c:extLst>
            <c:ext xmlns:c16="http://schemas.microsoft.com/office/drawing/2014/chart" uri="{C3380CC4-5D6E-409C-BE32-E72D297353CC}">
              <c16:uniqueId val="{00000002-DBCD-49B7-9BCF-23B94250F37A}"/>
            </c:ext>
          </c:extLst>
        </c:ser>
        <c:dLbls>
          <c:showLegendKey val="0"/>
          <c:showVal val="0"/>
          <c:showCatName val="0"/>
          <c:showSerName val="0"/>
          <c:showPercent val="0"/>
          <c:showBubbleSize val="0"/>
        </c:dLbls>
        <c:gapWidth val="120"/>
        <c:overlap val="100"/>
        <c:axId val="348495832"/>
        <c:axId val="348496216"/>
      </c:barChart>
      <c:catAx>
        <c:axId val="348495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48496216"/>
        <c:crosses val="autoZero"/>
        <c:auto val="1"/>
        <c:lblAlgn val="ctr"/>
        <c:lblOffset val="100"/>
        <c:tickLblSkip val="1"/>
        <c:tickMarkSkip val="1"/>
        <c:noMultiLvlLbl val="0"/>
      </c:catAx>
      <c:valAx>
        <c:axId val="3484962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48495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{9B8812E9-3054-49E4-8DEB-F24ECD22701C}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F68-487C-AB80-413609A2165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{11446539-32C1-4C3F-A91E-BF820D1B17EB}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F68-487C-AB80-413609A2165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{9A72E8B0-9DA2-4124-B8A6-FD9A72E68196}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F68-487C-AB80-413609A2165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{BF99EFC0-2112-4EDC-8D61-2F68659CB05C}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F68-487C-AB80-413609A2165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{68F34273-FB9E-4B07-BC4B-ABE56E7A1838}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F68-487C-AB80-413609A2165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{84887285-2669-46DE-A5F5-8D5D5D9143AF}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F68-487C-AB80-413609A2165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{EBBD644F-FA0E-40EF-9B86-864AF355B348}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F68-487C-AB80-413609A2165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{DD05816D-BED8-4396-811C-9160BA6692F0}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F68-487C-AB80-413609A2165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{E3502C2D-0A3A-4D0D-9FF7-B2914E44375B}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F68-487C-AB80-413609A2165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39.5</c:v>
                </c:pt>
                <c:pt idx="8">
                  <c:v>58.9</c:v>
                </c:pt>
                <c:pt idx="16">
                  <c:v>59</c:v>
                </c:pt>
                <c:pt idx="24">
                  <c:v>59.6</c:v>
                </c:pt>
                <c:pt idx="32">
                  <c:v>60.1</c:v>
                </c:pt>
              </c:numCache>
            </c:numRef>
          </c:xVal>
          <c:yVal>
            <c:numRef>
              <c:f>公会計指標分析・財政指標組合せ分析表!$BP$51:$DC$51</c:f>
              <c:numCache>
                <c:formatCode>#,##0.0;"▲ "#,##0.0</c:formatCode>
                <c:ptCount val="40"/>
                <c:pt idx="0">
                  <c:v>0.7</c:v>
                </c:pt>
              </c:numCache>
            </c:numRef>
          </c:yVal>
          <c:smooth val="0"/>
          <c:extLst>
            <c:ext xmlns:c16="http://schemas.microsoft.com/office/drawing/2014/chart" uri="{C3380CC4-5D6E-409C-BE32-E72D297353CC}">
              <c16:uniqueId val="{00000009-8F68-487C-AB80-413609A2165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{51273556-BAC5-44A9-B240-C72394E6649D}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F68-487C-AB80-413609A2165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{2688A4C8-00F2-4C57-A86B-4B6E3C943851}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F68-487C-AB80-413609A2165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{DD322F96-0392-42C0-8538-DFF0974E08C2}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F68-487C-AB80-413609A2165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{373125BA-BAB7-413B-A601-6EC2712D77D9}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F68-487C-AB80-413609A2165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{327121CB-2DA0-41A8-AB62-EAEB96AAA32C}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F68-487C-AB80-413609A21652}"/>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{1654033C-8D91-4817-BC8D-D792F6333B5A}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F68-487C-AB80-413609A21652}"/>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{50652BD2-1569-4B17-9071-26764AD89536}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F68-487C-AB80-413609A21652}"/>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{5C64BAFF-0B48-444E-830C-D8FC8298D939}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F68-487C-AB80-413609A21652}"/>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{A1443058-30A0-4FEA-9BF8-ACB7CE26CDE9}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F68-487C-AB80-413609A2165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60.2</c:v>
                </c:pt>
                <c:pt idx="8">
                  <c:v>60.1</c:v>
                </c:pt>
                <c:pt idx="16">
                  <c:v>61.2</c:v>
                </c:pt>
                <c:pt idx="24">
                  <c:v>61.7</c:v>
                </c:pt>
                <c:pt idx="32">
                  <c:v>62.6</c:v>
                </c:pt>
              </c:numCache>
            </c:numRef>
          </c:xVal>
          <c:yVal>
            <c:numRef>
              <c:f>公会計指標分析・財政指標組合せ分析表!$BP$55:$DC$55</c:f>
              <c:numCache>
                <c:formatCode>#,##0.0;"▲ "#,##0.0</c:formatCode>
                <c:ptCount val="40"/>
                <c:pt idx="0">
                  <c:v>34.9</c:v>
                </c:pt>
                <c:pt idx="8">
                  <c:v>15</c:v>
                </c:pt>
                <c:pt idx="16">
                  <c:v>12.2</c:v>
                </c:pt>
                <c:pt idx="24">
                  <c:v>5</c:v>
                </c:pt>
                <c:pt idx="32">
                  <c:v>5.4</c:v>
                </c:pt>
              </c:numCache>
            </c:numRef>
          </c:yVal>
          <c:smooth val="0"/>
          <c:extLst>
            <c:ext xmlns:c16="http://schemas.microsoft.com/office/drawing/2014/chart" uri="{C3380CC4-5D6E-409C-BE32-E72D297353CC}">
              <c16:uniqueId val="{00000013-8F68-487C-AB80-413609A21652}"/>
            </c:ext>
          </c:extLst>
        </c:ser>
        <c:dLbls>
          <c:showLegendKey val="0"/>
          <c:showVal val="1"/>
          <c:showCatName val="0"/>
          <c:showSerName val="0"/>
          <c:showPercent val="0"/>
          <c:showBubbleSize val="0"/>
        </c:dLbls>
        <c:axId val="348649608"/>
        <c:axId val="348783112"/>
      </c:scatterChart>
      <c:valAx>
        <c:axId val="348649608"/>
        <c:scaling>
          <c:orientation val="minMax"/>
          <c:max val="65"/>
          <c:min val="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8783112"/>
        <c:crosses val="autoZero"/>
        <c:crossBetween val="midCat"/>
      </c:valAx>
      <c:valAx>
        <c:axId val="348783112"/>
        <c:scaling>
          <c:orientation val="minMax"/>
          <c:max val="41"/>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8649608"/>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{34763242-D312-4FB4-9AF8-BAD7358A2DFE}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FB4-45AA-9204-E04E957AF93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{BC73A7CF-77D1-4FD3-97A5-570E7EFD811E}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B4-45AA-9204-E04E957AF93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{21220CFC-4737-4DA9-B9A1-57ADDF2C562A}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B4-45AA-9204-E04E957AF93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{65A7504A-294E-4020-B236-006E0CB0A9E9}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B4-45AA-9204-E04E957AF93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{7B3E70B5-0411-4766-817E-2D7169C3D1E4}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B4-45AA-9204-E04E957AF93D}"/>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{2EF56B19-179F-43D2-AEC3-7A3168850031}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FB4-45AA-9204-E04E957AF93D}"/>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{BC2C8690-4AF0-4922-9B8A-F2D901F266BA}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FB4-45AA-9204-E04E957AF93D}"/>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{D77ECEBF-B739-46AC-9EDC-90CB87312216}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FB4-45AA-9204-E04E957AF93D}"/>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{F174E293-DF39-4C83-8361-5ED8CC903975}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FB4-45AA-9204-E04E957AF93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8.8000000000000007</c:v>
                </c:pt>
                <c:pt idx="16">
                  <c:v>8.1</c:v>
                </c:pt>
                <c:pt idx="24">
                  <c:v>7.3</c:v>
                </c:pt>
                <c:pt idx="32">
                  <c:v>6.7</c:v>
                </c:pt>
              </c:numCache>
            </c:numRef>
          </c:xVal>
          <c:yVal>
            <c:numRef>
              <c:f>公会計指標分析・財政指標組合せ分析表!$BP$73:$DC$73</c:f>
              <c:numCache>
                <c:formatCode>#,##0.0;"▲ "#,##0.0</c:formatCode>
                <c:ptCount val="40"/>
                <c:pt idx="0">
                  <c:v>0.7</c:v>
                </c:pt>
              </c:numCache>
            </c:numRef>
          </c:yVal>
          <c:smooth val="0"/>
          <c:extLst>
            <c:ext xmlns:c16="http://schemas.microsoft.com/office/drawing/2014/chart" uri="{C3380CC4-5D6E-409C-BE32-E72D297353CC}">
              <c16:uniqueId val="{00000009-3FB4-45AA-9204-E04E957AF93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{A3177D56-FB2A-4F30-A896-BA468BB43B98}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FB4-45AA-9204-E04E957AF93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{949D93E6-8741-47B0-8593-685939DEC693}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B4-45AA-9204-E04E957AF93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{82B413B7-623C-4BC8-A49E-A9595C41D72C}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B4-45AA-9204-E04E957AF93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{45558690-4073-4B16-96F1-DDD360CBABF7}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B4-45AA-9204-E04E957AF93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{42F1B9FE-76A0-4B25-A6E3-77C4B9175A14}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B4-45AA-9204-E04E957AF93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{ED2B53CF-EAB5-43CC-B893-EEBB464C9B8A}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FB4-45AA-9204-E04E957AF93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{B2AF572B-4C85-47CF-B814-3D102C079D8D}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FB4-45AA-9204-E04E957AF93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{7582BEBE-BF1A-4B5B-8150-4B3DF9B15931}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FB4-45AA-9204-E04E957AF93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{31732243-2D93-48C9-8E9A-844E660E379C}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FB4-45AA-9204-E04E957AF9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5</c:v>
                </c:pt>
                <c:pt idx="16">
                  <c:v>4.8</c:v>
                </c:pt>
                <c:pt idx="24">
                  <c:v>4.5</c:v>
                </c:pt>
                <c:pt idx="32">
                  <c:v>4.2</c:v>
                </c:pt>
              </c:numCache>
            </c:numRef>
          </c:xVal>
          <c:yVal>
            <c:numRef>
              <c:f>公会計指標分析・財政指標組合せ分析表!$BP$77:$DC$77</c:f>
              <c:numCache>
                <c:formatCode>#,##0.0;"▲ "#,##0.0</c:formatCode>
                <c:ptCount val="40"/>
                <c:pt idx="0">
                  <c:v>34.9</c:v>
                </c:pt>
                <c:pt idx="8">
                  <c:v>15</c:v>
                </c:pt>
                <c:pt idx="16">
                  <c:v>12.2</c:v>
                </c:pt>
                <c:pt idx="24">
                  <c:v>5</c:v>
                </c:pt>
                <c:pt idx="32">
                  <c:v>5.4</c:v>
                </c:pt>
              </c:numCache>
            </c:numRef>
          </c:yVal>
          <c:smooth val="0"/>
          <c:extLst>
            <c:ext xmlns:c16="http://schemas.microsoft.com/office/drawing/2014/chart" uri="{C3380CC4-5D6E-409C-BE32-E72D297353CC}">
              <c16:uniqueId val="{00000013-3FB4-45AA-9204-E04E957AF93D}"/>
            </c:ext>
          </c:extLst>
        </c:ser>
        <c:dLbls>
          <c:showLegendKey val="0"/>
          <c:showVal val="1"/>
          <c:showCatName val="0"/>
          <c:showSerName val="0"/>
          <c:showPercent val="0"/>
          <c:showBubbleSize val="0"/>
        </c:dLbls>
        <c:axId val="348642872"/>
        <c:axId val="303642568"/>
      </c:scatterChart>
      <c:valAx>
        <c:axId val="348642872"/>
        <c:scaling>
          <c:orientation val="minMax"/>
          <c:max val="10"/>
          <c:min val="3.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3642568"/>
        <c:crosses val="autoZero"/>
        <c:crossBetween val="midCat"/>
      </c:valAx>
      <c:valAx>
        <c:axId val="303642568"/>
        <c:scaling>
          <c:orientation val="minMax"/>
          <c:max val="41"/>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8642872"/>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単年度における地方債の借入額が償還額を上回らないように抑制してきたことから、地方債残高が年々減少しており、元利償還金（繰上償還除く）、算入公債費等についても減少傾向にある。</a:t>
          </a:r>
        </a:p>
        <a:p>
          <a:r>
            <a:rPr kumimoji="1" lang="ja-JP" altLang="en-US" sz="1400">
              <a:latin typeface="ＭＳ ゴシック" pitchFamily="49" charset="-128"/>
              <a:ea typeface="ＭＳ ゴシック" pitchFamily="49" charset="-128"/>
            </a:rPr>
            <a:t>　今後も「経営健全化計画」に基づき、地方債残高や公債費の縮減を図り、健全な財政運営に努める。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減債基金残高のうち、満期一括地方債の償還の財源として積み立てた額はない。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年の合併以降年々減少している。</a:t>
          </a:r>
        </a:p>
        <a:p>
          <a:r>
            <a:rPr kumimoji="1" lang="ja-JP" altLang="en-US" sz="1400">
              <a:latin typeface="ＭＳ ゴシック" pitchFamily="49" charset="-128"/>
              <a:ea typeface="ＭＳ ゴシック" pitchFamily="49" charset="-128"/>
            </a:rPr>
            <a:t>　これは、地方債の借入額の抑制や繰上償還の実施による地方債現在高の減少及び職員数の適正管理による退職手当負担額の減少によって、将来負担額が減少したためである。</a:t>
          </a:r>
        </a:p>
        <a:p>
          <a:r>
            <a:rPr kumimoji="1" lang="ja-JP" altLang="en-US" sz="1400">
              <a:latin typeface="ＭＳ ゴシック" pitchFamily="49" charset="-128"/>
              <a:ea typeface="ＭＳ ゴシック" pitchFamily="49" charset="-128"/>
            </a:rPr>
            <a:t>　また、充当可能財源等については、前年度より減少しているものの、その減少額は、特定目的基金等の積み増しを行ったことにより、将来負担額の減少額を下回っている。</a:t>
          </a:r>
        </a:p>
        <a:p>
          <a:r>
            <a:rPr kumimoji="1" lang="ja-JP" altLang="en-US" sz="1400">
              <a:latin typeface="ＭＳ ゴシック" pitchFamily="49" charset="-128"/>
              <a:ea typeface="ＭＳ ゴシック" pitchFamily="49" charset="-128"/>
            </a:rPr>
            <a:t>　今後も後世への負担を少しでも軽減するよう、公債費等義務的経費の削減を中心とする行財政改革を進め、財政の健全化に努める。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鹿児島県霧島市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決算剰余金やふるさと納税寄附金等を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百万円積み立てた一方、単年度の大規模な建設事業等への活用や、地方債の償還等に伴い、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措置の終了に伴う年度間の財源調整や、大規模な普通建設事業費等への活用により、基金残高は大きく減少する見込みとなっている。しかし、引き続き健全な財政運営を行っていくため、事業の選択と集中により経費削減に取り組むとともに、一定の基金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・特定建設事業基金：道路整備や施設整備、都市計画事業等の特定の建設事業に充当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・ふるさときばいやんせ基金：霧島市きばいやんせ寄附金として寄附された寄附金（主にふるさと納税による）を積み立て、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寄附者の意向を反映した施策の事業に充当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・衛生施設整備基金：一般廃棄物処理施設及び火葬場の整備に係る事業に充当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・特定建設事業基金：決算剰余金等を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百万円積み立てたものの、橋梁長寿命化修繕等の特定建設のため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・ふるさときばいやんせ基金：寄附者の意向を踏まえ、観光振興に関する施策（観光施設の改修等）や、子育て支援の充実に関する施策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（放課後児童健全育成事業等）などの事業に活用するため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百万円を取り崩したが、ふるさと納税等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円を積み立てたことから、百万円の増となった。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・特定建設事業基金：今後見込まれる公共施設の整備等のため、引き続き基金の涵養に努めながら、適切に活用していく。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・ふるさときばいやんせ基金：寄附者の意向に沿えるよう、引き続き有効活用していく。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・衛生施設整備基金：新清掃センターの建設に向けて、計画的に基金を積み立て、活用していく。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百万円を積み立てたものの、普通交付税の段階的縮減や扶助費をはじめとする社会保障関係費の増に伴う年度間の財源調整を行うため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による特例措置の段階的縮減や、社会保障関係費の増大等に伴う年度間の財源調整などに対応するため、一定の基金を確保することが必要であることから、収支不足額の改善を図り、毎年度の当初予算編成における基金繰入額の抑制に取り組む。</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地方債の元利償還金に充当するため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百万円を取り崩したが、今後の繰上償還等に充当するため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今後も繰上償還を含む公債費の償還に活用すると共に、一定の基金の確保に努める。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125,469
124,678
603.16
63,577,336
60,944,660
1,963,860
33,706,815
54,301,836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決算以降上昇傾向にあるが、類似団体、全国、鹿児島県平均のいずれから見てもやや低い水準にある。一方で総量の視点に立つと、本市は合併自治体であり行政面積も広いことから、公共施設等総量は道路及び橋りょう等を中心に高い水準にある。今後の将来的な有形固定資産減価償却率の上昇に合わせて、公共施設等の維持管理や更新に伴う財政負担の増加も予想されているが、道路及び橋りょうといったインフラ資産の削減は困難なことから、今後は個別計画や公共施設等総合管理計画等に沿った公共施設（ハコモノ）に対するマネジメントを進め、総量の削減を進め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96943</xdr:rowOff>
    </xdr:from>
    <xdr:to>
      <xdr:col>23</xdr:col>
      <xdr:colOff>85090</xdr:colOff>
      <xdr:row>35</xdr:row>
      <xdr:rowOff>5080</xdr:rowOff>
    </xdr:to>
    <xdr:cxnSp macro="">
      <xdr:nvCxnSpPr>
        <xdr:cNvPr id="73" name="直線コネクタ 72"/>
        <xdr:cNvCxnSpPr/>
      </xdr:nvCxnSpPr>
      <xdr:spPr>
        <a:xfrm flipV="1">
          <a:off x="4760595" y="5669068"/>
          <a:ext cx="1270" cy="1108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8907</xdr:rowOff>
    </xdr:from>
    <xdr:ext cx="405111" cy="259045"/>
    <xdr:sp macro="" textlink="">
      <xdr:nvSpPr>
        <xdr:cNvPr id="74" name="有形固定資産減価償却率最小値テキスト"/>
        <xdr:cNvSpPr txBox="1"/>
      </xdr:nvSpPr>
      <xdr:spPr>
        <a:xfrm>
          <a:off x="4813300" y="678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5080</xdr:rowOff>
    </xdr:from>
    <xdr:to>
      <xdr:col>23</xdr:col>
      <xdr:colOff>174625</xdr:colOff>
      <xdr:row>35</xdr:row>
      <xdr:rowOff>5080</xdr:rowOff>
    </xdr:to>
    <xdr:cxnSp macro="">
      <xdr:nvCxnSpPr>
        <xdr:cNvPr id="75" name="直線コネクタ 74"/>
        <xdr:cNvCxnSpPr/>
      </xdr:nvCxnSpPr>
      <xdr:spPr>
        <a:xfrm>
          <a:off x="4673600" y="677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43620</xdr:rowOff>
    </xdr:from>
    <xdr:ext cx="405111" cy="259045"/>
    <xdr:sp macro="" textlink="">
      <xdr:nvSpPr>
        <xdr:cNvPr id="76" name="有形固定資産減価償却率最大値テキスト"/>
        <xdr:cNvSpPr txBox="1"/>
      </xdr:nvSpPr>
      <xdr:spPr>
        <a:xfrm>
          <a:off x="4813300" y="5444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96943</xdr:rowOff>
    </xdr:from>
    <xdr:to>
      <xdr:col>23</xdr:col>
      <xdr:colOff>174625</xdr:colOff>
      <xdr:row>28</xdr:row>
      <xdr:rowOff>96943</xdr:rowOff>
    </xdr:to>
    <xdr:cxnSp macro="">
      <xdr:nvCxnSpPr>
        <xdr:cNvPr id="77" name="直線コネクタ 76"/>
        <xdr:cNvCxnSpPr/>
      </xdr:nvCxnSpPr>
      <xdr:spPr>
        <a:xfrm>
          <a:off x="4673600" y="566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138659</xdr:rowOff>
    </xdr:from>
    <xdr:ext cx="405111" cy="259045"/>
    <xdr:sp macro="" textlink="">
      <xdr:nvSpPr>
        <xdr:cNvPr id="78" name="有形固定資産減価償却率平均値テキスト"/>
        <xdr:cNvSpPr txBox="1"/>
      </xdr:nvSpPr>
      <xdr:spPr>
        <a:xfrm>
          <a:off x="4813300" y="6053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79" name="フローチャート: 判断 78"/>
        <xdr:cNvSpPr/>
      </xdr:nvSpPr>
      <xdr:spPr>
        <a:xfrm>
          <a:off x="47117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127847</xdr:rowOff>
    </xdr:from>
    <xdr:to>
      <xdr:col>19</xdr:col>
      <xdr:colOff>187325</xdr:colOff>
      <xdr:row>31</xdr:row>
      <xdr:rowOff>57997</xdr:rowOff>
    </xdr:to>
    <xdr:sp macro="" textlink="">
      <xdr:nvSpPr>
        <xdr:cNvPr id="80" name="フローチャート: 判断 79"/>
        <xdr:cNvSpPr/>
      </xdr:nvSpPr>
      <xdr:spPr>
        <a:xfrm>
          <a:off x="40005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109855</xdr:rowOff>
    </xdr:from>
    <xdr:to>
      <xdr:col>15</xdr:col>
      <xdr:colOff>187325</xdr:colOff>
      <xdr:row>31</xdr:row>
      <xdr:rowOff>40005</xdr:rowOff>
    </xdr:to>
    <xdr:sp macro="" textlink="">
      <xdr:nvSpPr>
        <xdr:cNvPr id="81" name="フローチャート: 判断 80"/>
        <xdr:cNvSpPr/>
      </xdr:nvSpPr>
      <xdr:spPr>
        <a:xfrm>
          <a:off x="3238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70273</xdr:rowOff>
    </xdr:from>
    <xdr:to>
      <xdr:col>11</xdr:col>
      <xdr:colOff>187325</xdr:colOff>
      <xdr:row>31</xdr:row>
      <xdr:rowOff>423</xdr:rowOff>
    </xdr:to>
    <xdr:sp macro="" textlink="">
      <xdr:nvSpPr>
        <xdr:cNvPr id="82" name="フローチャート: 判断 81"/>
        <xdr:cNvSpPr/>
      </xdr:nvSpPr>
      <xdr:spPr>
        <a:xfrm>
          <a:off x="2476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83" name="フローチャート: 判断 82"/>
        <xdr:cNvSpPr/>
      </xdr:nvSpPr>
      <xdr:spPr>
        <a:xfrm>
          <a:off x="1714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70273</xdr:rowOff>
    </xdr:from>
    <xdr:to>
      <xdr:col>23</xdr:col>
      <xdr:colOff>136525</xdr:colOff>
      <xdr:row>31</xdr:row>
      <xdr:rowOff>423</xdr:rowOff>
    </xdr:to>
    <xdr:sp macro="" textlink="">
      <xdr:nvSpPr>
        <xdr:cNvPr id="89" name="楕円 88"/>
        <xdr:cNvSpPr/>
      </xdr:nvSpPr>
      <xdr:spPr>
        <a:xfrm>
          <a:off x="4711700" y="59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93150</xdr:rowOff>
    </xdr:from>
    <xdr:ext cx="405111" cy="259045"/>
    <xdr:sp macro="" textlink="">
      <xdr:nvSpPr>
        <xdr:cNvPr id="90" name="有形固定資産減価償却率該当値テキスト"/>
        <xdr:cNvSpPr txBox="1"/>
      </xdr:nvSpPr>
      <xdr:spPr>
        <a:xfrm>
          <a:off x="4813300" y="5836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52282</xdr:rowOff>
    </xdr:from>
    <xdr:to>
      <xdr:col>19</xdr:col>
      <xdr:colOff>187325</xdr:colOff>
      <xdr:row>30</xdr:row>
      <xdr:rowOff>153882</xdr:rowOff>
    </xdr:to>
    <xdr:sp macro="" textlink="">
      <xdr:nvSpPr>
        <xdr:cNvPr id="91" name="楕円 90"/>
        <xdr:cNvSpPr/>
      </xdr:nvSpPr>
      <xdr:spPr>
        <a:xfrm>
          <a:off x="4000500" y="596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103082</xdr:rowOff>
    </xdr:from>
    <xdr:to>
      <xdr:col>23</xdr:col>
      <xdr:colOff>85725</xdr:colOff>
      <xdr:row>30</xdr:row>
      <xdr:rowOff>121073</xdr:rowOff>
    </xdr:to>
    <xdr:cxnSp macro="">
      <xdr:nvCxnSpPr>
        <xdr:cNvPr id="92" name="直線コネクタ 91"/>
        <xdr:cNvCxnSpPr/>
      </xdr:nvCxnSpPr>
      <xdr:spPr>
        <a:xfrm>
          <a:off x="4051300" y="6018107"/>
          <a:ext cx="7112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30692</xdr:rowOff>
    </xdr:from>
    <xdr:to>
      <xdr:col>15</xdr:col>
      <xdr:colOff>187325</xdr:colOff>
      <xdr:row>30</xdr:row>
      <xdr:rowOff>132292</xdr:rowOff>
    </xdr:to>
    <xdr:sp macro="" textlink="">
      <xdr:nvSpPr>
        <xdr:cNvPr id="93" name="楕円 92"/>
        <xdr:cNvSpPr/>
      </xdr:nvSpPr>
      <xdr:spPr>
        <a:xfrm>
          <a:off x="3238500" y="59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81492</xdr:rowOff>
    </xdr:from>
    <xdr:to>
      <xdr:col>19</xdr:col>
      <xdr:colOff>136525</xdr:colOff>
      <xdr:row>30</xdr:row>
      <xdr:rowOff>103082</xdr:rowOff>
    </xdr:to>
    <xdr:cxnSp macro="">
      <xdr:nvCxnSpPr>
        <xdr:cNvPr id="94" name="直線コネクタ 93"/>
        <xdr:cNvCxnSpPr/>
      </xdr:nvCxnSpPr>
      <xdr:spPr>
        <a:xfrm>
          <a:off x="3289300" y="5996517"/>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27093</xdr:rowOff>
    </xdr:from>
    <xdr:to>
      <xdr:col>11</xdr:col>
      <xdr:colOff>187325</xdr:colOff>
      <xdr:row>30</xdr:row>
      <xdr:rowOff>128693</xdr:rowOff>
    </xdr:to>
    <xdr:sp macro="" textlink="">
      <xdr:nvSpPr>
        <xdr:cNvPr id="95" name="楕円 94"/>
        <xdr:cNvSpPr/>
      </xdr:nvSpPr>
      <xdr:spPr>
        <a:xfrm>
          <a:off x="2476500" y="594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77893</xdr:rowOff>
    </xdr:from>
    <xdr:to>
      <xdr:col>15</xdr:col>
      <xdr:colOff>136525</xdr:colOff>
      <xdr:row>30</xdr:row>
      <xdr:rowOff>81492</xdr:rowOff>
    </xdr:to>
    <xdr:cxnSp macro="">
      <xdr:nvCxnSpPr>
        <xdr:cNvPr id="96" name="直線コネクタ 95"/>
        <xdr:cNvCxnSpPr/>
      </xdr:nvCxnSpPr>
      <xdr:spPr>
        <a:xfrm>
          <a:off x="2527300" y="5992918"/>
          <a:ext cx="7620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14817</xdr:rowOff>
    </xdr:from>
    <xdr:to>
      <xdr:col>7</xdr:col>
      <xdr:colOff>187325</xdr:colOff>
      <xdr:row>26</xdr:row>
      <xdr:rowOff>116417</xdr:rowOff>
    </xdr:to>
    <xdr:sp macro="" textlink="">
      <xdr:nvSpPr>
        <xdr:cNvPr id="97" name="楕円 96"/>
        <xdr:cNvSpPr/>
      </xdr:nvSpPr>
      <xdr:spPr>
        <a:xfrm>
          <a:off x="1714500" y="524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65617</xdr:rowOff>
    </xdr:from>
    <xdr:to>
      <xdr:col>11</xdr:col>
      <xdr:colOff>136525</xdr:colOff>
      <xdr:row>30</xdr:row>
      <xdr:rowOff>77893</xdr:rowOff>
    </xdr:to>
    <xdr:cxnSp macro="">
      <xdr:nvCxnSpPr>
        <xdr:cNvPr id="98" name="直線コネクタ 97"/>
        <xdr:cNvCxnSpPr/>
      </xdr:nvCxnSpPr>
      <xdr:spPr>
        <a:xfrm>
          <a:off x="1765300" y="5294842"/>
          <a:ext cx="762000" cy="69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49124</xdr:rowOff>
    </xdr:from>
    <xdr:ext cx="405111" cy="259045"/>
    <xdr:sp macro="" textlink="">
      <xdr:nvSpPr>
        <xdr:cNvPr id="99" name="n_1aveValue有形固定資産減価償却率"/>
        <xdr:cNvSpPr txBox="1"/>
      </xdr:nvSpPr>
      <xdr:spPr>
        <a:xfrm>
          <a:off x="3836044" y="613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31132</xdr:rowOff>
    </xdr:from>
    <xdr:ext cx="405111" cy="259045"/>
    <xdr:sp macro="" textlink="">
      <xdr:nvSpPr>
        <xdr:cNvPr id="100" name="n_2aveValue有形固定資産減価償却率"/>
        <xdr:cNvSpPr txBox="1"/>
      </xdr:nvSpPr>
      <xdr:spPr>
        <a:xfrm>
          <a:off x="3086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163000</xdr:rowOff>
    </xdr:from>
    <xdr:ext cx="405111" cy="259045"/>
    <xdr:sp macro="" textlink="">
      <xdr:nvSpPr>
        <xdr:cNvPr id="101" name="n_3aveValue有形固定資産減価償却率"/>
        <xdr:cNvSpPr txBox="1"/>
      </xdr:nvSpPr>
      <xdr:spPr>
        <a:xfrm>
          <a:off x="2324744"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166599</xdr:rowOff>
    </xdr:from>
    <xdr:ext cx="405111" cy="259045"/>
    <xdr:sp macro="" textlink="">
      <xdr:nvSpPr>
        <xdr:cNvPr id="102" name="n_4aveValue有形固定資産減価償却率"/>
        <xdr:cNvSpPr txBox="1"/>
      </xdr:nvSpPr>
      <xdr:spPr>
        <a:xfrm>
          <a:off x="15627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170409</xdr:rowOff>
    </xdr:from>
    <xdr:ext cx="405111" cy="259045"/>
    <xdr:sp macro="" textlink="">
      <xdr:nvSpPr>
        <xdr:cNvPr id="103" name="n_1mainValue有形固定資産減価償却率"/>
        <xdr:cNvSpPr txBox="1"/>
      </xdr:nvSpPr>
      <xdr:spPr>
        <a:xfrm>
          <a:off x="3836044" y="5742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148819</xdr:rowOff>
    </xdr:from>
    <xdr:ext cx="405111" cy="259045"/>
    <xdr:sp macro="" textlink="">
      <xdr:nvSpPr>
        <xdr:cNvPr id="104" name="n_2mainValue有形固定資産減価償却率"/>
        <xdr:cNvSpPr txBox="1"/>
      </xdr:nvSpPr>
      <xdr:spPr>
        <a:xfrm>
          <a:off x="3086744" y="5720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145220</xdr:rowOff>
    </xdr:from>
    <xdr:ext cx="405111" cy="259045"/>
    <xdr:sp macro="" textlink="">
      <xdr:nvSpPr>
        <xdr:cNvPr id="105" name="n_3mainValue有形固定資産減価償却率"/>
        <xdr:cNvSpPr txBox="1"/>
      </xdr:nvSpPr>
      <xdr:spPr>
        <a:xfrm>
          <a:off x="2324744"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132944</xdr:rowOff>
    </xdr:from>
    <xdr:ext cx="405111" cy="259045"/>
    <xdr:sp macro="" textlink="">
      <xdr:nvSpPr>
        <xdr:cNvPr id="106" name="n_4mainValue有形固定資産減価償却率"/>
        <xdr:cNvSpPr txBox="1"/>
      </xdr:nvSpPr>
      <xdr:spPr>
        <a:xfrm>
          <a:off x="1562744" y="501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債務償還比率は平成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年度からやや増加したものの、類似団体、全国、鹿児島県平均いずれよりやや低い水準にある。本指標の大きな要素である地方債は、普通会計ベースで平成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年度には約</a:t>
          </a:r>
          <a:r>
            <a:rPr kumimoji="1" lang="en-US" altLang="ja-JP" sz="1000">
              <a:latin typeface="ＭＳ Ｐゴシック" panose="020B0600070205080204" pitchFamily="50" charset="-128"/>
              <a:ea typeface="ＭＳ Ｐゴシック" panose="020B0600070205080204" pitchFamily="50" charset="-128"/>
            </a:rPr>
            <a:t>559</a:t>
          </a:r>
          <a:r>
            <a:rPr kumimoji="1" lang="ja-JP" altLang="en-US" sz="1000">
              <a:latin typeface="ＭＳ Ｐゴシック" panose="020B0600070205080204" pitchFamily="50" charset="-128"/>
              <a:ea typeface="ＭＳ Ｐゴシック" panose="020B0600070205080204" pitchFamily="50" charset="-128"/>
            </a:rPr>
            <a:t>億円あった地方債残高を令和元年度には約</a:t>
          </a:r>
          <a:r>
            <a:rPr kumimoji="1" lang="en-US" altLang="ja-JP" sz="1000">
              <a:latin typeface="ＭＳ Ｐゴシック" panose="020B0600070205080204" pitchFamily="50" charset="-128"/>
              <a:ea typeface="ＭＳ Ｐゴシック" panose="020B0600070205080204" pitchFamily="50" charset="-128"/>
            </a:rPr>
            <a:t>543</a:t>
          </a:r>
          <a:r>
            <a:rPr kumimoji="1" lang="ja-JP" altLang="en-US" sz="1000">
              <a:latin typeface="ＭＳ Ｐゴシック" panose="020B0600070205080204" pitchFamily="50" charset="-128"/>
              <a:ea typeface="ＭＳ Ｐゴシック" panose="020B0600070205080204" pitchFamily="50" charset="-128"/>
            </a:rPr>
            <a:t>億円まで減少させているが、類似団体の地方債残高は</a:t>
          </a:r>
          <a:r>
            <a:rPr kumimoji="1" lang="en-US" altLang="ja-JP" sz="1000">
              <a:latin typeface="ＭＳ Ｐゴシック" panose="020B0600070205080204" pitchFamily="50" charset="-128"/>
              <a:ea typeface="ＭＳ Ｐゴシック" panose="020B0600070205080204" pitchFamily="50" charset="-128"/>
            </a:rPr>
            <a:t>395</a:t>
          </a:r>
          <a:r>
            <a:rPr kumimoji="1" lang="ja-JP" altLang="en-US" sz="1000">
              <a:latin typeface="ＭＳ Ｐゴシック" panose="020B0600070205080204" pitchFamily="50" charset="-128"/>
              <a:ea typeface="ＭＳ Ｐゴシック" panose="020B0600070205080204" pitchFamily="50" charset="-128"/>
            </a:rPr>
            <a:t>億円（令和元年度末時点）であり、引き続き高い水準にある。本市では「霧島市経営健全化計画（第</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次」）において中長期的な地方債残高縮減の目標を掲げていることから、その目標を達成するように今後の行財政運営に取り組む。</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13885</xdr:rowOff>
    </xdr:to>
    <xdr:cxnSp macro="">
      <xdr:nvCxnSpPr>
        <xdr:cNvPr id="137" name="直線コネクタ 136"/>
        <xdr:cNvCxnSpPr/>
      </xdr:nvCxnSpPr>
      <xdr:spPr>
        <a:xfrm flipV="1">
          <a:off x="14793595" y="5261428"/>
          <a:ext cx="1269" cy="135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17712</xdr:rowOff>
    </xdr:from>
    <xdr:ext cx="560923" cy="259045"/>
    <xdr:sp macro="" textlink="">
      <xdr:nvSpPr>
        <xdr:cNvPr id="138" name="債務償還比率最小値テキスト"/>
        <xdr:cNvSpPr txBox="1"/>
      </xdr:nvSpPr>
      <xdr:spPr>
        <a:xfrm>
          <a:off x="14846300" y="66185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13885</xdr:rowOff>
    </xdr:from>
    <xdr:to>
      <xdr:col>76</xdr:col>
      <xdr:colOff>111125</xdr:colOff>
      <xdr:row>34</xdr:row>
      <xdr:rowOff>13885</xdr:rowOff>
    </xdr:to>
    <xdr:cxnSp macro="">
      <xdr:nvCxnSpPr>
        <xdr:cNvPr id="139" name="直線コネクタ 138"/>
        <xdr:cNvCxnSpPr/>
      </xdr:nvCxnSpPr>
      <xdr:spPr>
        <a:xfrm>
          <a:off x="14706600" y="66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67787</xdr:rowOff>
    </xdr:from>
    <xdr:ext cx="469744" cy="259045"/>
    <xdr:sp macro="" textlink="">
      <xdr:nvSpPr>
        <xdr:cNvPr id="142" name="債務償還比率平均値テキスト"/>
        <xdr:cNvSpPr txBox="1"/>
      </xdr:nvSpPr>
      <xdr:spPr>
        <a:xfrm>
          <a:off x="14846300" y="5811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89360</xdr:rowOff>
    </xdr:from>
    <xdr:to>
      <xdr:col>76</xdr:col>
      <xdr:colOff>73025</xdr:colOff>
      <xdr:row>30</xdr:row>
      <xdr:rowOff>19510</xdr:rowOff>
    </xdr:to>
    <xdr:sp macro="" textlink="">
      <xdr:nvSpPr>
        <xdr:cNvPr id="143" name="フローチャート: 判断 142"/>
        <xdr:cNvSpPr/>
      </xdr:nvSpPr>
      <xdr:spPr>
        <a:xfrm>
          <a:off x="14744700" y="583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76714</xdr:rowOff>
    </xdr:from>
    <xdr:to>
      <xdr:col>72</xdr:col>
      <xdr:colOff>123825</xdr:colOff>
      <xdr:row>30</xdr:row>
      <xdr:rowOff>6864</xdr:rowOff>
    </xdr:to>
    <xdr:sp macro="" textlink="">
      <xdr:nvSpPr>
        <xdr:cNvPr id="144" name="フローチャート: 判断 143"/>
        <xdr:cNvSpPr/>
      </xdr:nvSpPr>
      <xdr:spPr>
        <a:xfrm>
          <a:off x="14033500" y="582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95631</xdr:rowOff>
    </xdr:from>
    <xdr:to>
      <xdr:col>68</xdr:col>
      <xdr:colOff>123825</xdr:colOff>
      <xdr:row>30</xdr:row>
      <xdr:rowOff>25781</xdr:rowOff>
    </xdr:to>
    <xdr:sp macro="" textlink="">
      <xdr:nvSpPr>
        <xdr:cNvPr id="145" name="フローチャート: 判断 144"/>
        <xdr:cNvSpPr/>
      </xdr:nvSpPr>
      <xdr:spPr>
        <a:xfrm>
          <a:off x="13271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117427</xdr:rowOff>
    </xdr:from>
    <xdr:to>
      <xdr:col>64</xdr:col>
      <xdr:colOff>123825</xdr:colOff>
      <xdr:row>30</xdr:row>
      <xdr:rowOff>47577</xdr:rowOff>
    </xdr:to>
    <xdr:sp macro="" textlink="">
      <xdr:nvSpPr>
        <xdr:cNvPr id="146" name="フローチャート: 判断 145"/>
        <xdr:cNvSpPr/>
      </xdr:nvSpPr>
      <xdr:spPr>
        <a:xfrm>
          <a:off x="12509500" y="586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52862</xdr:rowOff>
    </xdr:from>
    <xdr:to>
      <xdr:col>60</xdr:col>
      <xdr:colOff>123825</xdr:colOff>
      <xdr:row>29</xdr:row>
      <xdr:rowOff>154462</xdr:rowOff>
    </xdr:to>
    <xdr:sp macro="" textlink="">
      <xdr:nvSpPr>
        <xdr:cNvPr id="147" name="フローチャート: 判断 146"/>
        <xdr:cNvSpPr/>
      </xdr:nvSpPr>
      <xdr:spPr>
        <a:xfrm>
          <a:off x="11747500" y="579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50461</xdr:rowOff>
    </xdr:from>
    <xdr:to>
      <xdr:col>76</xdr:col>
      <xdr:colOff>73025</xdr:colOff>
      <xdr:row>28</xdr:row>
      <xdr:rowOff>152061</xdr:rowOff>
    </xdr:to>
    <xdr:sp macro="" textlink="">
      <xdr:nvSpPr>
        <xdr:cNvPr id="153" name="楕円 152"/>
        <xdr:cNvSpPr/>
      </xdr:nvSpPr>
      <xdr:spPr>
        <a:xfrm>
          <a:off x="14744700" y="562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73338</xdr:rowOff>
    </xdr:from>
    <xdr:ext cx="469744" cy="259045"/>
    <xdr:sp macro="" textlink="">
      <xdr:nvSpPr>
        <xdr:cNvPr id="154" name="債務償還比率該当値テキスト"/>
        <xdr:cNvSpPr txBox="1"/>
      </xdr:nvSpPr>
      <xdr:spPr>
        <a:xfrm>
          <a:off x="14846300" y="547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44293</xdr:rowOff>
    </xdr:from>
    <xdr:to>
      <xdr:col>72</xdr:col>
      <xdr:colOff>123825</xdr:colOff>
      <xdr:row>28</xdr:row>
      <xdr:rowOff>145893</xdr:rowOff>
    </xdr:to>
    <xdr:sp macro="" textlink="">
      <xdr:nvSpPr>
        <xdr:cNvPr id="155" name="楕円 154"/>
        <xdr:cNvSpPr/>
      </xdr:nvSpPr>
      <xdr:spPr>
        <a:xfrm>
          <a:off x="14033500" y="561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95093</xdr:rowOff>
    </xdr:from>
    <xdr:to>
      <xdr:col>76</xdr:col>
      <xdr:colOff>22225</xdr:colOff>
      <xdr:row>28</xdr:row>
      <xdr:rowOff>101261</xdr:rowOff>
    </xdr:to>
    <xdr:cxnSp macro="">
      <xdr:nvCxnSpPr>
        <xdr:cNvPr id="156" name="直線コネクタ 155"/>
        <xdr:cNvCxnSpPr/>
      </xdr:nvCxnSpPr>
      <xdr:spPr>
        <a:xfrm>
          <a:off x="14084300" y="5667218"/>
          <a:ext cx="7112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38741</xdr:rowOff>
    </xdr:from>
    <xdr:to>
      <xdr:col>68</xdr:col>
      <xdr:colOff>123825</xdr:colOff>
      <xdr:row>28</xdr:row>
      <xdr:rowOff>140341</xdr:rowOff>
    </xdr:to>
    <xdr:sp macro="" textlink="">
      <xdr:nvSpPr>
        <xdr:cNvPr id="157" name="楕円 156"/>
        <xdr:cNvSpPr/>
      </xdr:nvSpPr>
      <xdr:spPr>
        <a:xfrm>
          <a:off x="13271500" y="56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89541</xdr:rowOff>
    </xdr:from>
    <xdr:to>
      <xdr:col>72</xdr:col>
      <xdr:colOff>73025</xdr:colOff>
      <xdr:row>28</xdr:row>
      <xdr:rowOff>95093</xdr:rowOff>
    </xdr:to>
    <xdr:cxnSp macro="">
      <xdr:nvCxnSpPr>
        <xdr:cNvPr id="158" name="直線コネクタ 157"/>
        <xdr:cNvCxnSpPr/>
      </xdr:nvCxnSpPr>
      <xdr:spPr>
        <a:xfrm>
          <a:off x="13322300" y="5661666"/>
          <a:ext cx="762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52003</xdr:rowOff>
    </xdr:from>
    <xdr:to>
      <xdr:col>64</xdr:col>
      <xdr:colOff>123825</xdr:colOff>
      <xdr:row>28</xdr:row>
      <xdr:rowOff>153603</xdr:rowOff>
    </xdr:to>
    <xdr:sp macro="" textlink="">
      <xdr:nvSpPr>
        <xdr:cNvPr id="159" name="楕円 158"/>
        <xdr:cNvSpPr/>
      </xdr:nvSpPr>
      <xdr:spPr>
        <a:xfrm>
          <a:off x="12509500" y="562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89541</xdr:rowOff>
    </xdr:from>
    <xdr:to>
      <xdr:col>68</xdr:col>
      <xdr:colOff>73025</xdr:colOff>
      <xdr:row>28</xdr:row>
      <xdr:rowOff>102803</xdr:rowOff>
    </xdr:to>
    <xdr:cxnSp macro="">
      <xdr:nvCxnSpPr>
        <xdr:cNvPr id="160" name="直線コネクタ 159"/>
        <xdr:cNvCxnSpPr/>
      </xdr:nvCxnSpPr>
      <xdr:spPr>
        <a:xfrm flipV="1">
          <a:off x="12560300" y="5661666"/>
          <a:ext cx="762000" cy="1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30928</xdr:rowOff>
    </xdr:from>
    <xdr:to>
      <xdr:col>60</xdr:col>
      <xdr:colOff>123825</xdr:colOff>
      <xdr:row>28</xdr:row>
      <xdr:rowOff>132528</xdr:rowOff>
    </xdr:to>
    <xdr:sp macro="" textlink="">
      <xdr:nvSpPr>
        <xdr:cNvPr id="161" name="楕円 160"/>
        <xdr:cNvSpPr/>
      </xdr:nvSpPr>
      <xdr:spPr>
        <a:xfrm>
          <a:off x="11747500" y="560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81728</xdr:rowOff>
    </xdr:from>
    <xdr:to>
      <xdr:col>64</xdr:col>
      <xdr:colOff>73025</xdr:colOff>
      <xdr:row>28</xdr:row>
      <xdr:rowOff>102803</xdr:rowOff>
    </xdr:to>
    <xdr:cxnSp macro="">
      <xdr:nvCxnSpPr>
        <xdr:cNvPr id="162" name="直線コネクタ 161"/>
        <xdr:cNvCxnSpPr/>
      </xdr:nvCxnSpPr>
      <xdr:spPr>
        <a:xfrm>
          <a:off x="11798300" y="5653853"/>
          <a:ext cx="762000" cy="2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169441</xdr:rowOff>
    </xdr:from>
    <xdr:ext cx="469744" cy="259045"/>
    <xdr:sp macro="" textlink="">
      <xdr:nvSpPr>
        <xdr:cNvPr id="163" name="n_1aveValue債務償還比率"/>
        <xdr:cNvSpPr txBox="1"/>
      </xdr:nvSpPr>
      <xdr:spPr>
        <a:xfrm>
          <a:off x="13836727" y="591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16908</xdr:rowOff>
    </xdr:from>
    <xdr:ext cx="469744" cy="259045"/>
    <xdr:sp macro="" textlink="">
      <xdr:nvSpPr>
        <xdr:cNvPr id="164" name="n_2aveValue債務償還比率"/>
        <xdr:cNvSpPr txBox="1"/>
      </xdr:nvSpPr>
      <xdr:spPr>
        <a:xfrm>
          <a:off x="13087427" y="593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38704</xdr:rowOff>
    </xdr:from>
    <xdr:ext cx="469744" cy="259045"/>
    <xdr:sp macro="" textlink="">
      <xdr:nvSpPr>
        <xdr:cNvPr id="165" name="n_3aveValue債務償還比率"/>
        <xdr:cNvSpPr txBox="1"/>
      </xdr:nvSpPr>
      <xdr:spPr>
        <a:xfrm>
          <a:off x="12325427" y="595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145589</xdr:rowOff>
    </xdr:from>
    <xdr:ext cx="469744" cy="259045"/>
    <xdr:sp macro="" textlink="">
      <xdr:nvSpPr>
        <xdr:cNvPr id="166" name="n_4aveValue債務償還比率"/>
        <xdr:cNvSpPr txBox="1"/>
      </xdr:nvSpPr>
      <xdr:spPr>
        <a:xfrm>
          <a:off x="11563427" y="588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162420</xdr:rowOff>
    </xdr:from>
    <xdr:ext cx="469744" cy="259045"/>
    <xdr:sp macro="" textlink="">
      <xdr:nvSpPr>
        <xdr:cNvPr id="167" name="n_1mainValue債務償還比率"/>
        <xdr:cNvSpPr txBox="1"/>
      </xdr:nvSpPr>
      <xdr:spPr>
        <a:xfrm>
          <a:off x="13836727" y="539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156868</xdr:rowOff>
    </xdr:from>
    <xdr:ext cx="469744" cy="259045"/>
    <xdr:sp macro="" textlink="">
      <xdr:nvSpPr>
        <xdr:cNvPr id="168" name="n_2mainValue債務償還比率"/>
        <xdr:cNvSpPr txBox="1"/>
      </xdr:nvSpPr>
      <xdr:spPr>
        <a:xfrm>
          <a:off x="13087427" y="538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170130</xdr:rowOff>
    </xdr:from>
    <xdr:ext cx="469744" cy="259045"/>
    <xdr:sp macro="" textlink="">
      <xdr:nvSpPr>
        <xdr:cNvPr id="169" name="n_3mainValue債務償還比率"/>
        <xdr:cNvSpPr txBox="1"/>
      </xdr:nvSpPr>
      <xdr:spPr>
        <a:xfrm>
          <a:off x="12325427" y="539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149055</xdr:rowOff>
    </xdr:from>
    <xdr:ext cx="469744" cy="259045"/>
    <xdr:sp macro="" textlink="">
      <xdr:nvSpPr>
        <xdr:cNvPr id="170" name="n_4mainValue債務償還比率"/>
        <xdr:cNvSpPr txBox="1"/>
      </xdr:nvSpPr>
      <xdr:spPr>
        <a:xfrm>
          <a:off x="11563427" y="537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125,469
124,678
603.16
63,577,336
60,944,660
1,963,860
33,706,815
54,301,836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37338</xdr:rowOff>
    </xdr:from>
    <xdr:to>
      <xdr:col>24</xdr:col>
      <xdr:colOff>62865</xdr:colOff>
      <xdr:row>41</xdr:row>
      <xdr:rowOff>32766</xdr:rowOff>
    </xdr:to>
    <xdr:cxnSp macro="">
      <xdr:nvCxnSpPr>
        <xdr:cNvPr id="55" name="直線コネクタ 54"/>
        <xdr:cNvCxnSpPr/>
      </xdr:nvCxnSpPr>
      <xdr:spPr>
        <a:xfrm flipV="1">
          <a:off x="4634865" y="5866638"/>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36593</xdr:rowOff>
    </xdr:from>
    <xdr:ext cx="405111" cy="259045"/>
    <xdr:sp macro="" textlink="">
      <xdr:nvSpPr>
        <xdr:cNvPr id="56" name="【道路】&#10;有形固定資産減価償却率最小値テキスト"/>
        <xdr:cNvSpPr txBox="1"/>
      </xdr:nvSpPr>
      <xdr:spPr>
        <a:xfrm>
          <a:off x="4673600" y="706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32766</xdr:rowOff>
    </xdr:from>
    <xdr:to>
      <xdr:col>24</xdr:col>
      <xdr:colOff>152400</xdr:colOff>
      <xdr:row>41</xdr:row>
      <xdr:rowOff>32766</xdr:rowOff>
    </xdr:to>
    <xdr:cxnSp macro="">
      <xdr:nvCxnSpPr>
        <xdr:cNvPr id="57" name="直線コネクタ 56"/>
        <xdr:cNvCxnSpPr/>
      </xdr:nvCxnSpPr>
      <xdr:spPr>
        <a:xfrm>
          <a:off x="4546600" y="706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155465</xdr:rowOff>
    </xdr:from>
    <xdr:ext cx="405111" cy="259045"/>
    <xdr:sp macro="" textlink="">
      <xdr:nvSpPr>
        <xdr:cNvPr id="58" name="【道路】&#10;有形固定資産減価償却率最大値テキスト"/>
        <xdr:cNvSpPr txBox="1"/>
      </xdr:nvSpPr>
      <xdr:spPr>
        <a:xfrm>
          <a:off x="4673600" y="5641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37338</xdr:rowOff>
    </xdr:from>
    <xdr:to>
      <xdr:col>24</xdr:col>
      <xdr:colOff>152400</xdr:colOff>
      <xdr:row>34</xdr:row>
      <xdr:rowOff>37338</xdr:rowOff>
    </xdr:to>
    <xdr:cxnSp macro="">
      <xdr:nvCxnSpPr>
        <xdr:cNvPr id="59" name="直線コネクタ 58"/>
        <xdr:cNvCxnSpPr/>
      </xdr:nvCxnSpPr>
      <xdr:spPr>
        <a:xfrm>
          <a:off x="4546600" y="5866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113555</xdr:rowOff>
    </xdr:from>
    <xdr:ext cx="405111" cy="259045"/>
    <xdr:sp macro="" textlink="">
      <xdr:nvSpPr>
        <xdr:cNvPr id="60" name="【道路】&#10;有形固定資産減価償却率平均値テキスト"/>
        <xdr:cNvSpPr txBox="1"/>
      </xdr:nvSpPr>
      <xdr:spPr>
        <a:xfrm>
          <a:off x="4673600" y="628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135128</xdr:rowOff>
    </xdr:from>
    <xdr:to>
      <xdr:col>24</xdr:col>
      <xdr:colOff>114300</xdr:colOff>
      <xdr:row>37</xdr:row>
      <xdr:rowOff>65278</xdr:rowOff>
    </xdr:to>
    <xdr:sp macro="" textlink="">
      <xdr:nvSpPr>
        <xdr:cNvPr id="61" name="フローチャート: 判断 60"/>
        <xdr:cNvSpPr/>
      </xdr:nvSpPr>
      <xdr:spPr>
        <a:xfrm>
          <a:off x="45847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103124</xdr:rowOff>
    </xdr:from>
    <xdr:to>
      <xdr:col>6</xdr:col>
      <xdr:colOff>38100</xdr:colOff>
      <xdr:row>37</xdr:row>
      <xdr:rowOff>33274</xdr:rowOff>
    </xdr:to>
    <xdr:sp macro="" textlink="">
      <xdr:nvSpPr>
        <xdr:cNvPr id="65" name="フローチャート: 判断 64"/>
        <xdr:cNvSpPr/>
      </xdr:nvSpPr>
      <xdr:spPr>
        <a:xfrm>
          <a:off x="1079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157988</xdr:rowOff>
    </xdr:from>
    <xdr:to>
      <xdr:col>24</xdr:col>
      <xdr:colOff>114300</xdr:colOff>
      <xdr:row>34</xdr:row>
      <xdr:rowOff>88138</xdr:rowOff>
    </xdr:to>
    <xdr:sp macro="" textlink="">
      <xdr:nvSpPr>
        <xdr:cNvPr id="71" name="楕円 70"/>
        <xdr:cNvSpPr/>
      </xdr:nvSpPr>
      <xdr:spPr>
        <a:xfrm>
          <a:off x="4584700" y="581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111015</xdr:rowOff>
    </xdr:from>
    <xdr:ext cx="405111" cy="259045"/>
    <xdr:sp macro="" textlink="">
      <xdr:nvSpPr>
        <xdr:cNvPr id="72" name="【道路】&#10;有形固定資産減価償却率該当値テキスト"/>
        <xdr:cNvSpPr txBox="1"/>
      </xdr:nvSpPr>
      <xdr:spPr>
        <a:xfrm>
          <a:off x="4673600" y="5768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132842</xdr:rowOff>
    </xdr:from>
    <xdr:to>
      <xdr:col>20</xdr:col>
      <xdr:colOff>38100</xdr:colOff>
      <xdr:row>34</xdr:row>
      <xdr:rowOff>62992</xdr:rowOff>
    </xdr:to>
    <xdr:sp macro="" textlink="">
      <xdr:nvSpPr>
        <xdr:cNvPr id="73" name="楕円 72"/>
        <xdr:cNvSpPr/>
      </xdr:nvSpPr>
      <xdr:spPr>
        <a:xfrm>
          <a:off x="3746500" y="579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12192</xdr:rowOff>
    </xdr:from>
    <xdr:to>
      <xdr:col>24</xdr:col>
      <xdr:colOff>63500</xdr:colOff>
      <xdr:row>34</xdr:row>
      <xdr:rowOff>37338</xdr:rowOff>
    </xdr:to>
    <xdr:cxnSp macro="">
      <xdr:nvCxnSpPr>
        <xdr:cNvPr id="74" name="直線コネクタ 73"/>
        <xdr:cNvCxnSpPr/>
      </xdr:nvCxnSpPr>
      <xdr:spPr>
        <a:xfrm>
          <a:off x="3797300" y="5841492"/>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141986</xdr:rowOff>
    </xdr:from>
    <xdr:to>
      <xdr:col>15</xdr:col>
      <xdr:colOff>101600</xdr:colOff>
      <xdr:row>34</xdr:row>
      <xdr:rowOff>72136</xdr:rowOff>
    </xdr:to>
    <xdr:sp macro="" textlink="">
      <xdr:nvSpPr>
        <xdr:cNvPr id="75" name="楕円 74"/>
        <xdr:cNvSpPr/>
      </xdr:nvSpPr>
      <xdr:spPr>
        <a:xfrm>
          <a:off x="2857500" y="579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12192</xdr:rowOff>
    </xdr:from>
    <xdr:to>
      <xdr:col>19</xdr:col>
      <xdr:colOff>177800</xdr:colOff>
      <xdr:row>34</xdr:row>
      <xdr:rowOff>21336</xdr:rowOff>
    </xdr:to>
    <xdr:cxnSp macro="">
      <xdr:nvCxnSpPr>
        <xdr:cNvPr id="76" name="直線コネクタ 75"/>
        <xdr:cNvCxnSpPr/>
      </xdr:nvCxnSpPr>
      <xdr:spPr>
        <a:xfrm flipV="1">
          <a:off x="2908300" y="5841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151130</xdr:rowOff>
    </xdr:from>
    <xdr:to>
      <xdr:col>10</xdr:col>
      <xdr:colOff>165100</xdr:colOff>
      <xdr:row>34</xdr:row>
      <xdr:rowOff>81280</xdr:rowOff>
    </xdr:to>
    <xdr:sp macro="" textlink="">
      <xdr:nvSpPr>
        <xdr:cNvPr id="77" name="楕円 76"/>
        <xdr:cNvSpPr/>
      </xdr:nvSpPr>
      <xdr:spPr>
        <a:xfrm>
          <a:off x="1968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21336</xdr:rowOff>
    </xdr:from>
    <xdr:to>
      <xdr:col>15</xdr:col>
      <xdr:colOff>50800</xdr:colOff>
      <xdr:row>34</xdr:row>
      <xdr:rowOff>30480</xdr:rowOff>
    </xdr:to>
    <xdr:cxnSp macro="">
      <xdr:nvCxnSpPr>
        <xdr:cNvPr id="78" name="直線コネクタ 77"/>
        <xdr:cNvCxnSpPr/>
      </xdr:nvCxnSpPr>
      <xdr:spPr>
        <a:xfrm flipV="1">
          <a:off x="2019300" y="58506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18542</xdr:rowOff>
    </xdr:from>
    <xdr:to>
      <xdr:col>6</xdr:col>
      <xdr:colOff>38100</xdr:colOff>
      <xdr:row>35</xdr:row>
      <xdr:rowOff>120142</xdr:rowOff>
    </xdr:to>
    <xdr:sp macro="" textlink="">
      <xdr:nvSpPr>
        <xdr:cNvPr id="79" name="楕円 78"/>
        <xdr:cNvSpPr/>
      </xdr:nvSpPr>
      <xdr:spPr>
        <a:xfrm>
          <a:off x="1079500" y="601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30480</xdr:rowOff>
    </xdr:from>
    <xdr:to>
      <xdr:col>10</xdr:col>
      <xdr:colOff>114300</xdr:colOff>
      <xdr:row>35</xdr:row>
      <xdr:rowOff>69342</xdr:rowOff>
    </xdr:to>
    <xdr:cxnSp macro="">
      <xdr:nvCxnSpPr>
        <xdr:cNvPr id="80" name="直線コネクタ 79"/>
        <xdr:cNvCxnSpPr/>
      </xdr:nvCxnSpPr>
      <xdr:spPr>
        <a:xfrm flipV="1">
          <a:off x="1130300" y="5859780"/>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24401</xdr:rowOff>
    </xdr:from>
    <xdr:ext cx="405111" cy="259045"/>
    <xdr:sp macro="" textlink="">
      <xdr:nvSpPr>
        <xdr:cNvPr id="81" name="n_1aveValue【道路】&#10;有形固定資産減価償却率"/>
        <xdr:cNvSpPr txBox="1"/>
      </xdr:nvSpPr>
      <xdr:spPr>
        <a:xfrm>
          <a:off x="35820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1541</xdr:rowOff>
    </xdr:from>
    <xdr:ext cx="405111" cy="259045"/>
    <xdr:sp macro="" textlink="">
      <xdr:nvSpPr>
        <xdr:cNvPr id="82" name="n_2aveValue【道路】&#10;有形固定資産減価償却率"/>
        <xdr:cNvSpPr txBox="1"/>
      </xdr:nvSpPr>
      <xdr:spPr>
        <a:xfrm>
          <a:off x="2705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147845</xdr:rowOff>
    </xdr:from>
    <xdr:ext cx="405111" cy="259045"/>
    <xdr:sp macro="" textlink="">
      <xdr:nvSpPr>
        <xdr:cNvPr id="83" name="n_3aveValue【道路】&#10;有形固定資産減価償却率"/>
        <xdr:cNvSpPr txBox="1"/>
      </xdr:nvSpPr>
      <xdr:spPr>
        <a:xfrm>
          <a:off x="1816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24401</xdr:rowOff>
    </xdr:from>
    <xdr:ext cx="405111" cy="259045"/>
    <xdr:sp macro="" textlink="">
      <xdr:nvSpPr>
        <xdr:cNvPr id="84" name="n_4aveValue【道路】&#10;有形固定資産減価償却率"/>
        <xdr:cNvSpPr txBox="1"/>
      </xdr:nvSpPr>
      <xdr:spPr>
        <a:xfrm>
          <a:off x="9277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79519</xdr:rowOff>
    </xdr:from>
    <xdr:ext cx="405111" cy="259045"/>
    <xdr:sp macro="" textlink="">
      <xdr:nvSpPr>
        <xdr:cNvPr id="85" name="n_1mainValue【道路】&#10;有形固定資産減価償却率"/>
        <xdr:cNvSpPr txBox="1"/>
      </xdr:nvSpPr>
      <xdr:spPr>
        <a:xfrm>
          <a:off x="3582044" y="5565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88663</xdr:rowOff>
    </xdr:from>
    <xdr:ext cx="405111" cy="259045"/>
    <xdr:sp macro="" textlink="">
      <xdr:nvSpPr>
        <xdr:cNvPr id="86" name="n_2mainValue【道路】&#10;有形固定資産減価償却率"/>
        <xdr:cNvSpPr txBox="1"/>
      </xdr:nvSpPr>
      <xdr:spPr>
        <a:xfrm>
          <a:off x="2705744" y="557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97807</xdr:rowOff>
    </xdr:from>
    <xdr:ext cx="405111" cy="259045"/>
    <xdr:sp macro="" textlink="">
      <xdr:nvSpPr>
        <xdr:cNvPr id="87" name="n_3mainValue【道路】&#10;有形固定資産減価償却率"/>
        <xdr:cNvSpPr txBox="1"/>
      </xdr:nvSpPr>
      <xdr:spPr>
        <a:xfrm>
          <a:off x="1816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136669</xdr:rowOff>
    </xdr:from>
    <xdr:ext cx="405111" cy="259045"/>
    <xdr:sp macro="" textlink="">
      <xdr:nvSpPr>
        <xdr:cNvPr id="88" name="n_4mainValue【道路】&#10;有形固定資産減価償却率"/>
        <xdr:cNvSpPr txBox="1"/>
      </xdr:nvSpPr>
      <xdr:spPr>
        <a:xfrm>
          <a:off x="927744" y="579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105080</xdr:rowOff>
    </xdr:from>
    <xdr:to>
      <xdr:col>54</xdr:col>
      <xdr:colOff>189865</xdr:colOff>
      <xdr:row>41</xdr:row>
      <xdr:rowOff>143180</xdr:rowOff>
    </xdr:to>
    <xdr:cxnSp macro="">
      <xdr:nvCxnSpPr>
        <xdr:cNvPr id="112" name="直線コネクタ 111"/>
        <xdr:cNvCxnSpPr/>
      </xdr:nvCxnSpPr>
      <xdr:spPr>
        <a:xfrm flipV="1">
          <a:off x="10476865" y="593438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147007</xdr:rowOff>
    </xdr:from>
    <xdr:ext cx="469744" cy="259045"/>
    <xdr:sp macro="" textlink="">
      <xdr:nvSpPr>
        <xdr:cNvPr id="113" name="【道路】&#10;一人当たり延長最小値テキスト"/>
        <xdr:cNvSpPr txBox="1"/>
      </xdr:nvSpPr>
      <xdr:spPr>
        <a:xfrm>
          <a:off x="10515600" y="717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143180</xdr:rowOff>
    </xdr:from>
    <xdr:to>
      <xdr:col>55</xdr:col>
      <xdr:colOff>88900</xdr:colOff>
      <xdr:row>41</xdr:row>
      <xdr:rowOff>143180</xdr:rowOff>
    </xdr:to>
    <xdr:cxnSp macro="">
      <xdr:nvCxnSpPr>
        <xdr:cNvPr id="114" name="直線コネクタ 113"/>
        <xdr:cNvCxnSpPr/>
      </xdr:nvCxnSpPr>
      <xdr:spPr>
        <a:xfrm>
          <a:off x="10388600" y="717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51757</xdr:rowOff>
    </xdr:from>
    <xdr:ext cx="534377" cy="259045"/>
    <xdr:sp macro="" textlink="">
      <xdr:nvSpPr>
        <xdr:cNvPr id="115" name="【道路】&#10;一人当たり延長最大値テキスト"/>
        <xdr:cNvSpPr txBox="1"/>
      </xdr:nvSpPr>
      <xdr:spPr>
        <a:xfrm>
          <a:off x="10515600" y="570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105080</xdr:rowOff>
    </xdr:from>
    <xdr:to>
      <xdr:col>55</xdr:col>
      <xdr:colOff>88900</xdr:colOff>
      <xdr:row>34</xdr:row>
      <xdr:rowOff>105080</xdr:rowOff>
    </xdr:to>
    <xdr:cxnSp macro="">
      <xdr:nvCxnSpPr>
        <xdr:cNvPr id="116" name="直線コネクタ 115"/>
        <xdr:cNvCxnSpPr/>
      </xdr:nvCxnSpPr>
      <xdr:spPr>
        <a:xfrm>
          <a:off x="10388600" y="59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60368</xdr:rowOff>
    </xdr:from>
    <xdr:ext cx="469744" cy="259045"/>
    <xdr:sp macro="" textlink="">
      <xdr:nvSpPr>
        <xdr:cNvPr id="117" name="【道路】&#10;一人当たり延長平均値テキスト"/>
        <xdr:cNvSpPr txBox="1"/>
      </xdr:nvSpPr>
      <xdr:spPr>
        <a:xfrm>
          <a:off x="10515600" y="674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81941</xdr:rowOff>
    </xdr:from>
    <xdr:to>
      <xdr:col>55</xdr:col>
      <xdr:colOff>50800</xdr:colOff>
      <xdr:row>40</xdr:row>
      <xdr:rowOff>12091</xdr:rowOff>
    </xdr:to>
    <xdr:sp macro="" textlink="">
      <xdr:nvSpPr>
        <xdr:cNvPr id="118" name="フローチャート: 判断 117"/>
        <xdr:cNvSpPr/>
      </xdr:nvSpPr>
      <xdr:spPr>
        <a:xfrm>
          <a:off x="10426700" y="67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81864</xdr:rowOff>
    </xdr:from>
    <xdr:to>
      <xdr:col>50</xdr:col>
      <xdr:colOff>165100</xdr:colOff>
      <xdr:row>40</xdr:row>
      <xdr:rowOff>12014</xdr:rowOff>
    </xdr:to>
    <xdr:sp macro="" textlink="">
      <xdr:nvSpPr>
        <xdr:cNvPr id="119" name="フローチャート: 判断 118"/>
        <xdr:cNvSpPr/>
      </xdr:nvSpPr>
      <xdr:spPr>
        <a:xfrm>
          <a:off x="9588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85446</xdr:rowOff>
    </xdr:from>
    <xdr:to>
      <xdr:col>46</xdr:col>
      <xdr:colOff>38100</xdr:colOff>
      <xdr:row>40</xdr:row>
      <xdr:rowOff>15596</xdr:rowOff>
    </xdr:to>
    <xdr:sp macro="" textlink="">
      <xdr:nvSpPr>
        <xdr:cNvPr id="120" name="フローチャート: 判断 119"/>
        <xdr:cNvSpPr/>
      </xdr:nvSpPr>
      <xdr:spPr>
        <a:xfrm>
          <a:off x="8699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79045</xdr:rowOff>
    </xdr:from>
    <xdr:to>
      <xdr:col>41</xdr:col>
      <xdr:colOff>101600</xdr:colOff>
      <xdr:row>40</xdr:row>
      <xdr:rowOff>9195</xdr:rowOff>
    </xdr:to>
    <xdr:sp macro="" textlink="">
      <xdr:nvSpPr>
        <xdr:cNvPr id="121" name="フローチャート: 判断 120"/>
        <xdr:cNvSpPr/>
      </xdr:nvSpPr>
      <xdr:spPr>
        <a:xfrm>
          <a:off x="7810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85598</xdr:rowOff>
    </xdr:from>
    <xdr:to>
      <xdr:col>36</xdr:col>
      <xdr:colOff>165100</xdr:colOff>
      <xdr:row>39</xdr:row>
      <xdr:rowOff>15748</xdr:rowOff>
    </xdr:to>
    <xdr:sp macro="" textlink="">
      <xdr:nvSpPr>
        <xdr:cNvPr id="122" name="フローチャート: 判断 121"/>
        <xdr:cNvSpPr/>
      </xdr:nvSpPr>
      <xdr:spPr>
        <a:xfrm>
          <a:off x="6921500" y="66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58242</xdr:rowOff>
    </xdr:from>
    <xdr:to>
      <xdr:col>55</xdr:col>
      <xdr:colOff>50800</xdr:colOff>
      <xdr:row>35</xdr:row>
      <xdr:rowOff>159842</xdr:rowOff>
    </xdr:to>
    <xdr:sp macro="" textlink="">
      <xdr:nvSpPr>
        <xdr:cNvPr id="128" name="楕円 127"/>
        <xdr:cNvSpPr/>
      </xdr:nvSpPr>
      <xdr:spPr>
        <a:xfrm>
          <a:off x="10426700" y="605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81119</xdr:rowOff>
    </xdr:from>
    <xdr:ext cx="534377" cy="259045"/>
    <xdr:sp macro="" textlink="">
      <xdr:nvSpPr>
        <xdr:cNvPr id="129" name="【道路】&#10;一人当たり延長該当値テキスト"/>
        <xdr:cNvSpPr txBox="1"/>
      </xdr:nvSpPr>
      <xdr:spPr>
        <a:xfrm>
          <a:off x="10515600" y="591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61366</xdr:rowOff>
    </xdr:from>
    <xdr:to>
      <xdr:col>50</xdr:col>
      <xdr:colOff>165100</xdr:colOff>
      <xdr:row>35</xdr:row>
      <xdr:rowOff>162966</xdr:rowOff>
    </xdr:to>
    <xdr:sp macro="" textlink="">
      <xdr:nvSpPr>
        <xdr:cNvPr id="130" name="楕円 129"/>
        <xdr:cNvSpPr/>
      </xdr:nvSpPr>
      <xdr:spPr>
        <a:xfrm>
          <a:off x="9588500" y="60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109042</xdr:rowOff>
    </xdr:from>
    <xdr:to>
      <xdr:col>55</xdr:col>
      <xdr:colOff>0</xdr:colOff>
      <xdr:row>35</xdr:row>
      <xdr:rowOff>112166</xdr:rowOff>
    </xdr:to>
    <xdr:cxnSp macro="">
      <xdr:nvCxnSpPr>
        <xdr:cNvPr id="131" name="直線コネクタ 130"/>
        <xdr:cNvCxnSpPr/>
      </xdr:nvCxnSpPr>
      <xdr:spPr>
        <a:xfrm flipV="1">
          <a:off x="9639300" y="6109792"/>
          <a:ext cx="8382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66243</xdr:rowOff>
    </xdr:from>
    <xdr:to>
      <xdr:col>46</xdr:col>
      <xdr:colOff>38100</xdr:colOff>
      <xdr:row>35</xdr:row>
      <xdr:rowOff>167843</xdr:rowOff>
    </xdr:to>
    <xdr:sp macro="" textlink="">
      <xdr:nvSpPr>
        <xdr:cNvPr id="132" name="楕円 131"/>
        <xdr:cNvSpPr/>
      </xdr:nvSpPr>
      <xdr:spPr>
        <a:xfrm>
          <a:off x="8699500" y="606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112166</xdr:rowOff>
    </xdr:from>
    <xdr:to>
      <xdr:col>50</xdr:col>
      <xdr:colOff>114300</xdr:colOff>
      <xdr:row>35</xdr:row>
      <xdr:rowOff>117043</xdr:rowOff>
    </xdr:to>
    <xdr:cxnSp macro="">
      <xdr:nvCxnSpPr>
        <xdr:cNvPr id="133" name="直線コネクタ 132"/>
        <xdr:cNvCxnSpPr/>
      </xdr:nvCxnSpPr>
      <xdr:spPr>
        <a:xfrm flipV="1">
          <a:off x="8750300" y="6112916"/>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68453</xdr:rowOff>
    </xdr:from>
    <xdr:to>
      <xdr:col>41</xdr:col>
      <xdr:colOff>101600</xdr:colOff>
      <xdr:row>35</xdr:row>
      <xdr:rowOff>170053</xdr:rowOff>
    </xdr:to>
    <xdr:sp macro="" textlink="">
      <xdr:nvSpPr>
        <xdr:cNvPr id="134" name="楕円 133"/>
        <xdr:cNvSpPr/>
      </xdr:nvSpPr>
      <xdr:spPr>
        <a:xfrm>
          <a:off x="7810500" y="60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117043</xdr:rowOff>
    </xdr:from>
    <xdr:to>
      <xdr:col>45</xdr:col>
      <xdr:colOff>177800</xdr:colOff>
      <xdr:row>35</xdr:row>
      <xdr:rowOff>119253</xdr:rowOff>
    </xdr:to>
    <xdr:cxnSp macro="">
      <xdr:nvCxnSpPr>
        <xdr:cNvPr id="135" name="直線コネクタ 134"/>
        <xdr:cNvCxnSpPr/>
      </xdr:nvCxnSpPr>
      <xdr:spPr>
        <a:xfrm flipV="1">
          <a:off x="7861300" y="6117793"/>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77064</xdr:rowOff>
    </xdr:from>
    <xdr:to>
      <xdr:col>36</xdr:col>
      <xdr:colOff>165100</xdr:colOff>
      <xdr:row>36</xdr:row>
      <xdr:rowOff>7214</xdr:rowOff>
    </xdr:to>
    <xdr:sp macro="" textlink="">
      <xdr:nvSpPr>
        <xdr:cNvPr id="136" name="楕円 135"/>
        <xdr:cNvSpPr/>
      </xdr:nvSpPr>
      <xdr:spPr>
        <a:xfrm>
          <a:off x="6921500" y="607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119253</xdr:rowOff>
    </xdr:from>
    <xdr:to>
      <xdr:col>41</xdr:col>
      <xdr:colOff>50800</xdr:colOff>
      <xdr:row>35</xdr:row>
      <xdr:rowOff>127864</xdr:rowOff>
    </xdr:to>
    <xdr:cxnSp macro="">
      <xdr:nvCxnSpPr>
        <xdr:cNvPr id="137" name="直線コネクタ 136"/>
        <xdr:cNvCxnSpPr/>
      </xdr:nvCxnSpPr>
      <xdr:spPr>
        <a:xfrm flipV="1">
          <a:off x="6972300" y="6120003"/>
          <a:ext cx="8890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3141</xdr:rowOff>
    </xdr:from>
    <xdr:ext cx="469744" cy="259045"/>
    <xdr:sp macro="" textlink="">
      <xdr:nvSpPr>
        <xdr:cNvPr id="138" name="n_1aveValue【道路】&#10;一人当たり延長"/>
        <xdr:cNvSpPr txBox="1"/>
      </xdr:nvSpPr>
      <xdr:spPr>
        <a:xfrm>
          <a:off x="9391727" y="686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6723</xdr:rowOff>
    </xdr:from>
    <xdr:ext cx="469744" cy="259045"/>
    <xdr:sp macro="" textlink="">
      <xdr:nvSpPr>
        <xdr:cNvPr id="139" name="n_2aveValue【道路】&#10;一人当たり延長"/>
        <xdr:cNvSpPr txBox="1"/>
      </xdr:nvSpPr>
      <xdr:spPr>
        <a:xfrm>
          <a:off x="8515427" y="686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322</xdr:rowOff>
    </xdr:from>
    <xdr:ext cx="469744" cy="259045"/>
    <xdr:sp macro="" textlink="">
      <xdr:nvSpPr>
        <xdr:cNvPr id="140" name="n_3aveValue【道路】&#10;一人当たり延長"/>
        <xdr:cNvSpPr txBox="1"/>
      </xdr:nvSpPr>
      <xdr:spPr>
        <a:xfrm>
          <a:off x="7626427" y="685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6875</xdr:rowOff>
    </xdr:from>
    <xdr:ext cx="469744" cy="259045"/>
    <xdr:sp macro="" textlink="">
      <xdr:nvSpPr>
        <xdr:cNvPr id="141" name="n_4aveValue【道路】&#10;一人当たり延長"/>
        <xdr:cNvSpPr txBox="1"/>
      </xdr:nvSpPr>
      <xdr:spPr>
        <a:xfrm>
          <a:off x="6737427" y="669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8043</xdr:rowOff>
    </xdr:from>
    <xdr:ext cx="534377" cy="259045"/>
    <xdr:sp macro="" textlink="">
      <xdr:nvSpPr>
        <xdr:cNvPr id="142" name="n_1mainValue【道路】&#10;一人当たり延長"/>
        <xdr:cNvSpPr txBox="1"/>
      </xdr:nvSpPr>
      <xdr:spPr>
        <a:xfrm>
          <a:off x="9359411" y="583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12920</xdr:rowOff>
    </xdr:from>
    <xdr:ext cx="534377" cy="259045"/>
    <xdr:sp macro="" textlink="">
      <xdr:nvSpPr>
        <xdr:cNvPr id="143" name="n_2mainValue【道路】&#10;一人当たり延長"/>
        <xdr:cNvSpPr txBox="1"/>
      </xdr:nvSpPr>
      <xdr:spPr>
        <a:xfrm>
          <a:off x="8483111" y="584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15130</xdr:rowOff>
    </xdr:from>
    <xdr:ext cx="534377" cy="259045"/>
    <xdr:sp macro="" textlink="">
      <xdr:nvSpPr>
        <xdr:cNvPr id="144" name="n_3mainValue【道路】&#10;一人当たり延長"/>
        <xdr:cNvSpPr txBox="1"/>
      </xdr:nvSpPr>
      <xdr:spPr>
        <a:xfrm>
          <a:off x="7594111" y="584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23741</xdr:rowOff>
    </xdr:from>
    <xdr:ext cx="534377" cy="259045"/>
    <xdr:sp macro="" textlink="">
      <xdr:nvSpPr>
        <xdr:cNvPr id="145" name="n_4mainValue【道路】&#10;一人当たり延長"/>
        <xdr:cNvSpPr txBox="1"/>
      </xdr:nvSpPr>
      <xdr:spPr>
        <a:xfrm>
          <a:off x="6705111" y="585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7" name="直線コネクタ 15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8" name="テキスト ボックス 157"/>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9" name="直線コネクタ 15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0" name="テキスト ボックス 15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1" name="直線コネクタ 16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2" name="テキスト ボックス 16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3" name="直線コネクタ 16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4" name="テキスト ボックス 16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6" name="テキスト ボックス 16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48006</xdr:rowOff>
    </xdr:from>
    <xdr:to>
      <xdr:col>24</xdr:col>
      <xdr:colOff>62865</xdr:colOff>
      <xdr:row>63</xdr:row>
      <xdr:rowOff>2286</xdr:rowOff>
    </xdr:to>
    <xdr:cxnSp macro="">
      <xdr:nvCxnSpPr>
        <xdr:cNvPr id="168" name="直線コネクタ 167"/>
        <xdr:cNvCxnSpPr/>
      </xdr:nvCxnSpPr>
      <xdr:spPr>
        <a:xfrm flipV="1">
          <a:off x="4634865" y="9649206"/>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6113</xdr:rowOff>
    </xdr:from>
    <xdr:ext cx="405111" cy="259045"/>
    <xdr:sp macro="" textlink="">
      <xdr:nvSpPr>
        <xdr:cNvPr id="169" name="【橋りょう・トンネル】&#10;有形固定資産減価償却率最小値テキスト"/>
        <xdr:cNvSpPr txBox="1"/>
      </xdr:nvSpPr>
      <xdr:spPr>
        <a:xfrm>
          <a:off x="4673600" y="1080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2286</xdr:rowOff>
    </xdr:from>
    <xdr:to>
      <xdr:col>24</xdr:col>
      <xdr:colOff>152400</xdr:colOff>
      <xdr:row>63</xdr:row>
      <xdr:rowOff>2286</xdr:rowOff>
    </xdr:to>
    <xdr:cxnSp macro="">
      <xdr:nvCxnSpPr>
        <xdr:cNvPr id="170" name="直線コネクタ 169"/>
        <xdr:cNvCxnSpPr/>
      </xdr:nvCxnSpPr>
      <xdr:spPr>
        <a:xfrm>
          <a:off x="4546600" y="1080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166133</xdr:rowOff>
    </xdr:from>
    <xdr:ext cx="405111" cy="259045"/>
    <xdr:sp macro="" textlink="">
      <xdr:nvSpPr>
        <xdr:cNvPr id="171" name="【橋りょう・トンネル】&#10;有形固定資産減価償却率最大値テキスト"/>
        <xdr:cNvSpPr txBox="1"/>
      </xdr:nvSpPr>
      <xdr:spPr>
        <a:xfrm>
          <a:off x="4673600" y="942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48006</xdr:rowOff>
    </xdr:from>
    <xdr:to>
      <xdr:col>24</xdr:col>
      <xdr:colOff>152400</xdr:colOff>
      <xdr:row>56</xdr:row>
      <xdr:rowOff>48006</xdr:rowOff>
    </xdr:to>
    <xdr:cxnSp macro="">
      <xdr:nvCxnSpPr>
        <xdr:cNvPr id="172" name="直線コネクタ 171"/>
        <xdr:cNvCxnSpPr/>
      </xdr:nvCxnSpPr>
      <xdr:spPr>
        <a:xfrm>
          <a:off x="4546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112793</xdr:rowOff>
    </xdr:from>
    <xdr:ext cx="405111" cy="259045"/>
    <xdr:sp macro="" textlink="">
      <xdr:nvSpPr>
        <xdr:cNvPr id="173" name="【橋りょう・トンネル】&#10;有形固定資産減価償却率平均値テキスト"/>
        <xdr:cNvSpPr txBox="1"/>
      </xdr:nvSpPr>
      <xdr:spPr>
        <a:xfrm>
          <a:off x="4673600" y="1005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134366</xdr:rowOff>
    </xdr:from>
    <xdr:to>
      <xdr:col>24</xdr:col>
      <xdr:colOff>114300</xdr:colOff>
      <xdr:row>59</xdr:row>
      <xdr:rowOff>64516</xdr:rowOff>
    </xdr:to>
    <xdr:sp macro="" textlink="">
      <xdr:nvSpPr>
        <xdr:cNvPr id="174" name="フローチャート: 判断 173"/>
        <xdr:cNvSpPr/>
      </xdr:nvSpPr>
      <xdr:spPr>
        <a:xfrm>
          <a:off x="45847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106934</xdr:rowOff>
    </xdr:from>
    <xdr:to>
      <xdr:col>20</xdr:col>
      <xdr:colOff>38100</xdr:colOff>
      <xdr:row>59</xdr:row>
      <xdr:rowOff>37084</xdr:rowOff>
    </xdr:to>
    <xdr:sp macro="" textlink="">
      <xdr:nvSpPr>
        <xdr:cNvPr id="175" name="フローチャート: 判断 174"/>
        <xdr:cNvSpPr/>
      </xdr:nvSpPr>
      <xdr:spPr>
        <a:xfrm>
          <a:off x="3746500" y="1005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104648</xdr:rowOff>
    </xdr:from>
    <xdr:to>
      <xdr:col>15</xdr:col>
      <xdr:colOff>101600</xdr:colOff>
      <xdr:row>59</xdr:row>
      <xdr:rowOff>34798</xdr:rowOff>
    </xdr:to>
    <xdr:sp macro="" textlink="">
      <xdr:nvSpPr>
        <xdr:cNvPr id="176" name="フローチャート: 判断 175"/>
        <xdr:cNvSpPr/>
      </xdr:nvSpPr>
      <xdr:spPr>
        <a:xfrm>
          <a:off x="2857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72644</xdr:rowOff>
    </xdr:from>
    <xdr:to>
      <xdr:col>10</xdr:col>
      <xdr:colOff>165100</xdr:colOff>
      <xdr:row>59</xdr:row>
      <xdr:rowOff>2794</xdr:rowOff>
    </xdr:to>
    <xdr:sp macro="" textlink="">
      <xdr:nvSpPr>
        <xdr:cNvPr id="177" name="フローチャート: 判断 176"/>
        <xdr:cNvSpPr/>
      </xdr:nvSpPr>
      <xdr:spPr>
        <a:xfrm>
          <a:off x="1968500" y="1001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6350</xdr:rowOff>
    </xdr:from>
    <xdr:to>
      <xdr:col>6</xdr:col>
      <xdr:colOff>38100</xdr:colOff>
      <xdr:row>60</xdr:row>
      <xdr:rowOff>107950</xdr:rowOff>
    </xdr:to>
    <xdr:sp macro="" textlink="">
      <xdr:nvSpPr>
        <xdr:cNvPr id="178" name="フローチャート: 判断 177"/>
        <xdr:cNvSpPr/>
      </xdr:nvSpPr>
      <xdr:spPr>
        <a:xfrm>
          <a:off x="1079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45212</xdr:rowOff>
    </xdr:from>
    <xdr:to>
      <xdr:col>24</xdr:col>
      <xdr:colOff>114300</xdr:colOff>
      <xdr:row>58</xdr:row>
      <xdr:rowOff>146812</xdr:rowOff>
    </xdr:to>
    <xdr:sp macro="" textlink="">
      <xdr:nvSpPr>
        <xdr:cNvPr id="184" name="楕円 183"/>
        <xdr:cNvSpPr/>
      </xdr:nvSpPr>
      <xdr:spPr>
        <a:xfrm>
          <a:off x="4584700" y="998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68089</xdr:rowOff>
    </xdr:from>
    <xdr:ext cx="405111" cy="259045"/>
    <xdr:sp macro="" textlink="">
      <xdr:nvSpPr>
        <xdr:cNvPr id="185" name="【橋りょう・トンネル】&#10;有形固定資産減価償却率該当値テキスト"/>
        <xdr:cNvSpPr txBox="1"/>
      </xdr:nvSpPr>
      <xdr:spPr>
        <a:xfrm>
          <a:off x="4673600" y="984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15494</xdr:rowOff>
    </xdr:from>
    <xdr:to>
      <xdr:col>20</xdr:col>
      <xdr:colOff>38100</xdr:colOff>
      <xdr:row>58</xdr:row>
      <xdr:rowOff>117094</xdr:rowOff>
    </xdr:to>
    <xdr:sp macro="" textlink="">
      <xdr:nvSpPr>
        <xdr:cNvPr id="186" name="楕円 185"/>
        <xdr:cNvSpPr/>
      </xdr:nvSpPr>
      <xdr:spPr>
        <a:xfrm>
          <a:off x="3746500" y="995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66294</xdr:rowOff>
    </xdr:from>
    <xdr:to>
      <xdr:col>24</xdr:col>
      <xdr:colOff>63500</xdr:colOff>
      <xdr:row>58</xdr:row>
      <xdr:rowOff>96012</xdr:rowOff>
    </xdr:to>
    <xdr:cxnSp macro="">
      <xdr:nvCxnSpPr>
        <xdr:cNvPr id="187" name="直線コネクタ 186"/>
        <xdr:cNvCxnSpPr/>
      </xdr:nvCxnSpPr>
      <xdr:spPr>
        <a:xfrm>
          <a:off x="3797300" y="10010394"/>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166370</xdr:rowOff>
    </xdr:from>
    <xdr:to>
      <xdr:col>15</xdr:col>
      <xdr:colOff>101600</xdr:colOff>
      <xdr:row>58</xdr:row>
      <xdr:rowOff>96520</xdr:rowOff>
    </xdr:to>
    <xdr:sp macro="" textlink="">
      <xdr:nvSpPr>
        <xdr:cNvPr id="188" name="楕円 187"/>
        <xdr:cNvSpPr/>
      </xdr:nvSpPr>
      <xdr:spPr>
        <a:xfrm>
          <a:off x="2857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45720</xdr:rowOff>
    </xdr:from>
    <xdr:to>
      <xdr:col>19</xdr:col>
      <xdr:colOff>177800</xdr:colOff>
      <xdr:row>58</xdr:row>
      <xdr:rowOff>66294</xdr:rowOff>
    </xdr:to>
    <xdr:cxnSp macro="">
      <xdr:nvCxnSpPr>
        <xdr:cNvPr id="189" name="直線コネクタ 188"/>
        <xdr:cNvCxnSpPr/>
      </xdr:nvCxnSpPr>
      <xdr:spPr>
        <a:xfrm>
          <a:off x="2908300" y="998982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132080</xdr:rowOff>
    </xdr:from>
    <xdr:to>
      <xdr:col>10</xdr:col>
      <xdr:colOff>165100</xdr:colOff>
      <xdr:row>58</xdr:row>
      <xdr:rowOff>62230</xdr:rowOff>
    </xdr:to>
    <xdr:sp macro="" textlink="">
      <xdr:nvSpPr>
        <xdr:cNvPr id="190" name="楕円 189"/>
        <xdr:cNvSpPr/>
      </xdr:nvSpPr>
      <xdr:spPr>
        <a:xfrm>
          <a:off x="1968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11430</xdr:rowOff>
    </xdr:from>
    <xdr:to>
      <xdr:col>15</xdr:col>
      <xdr:colOff>50800</xdr:colOff>
      <xdr:row>58</xdr:row>
      <xdr:rowOff>45720</xdr:rowOff>
    </xdr:to>
    <xdr:cxnSp macro="">
      <xdr:nvCxnSpPr>
        <xdr:cNvPr id="191" name="直線コネクタ 190"/>
        <xdr:cNvCxnSpPr/>
      </xdr:nvCxnSpPr>
      <xdr:spPr>
        <a:xfrm>
          <a:off x="2019300" y="99555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49784</xdr:rowOff>
    </xdr:from>
    <xdr:to>
      <xdr:col>6</xdr:col>
      <xdr:colOff>38100</xdr:colOff>
      <xdr:row>58</xdr:row>
      <xdr:rowOff>151384</xdr:rowOff>
    </xdr:to>
    <xdr:sp macro="" textlink="">
      <xdr:nvSpPr>
        <xdr:cNvPr id="192" name="楕円 191"/>
        <xdr:cNvSpPr/>
      </xdr:nvSpPr>
      <xdr:spPr>
        <a:xfrm>
          <a:off x="1079500" y="99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11430</xdr:rowOff>
    </xdr:from>
    <xdr:to>
      <xdr:col>10</xdr:col>
      <xdr:colOff>114300</xdr:colOff>
      <xdr:row>58</xdr:row>
      <xdr:rowOff>100584</xdr:rowOff>
    </xdr:to>
    <xdr:cxnSp macro="">
      <xdr:nvCxnSpPr>
        <xdr:cNvPr id="193" name="直線コネクタ 192"/>
        <xdr:cNvCxnSpPr/>
      </xdr:nvCxnSpPr>
      <xdr:spPr>
        <a:xfrm flipV="1">
          <a:off x="1130300" y="9955530"/>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28211</xdr:rowOff>
    </xdr:from>
    <xdr:ext cx="405111" cy="259045"/>
    <xdr:sp macro="" textlink="">
      <xdr:nvSpPr>
        <xdr:cNvPr id="194" name="n_1aveValue【橋りょう・トンネル】&#10;有形固定資産減価償却率"/>
        <xdr:cNvSpPr txBox="1"/>
      </xdr:nvSpPr>
      <xdr:spPr>
        <a:xfrm>
          <a:off x="3582044" y="1014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25925</xdr:rowOff>
    </xdr:from>
    <xdr:ext cx="405111" cy="259045"/>
    <xdr:sp macro="" textlink="">
      <xdr:nvSpPr>
        <xdr:cNvPr id="195" name="n_2aveValue【橋りょう・トンネル】&#10;有形固定資産減価償却率"/>
        <xdr:cNvSpPr txBox="1"/>
      </xdr:nvSpPr>
      <xdr:spPr>
        <a:xfrm>
          <a:off x="2705744" y="1014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165371</xdr:rowOff>
    </xdr:from>
    <xdr:ext cx="405111" cy="259045"/>
    <xdr:sp macro="" textlink="">
      <xdr:nvSpPr>
        <xdr:cNvPr id="196" name="n_3aveValue【橋りょう・トンネル】&#10;有形固定資産減価償却率"/>
        <xdr:cNvSpPr txBox="1"/>
      </xdr:nvSpPr>
      <xdr:spPr>
        <a:xfrm>
          <a:off x="1816744" y="1010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99077</xdr:rowOff>
    </xdr:from>
    <xdr:ext cx="405111" cy="259045"/>
    <xdr:sp macro="" textlink="">
      <xdr:nvSpPr>
        <xdr:cNvPr id="197" name="n_4aveValue【橋りょう・トンネル】&#10;有形固定資産減価償却率"/>
        <xdr:cNvSpPr txBox="1"/>
      </xdr:nvSpPr>
      <xdr:spPr>
        <a:xfrm>
          <a:off x="927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133621</xdr:rowOff>
    </xdr:from>
    <xdr:ext cx="405111" cy="259045"/>
    <xdr:sp macro="" textlink="">
      <xdr:nvSpPr>
        <xdr:cNvPr id="198" name="n_1mainValue【橋りょう・トンネル】&#10;有形固定資産減価償却率"/>
        <xdr:cNvSpPr txBox="1"/>
      </xdr:nvSpPr>
      <xdr:spPr>
        <a:xfrm>
          <a:off x="3582044" y="973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113047</xdr:rowOff>
    </xdr:from>
    <xdr:ext cx="405111" cy="259045"/>
    <xdr:sp macro="" textlink="">
      <xdr:nvSpPr>
        <xdr:cNvPr id="199" name="n_2mainValue【橋りょう・トンネル】&#10;有形固定資産減価償却率"/>
        <xdr:cNvSpPr txBox="1"/>
      </xdr:nvSpPr>
      <xdr:spPr>
        <a:xfrm>
          <a:off x="2705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78757</xdr:rowOff>
    </xdr:from>
    <xdr:ext cx="405111" cy="259045"/>
    <xdr:sp macro="" textlink="">
      <xdr:nvSpPr>
        <xdr:cNvPr id="200" name="n_3mainValue【橋りょう・トンネル】&#10;有形固定資産減価償却率"/>
        <xdr:cNvSpPr txBox="1"/>
      </xdr:nvSpPr>
      <xdr:spPr>
        <a:xfrm>
          <a:off x="1816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167911</xdr:rowOff>
    </xdr:from>
    <xdr:ext cx="405111" cy="259045"/>
    <xdr:sp macro="" textlink="">
      <xdr:nvSpPr>
        <xdr:cNvPr id="201" name="n_4mainValue【橋りょう・トンネル】&#10;有形固定資産減価償却率"/>
        <xdr:cNvSpPr txBox="1"/>
      </xdr:nvSpPr>
      <xdr:spPr>
        <a:xfrm>
          <a:off x="927744" y="976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3" name="テキスト ボックス 21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5" name="テキスト ボックス 21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9" name="テキスト ボックス 21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1" name="テキスト ボックス 22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54963</xdr:rowOff>
    </xdr:from>
    <xdr:to>
      <xdr:col>54</xdr:col>
      <xdr:colOff>189865</xdr:colOff>
      <xdr:row>64</xdr:row>
      <xdr:rowOff>63627</xdr:rowOff>
    </xdr:to>
    <xdr:cxnSp macro="">
      <xdr:nvCxnSpPr>
        <xdr:cNvPr id="225" name="直線コネクタ 224"/>
        <xdr:cNvCxnSpPr/>
      </xdr:nvCxnSpPr>
      <xdr:spPr>
        <a:xfrm flipV="1">
          <a:off x="10476865" y="9484713"/>
          <a:ext cx="0" cy="1551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67454</xdr:rowOff>
    </xdr:from>
    <xdr:ext cx="469744" cy="259045"/>
    <xdr:sp macro="" textlink="">
      <xdr:nvSpPr>
        <xdr:cNvPr id="226" name="【橋りょう・トンネル】&#10;一人当たり有形固定資産（償却資産）額最小値テキスト"/>
        <xdr:cNvSpPr txBox="1"/>
      </xdr:nvSpPr>
      <xdr:spPr>
        <a:xfrm>
          <a:off x="10515600" y="1104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63627</xdr:rowOff>
    </xdr:from>
    <xdr:to>
      <xdr:col>55</xdr:col>
      <xdr:colOff>88900</xdr:colOff>
      <xdr:row>64</xdr:row>
      <xdr:rowOff>63627</xdr:rowOff>
    </xdr:to>
    <xdr:cxnSp macro="">
      <xdr:nvCxnSpPr>
        <xdr:cNvPr id="227" name="直線コネクタ 226"/>
        <xdr:cNvCxnSpPr/>
      </xdr:nvCxnSpPr>
      <xdr:spPr>
        <a:xfrm>
          <a:off x="10388600" y="1103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1640</xdr:rowOff>
    </xdr:from>
    <xdr:ext cx="599010" cy="259045"/>
    <xdr:sp macro="" textlink="">
      <xdr:nvSpPr>
        <xdr:cNvPr id="228" name="【橋りょう・トンネル】&#10;一人当たり有形固定資産（償却資産）額最大値テキスト"/>
        <xdr:cNvSpPr txBox="1"/>
      </xdr:nvSpPr>
      <xdr:spPr>
        <a:xfrm>
          <a:off x="10515600" y="925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54963</xdr:rowOff>
    </xdr:from>
    <xdr:to>
      <xdr:col>55</xdr:col>
      <xdr:colOff>88900</xdr:colOff>
      <xdr:row>55</xdr:row>
      <xdr:rowOff>54963</xdr:rowOff>
    </xdr:to>
    <xdr:cxnSp macro="">
      <xdr:nvCxnSpPr>
        <xdr:cNvPr id="229" name="直線コネクタ 228"/>
        <xdr:cNvCxnSpPr/>
      </xdr:nvCxnSpPr>
      <xdr:spPr>
        <a:xfrm>
          <a:off x="10388600" y="948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3103</xdr:rowOff>
    </xdr:from>
    <xdr:ext cx="534377" cy="259045"/>
    <xdr:sp macro="" textlink="">
      <xdr:nvSpPr>
        <xdr:cNvPr id="230" name="【橋りょう・トンネル】&#10;一人当たり有形固定資産（償却資産）額平均値テキスト"/>
        <xdr:cNvSpPr txBox="1"/>
      </xdr:nvSpPr>
      <xdr:spPr>
        <a:xfrm>
          <a:off x="10515600" y="10633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24676</xdr:rowOff>
    </xdr:from>
    <xdr:to>
      <xdr:col>55</xdr:col>
      <xdr:colOff>50800</xdr:colOff>
      <xdr:row>62</xdr:row>
      <xdr:rowOff>126276</xdr:rowOff>
    </xdr:to>
    <xdr:sp macro="" textlink="">
      <xdr:nvSpPr>
        <xdr:cNvPr id="231" name="フローチャート: 判断 230"/>
        <xdr:cNvSpPr/>
      </xdr:nvSpPr>
      <xdr:spPr>
        <a:xfrm>
          <a:off x="10426700" y="1065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27716</xdr:rowOff>
    </xdr:from>
    <xdr:to>
      <xdr:col>50</xdr:col>
      <xdr:colOff>165100</xdr:colOff>
      <xdr:row>62</xdr:row>
      <xdr:rowOff>129316</xdr:rowOff>
    </xdr:to>
    <xdr:sp macro="" textlink="">
      <xdr:nvSpPr>
        <xdr:cNvPr id="232" name="フローチャート: 判断 231"/>
        <xdr:cNvSpPr/>
      </xdr:nvSpPr>
      <xdr:spPr>
        <a:xfrm>
          <a:off x="9588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30666</xdr:rowOff>
    </xdr:from>
    <xdr:to>
      <xdr:col>46</xdr:col>
      <xdr:colOff>38100</xdr:colOff>
      <xdr:row>62</xdr:row>
      <xdr:rowOff>132266</xdr:rowOff>
    </xdr:to>
    <xdr:sp macro="" textlink="">
      <xdr:nvSpPr>
        <xdr:cNvPr id="233" name="フローチャート: 判断 232"/>
        <xdr:cNvSpPr/>
      </xdr:nvSpPr>
      <xdr:spPr>
        <a:xfrm>
          <a:off x="8699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4403</xdr:rowOff>
    </xdr:from>
    <xdr:to>
      <xdr:col>41</xdr:col>
      <xdr:colOff>101600</xdr:colOff>
      <xdr:row>62</xdr:row>
      <xdr:rowOff>106003</xdr:rowOff>
    </xdr:to>
    <xdr:sp macro="" textlink="">
      <xdr:nvSpPr>
        <xdr:cNvPr id="234" name="フローチャート: 判断 233"/>
        <xdr:cNvSpPr/>
      </xdr:nvSpPr>
      <xdr:spPr>
        <a:xfrm>
          <a:off x="7810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96628</xdr:rowOff>
    </xdr:from>
    <xdr:to>
      <xdr:col>36</xdr:col>
      <xdr:colOff>165100</xdr:colOff>
      <xdr:row>61</xdr:row>
      <xdr:rowOff>26778</xdr:rowOff>
    </xdr:to>
    <xdr:sp macro="" textlink="">
      <xdr:nvSpPr>
        <xdr:cNvPr id="235" name="フローチャート: 判断 234"/>
        <xdr:cNvSpPr/>
      </xdr:nvSpPr>
      <xdr:spPr>
        <a:xfrm>
          <a:off x="6921500" y="103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41265</xdr:rowOff>
    </xdr:from>
    <xdr:to>
      <xdr:col>55</xdr:col>
      <xdr:colOff>50800</xdr:colOff>
      <xdr:row>60</xdr:row>
      <xdr:rowOff>142865</xdr:rowOff>
    </xdr:to>
    <xdr:sp macro="" textlink="">
      <xdr:nvSpPr>
        <xdr:cNvPr id="241" name="楕円 240"/>
        <xdr:cNvSpPr/>
      </xdr:nvSpPr>
      <xdr:spPr>
        <a:xfrm>
          <a:off x="10426700" y="1032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64142</xdr:rowOff>
    </xdr:from>
    <xdr:ext cx="599010" cy="259045"/>
    <xdr:sp macro="" textlink="">
      <xdr:nvSpPr>
        <xdr:cNvPr id="242" name="【橋りょう・トンネル】&#10;一人当たり有形固定資産（償却資産）額該当値テキスト"/>
        <xdr:cNvSpPr txBox="1"/>
      </xdr:nvSpPr>
      <xdr:spPr>
        <a:xfrm>
          <a:off x="10515600" y="10179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47460</xdr:rowOff>
    </xdr:from>
    <xdr:to>
      <xdr:col>50</xdr:col>
      <xdr:colOff>165100</xdr:colOff>
      <xdr:row>60</xdr:row>
      <xdr:rowOff>149060</xdr:rowOff>
    </xdr:to>
    <xdr:sp macro="" textlink="">
      <xdr:nvSpPr>
        <xdr:cNvPr id="243" name="楕円 242"/>
        <xdr:cNvSpPr/>
      </xdr:nvSpPr>
      <xdr:spPr>
        <a:xfrm>
          <a:off x="9588500" y="1033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92065</xdr:rowOff>
    </xdr:from>
    <xdr:to>
      <xdr:col>55</xdr:col>
      <xdr:colOff>0</xdr:colOff>
      <xdr:row>60</xdr:row>
      <xdr:rowOff>98260</xdr:rowOff>
    </xdr:to>
    <xdr:cxnSp macro="">
      <xdr:nvCxnSpPr>
        <xdr:cNvPr id="244" name="直線コネクタ 243"/>
        <xdr:cNvCxnSpPr/>
      </xdr:nvCxnSpPr>
      <xdr:spPr>
        <a:xfrm flipV="1">
          <a:off x="9639300" y="10379065"/>
          <a:ext cx="8382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58535</xdr:rowOff>
    </xdr:from>
    <xdr:to>
      <xdr:col>46</xdr:col>
      <xdr:colOff>38100</xdr:colOff>
      <xdr:row>60</xdr:row>
      <xdr:rowOff>160135</xdr:rowOff>
    </xdr:to>
    <xdr:sp macro="" textlink="">
      <xdr:nvSpPr>
        <xdr:cNvPr id="245" name="楕円 244"/>
        <xdr:cNvSpPr/>
      </xdr:nvSpPr>
      <xdr:spPr>
        <a:xfrm>
          <a:off x="8699500" y="1034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98260</xdr:rowOff>
    </xdr:from>
    <xdr:to>
      <xdr:col>50</xdr:col>
      <xdr:colOff>114300</xdr:colOff>
      <xdr:row>60</xdr:row>
      <xdr:rowOff>109335</xdr:rowOff>
    </xdr:to>
    <xdr:cxnSp macro="">
      <xdr:nvCxnSpPr>
        <xdr:cNvPr id="246" name="直線コネクタ 245"/>
        <xdr:cNvCxnSpPr/>
      </xdr:nvCxnSpPr>
      <xdr:spPr>
        <a:xfrm flipV="1">
          <a:off x="8750300" y="10385260"/>
          <a:ext cx="889000" cy="1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64350</xdr:rowOff>
    </xdr:from>
    <xdr:to>
      <xdr:col>41</xdr:col>
      <xdr:colOff>101600</xdr:colOff>
      <xdr:row>60</xdr:row>
      <xdr:rowOff>165950</xdr:rowOff>
    </xdr:to>
    <xdr:sp macro="" textlink="">
      <xdr:nvSpPr>
        <xdr:cNvPr id="247" name="楕円 246"/>
        <xdr:cNvSpPr/>
      </xdr:nvSpPr>
      <xdr:spPr>
        <a:xfrm>
          <a:off x="7810500" y="1035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109335</xdr:rowOff>
    </xdr:from>
    <xdr:to>
      <xdr:col>45</xdr:col>
      <xdr:colOff>177800</xdr:colOff>
      <xdr:row>60</xdr:row>
      <xdr:rowOff>115150</xdr:rowOff>
    </xdr:to>
    <xdr:cxnSp macro="">
      <xdr:nvCxnSpPr>
        <xdr:cNvPr id="248" name="直線コネクタ 247"/>
        <xdr:cNvCxnSpPr/>
      </xdr:nvCxnSpPr>
      <xdr:spPr>
        <a:xfrm flipV="1">
          <a:off x="7861300" y="10396335"/>
          <a:ext cx="889000" cy="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90639</xdr:rowOff>
    </xdr:from>
    <xdr:to>
      <xdr:col>36</xdr:col>
      <xdr:colOff>165100</xdr:colOff>
      <xdr:row>64</xdr:row>
      <xdr:rowOff>20789</xdr:rowOff>
    </xdr:to>
    <xdr:sp macro="" textlink="">
      <xdr:nvSpPr>
        <xdr:cNvPr id="249" name="楕円 248"/>
        <xdr:cNvSpPr/>
      </xdr:nvSpPr>
      <xdr:spPr>
        <a:xfrm>
          <a:off x="6921500" y="1089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115150</xdr:rowOff>
    </xdr:from>
    <xdr:to>
      <xdr:col>41</xdr:col>
      <xdr:colOff>50800</xdr:colOff>
      <xdr:row>63</xdr:row>
      <xdr:rowOff>141439</xdr:rowOff>
    </xdr:to>
    <xdr:cxnSp macro="">
      <xdr:nvCxnSpPr>
        <xdr:cNvPr id="250" name="直線コネクタ 249"/>
        <xdr:cNvCxnSpPr/>
      </xdr:nvCxnSpPr>
      <xdr:spPr>
        <a:xfrm flipV="1">
          <a:off x="6972300" y="10402150"/>
          <a:ext cx="889000" cy="54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120443</xdr:rowOff>
    </xdr:from>
    <xdr:ext cx="534377" cy="259045"/>
    <xdr:sp macro="" textlink="">
      <xdr:nvSpPr>
        <xdr:cNvPr id="251" name="n_1aveValue【橋りょう・トンネル】&#10;一人当たり有形固定資産（償却資産）額"/>
        <xdr:cNvSpPr txBox="1"/>
      </xdr:nvSpPr>
      <xdr:spPr>
        <a:xfrm>
          <a:off x="9359411" y="107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123393</xdr:rowOff>
    </xdr:from>
    <xdr:ext cx="534377" cy="259045"/>
    <xdr:sp macro="" textlink="">
      <xdr:nvSpPr>
        <xdr:cNvPr id="252" name="n_2aveValue【橋りょう・トンネル】&#10;一人当たり有形固定資産（償却資産）額"/>
        <xdr:cNvSpPr txBox="1"/>
      </xdr:nvSpPr>
      <xdr:spPr>
        <a:xfrm>
          <a:off x="8483111" y="1075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97130</xdr:rowOff>
    </xdr:from>
    <xdr:ext cx="534377" cy="259045"/>
    <xdr:sp macro="" textlink="">
      <xdr:nvSpPr>
        <xdr:cNvPr id="253" name="n_3aveValue【橋りょう・トンネル】&#10;一人当たり有形固定資産（償却資産）額"/>
        <xdr:cNvSpPr txBox="1"/>
      </xdr:nvSpPr>
      <xdr:spPr>
        <a:xfrm>
          <a:off x="7594111" y="107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43305</xdr:rowOff>
    </xdr:from>
    <xdr:ext cx="599010" cy="259045"/>
    <xdr:sp macro="" textlink="">
      <xdr:nvSpPr>
        <xdr:cNvPr id="254" name="n_4aveValue【橋りょう・トンネル】&#10;一人当たり有形固定資産（償却資産）額"/>
        <xdr:cNvSpPr txBox="1"/>
      </xdr:nvSpPr>
      <xdr:spPr>
        <a:xfrm>
          <a:off x="6672795" y="1015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165587</xdr:rowOff>
    </xdr:from>
    <xdr:ext cx="599010" cy="259045"/>
    <xdr:sp macro="" textlink="">
      <xdr:nvSpPr>
        <xdr:cNvPr id="255" name="n_1mainValue【橋りょう・トンネル】&#10;一人当たり有形固定資産（償却資産）額"/>
        <xdr:cNvSpPr txBox="1"/>
      </xdr:nvSpPr>
      <xdr:spPr>
        <a:xfrm>
          <a:off x="9327095" y="101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5212</xdr:rowOff>
    </xdr:from>
    <xdr:ext cx="599010" cy="259045"/>
    <xdr:sp macro="" textlink="">
      <xdr:nvSpPr>
        <xdr:cNvPr id="256" name="n_2mainValue【橋りょう・トンネル】&#10;一人当たり有形固定資産（償却資産）額"/>
        <xdr:cNvSpPr txBox="1"/>
      </xdr:nvSpPr>
      <xdr:spPr>
        <a:xfrm>
          <a:off x="8450795" y="101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11027</xdr:rowOff>
    </xdr:from>
    <xdr:ext cx="599010" cy="259045"/>
    <xdr:sp macro="" textlink="">
      <xdr:nvSpPr>
        <xdr:cNvPr id="257" name="n_3mainValue【橋りょう・トンネル】&#10;一人当たり有形固定資産（償却資産）額"/>
        <xdr:cNvSpPr txBox="1"/>
      </xdr:nvSpPr>
      <xdr:spPr>
        <a:xfrm>
          <a:off x="7561795" y="10126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11916</xdr:rowOff>
    </xdr:from>
    <xdr:ext cx="534377" cy="259045"/>
    <xdr:sp macro="" textlink="">
      <xdr:nvSpPr>
        <xdr:cNvPr id="258" name="n_4mainValue【橋りょう・トンネル】&#10;一人当たり有形固定資産（償却資産）額"/>
        <xdr:cNvSpPr txBox="1"/>
      </xdr:nvSpPr>
      <xdr:spPr>
        <a:xfrm>
          <a:off x="6705111" y="1098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70486</xdr:rowOff>
    </xdr:to>
    <xdr:cxnSp macro="">
      <xdr:nvCxnSpPr>
        <xdr:cNvPr id="283" name="直線コネクタ 282"/>
        <xdr:cNvCxnSpPr/>
      </xdr:nvCxnSpPr>
      <xdr:spPr>
        <a:xfrm flipV="1">
          <a:off x="4634865" y="13481686"/>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74313</xdr:rowOff>
    </xdr:from>
    <xdr:ext cx="405111" cy="259045"/>
    <xdr:sp macro="" textlink="">
      <xdr:nvSpPr>
        <xdr:cNvPr id="284" name="【公営住宅】&#10;有形固定資産減価償却率最小値テキスト"/>
        <xdr:cNvSpPr txBox="1"/>
      </xdr:nvSpPr>
      <xdr:spPr>
        <a:xfrm>
          <a:off x="4673600"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70486</xdr:rowOff>
    </xdr:from>
    <xdr:to>
      <xdr:col>24</xdr:col>
      <xdr:colOff>152400</xdr:colOff>
      <xdr:row>86</xdr:row>
      <xdr:rowOff>70486</xdr:rowOff>
    </xdr:to>
    <xdr:cxnSp macro="">
      <xdr:nvCxnSpPr>
        <xdr:cNvPr id="285" name="直線コネクタ 284"/>
        <xdr:cNvCxnSpPr/>
      </xdr:nvCxnSpPr>
      <xdr:spPr>
        <a:xfrm>
          <a:off x="4546600" y="148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86" name="【公営住宅】&#10;有形固定資産減価償却率最大値テキスト"/>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87" name="直線コネクタ 286"/>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88" name="【公営住宅】&#10;有形固定資産減価償却率平均値テキスト"/>
        <xdr:cNvSpPr txBox="1"/>
      </xdr:nvSpPr>
      <xdr:spPr>
        <a:xfrm>
          <a:off x="46736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135889</xdr:rowOff>
    </xdr:from>
    <xdr:to>
      <xdr:col>20</xdr:col>
      <xdr:colOff>38100</xdr:colOff>
      <xdr:row>83</xdr:row>
      <xdr:rowOff>66039</xdr:rowOff>
    </xdr:to>
    <xdr:sp macro="" textlink="">
      <xdr:nvSpPr>
        <xdr:cNvPr id="290" name="フローチャート: 判断 289"/>
        <xdr:cNvSpPr/>
      </xdr:nvSpPr>
      <xdr:spPr>
        <a:xfrm>
          <a:off x="3746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91" name="フローチャート: 判断 290"/>
        <xdr:cNvSpPr/>
      </xdr:nvSpPr>
      <xdr:spPr>
        <a:xfrm>
          <a:off x="2857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25400</xdr:rowOff>
    </xdr:from>
    <xdr:to>
      <xdr:col>6</xdr:col>
      <xdr:colOff>38100</xdr:colOff>
      <xdr:row>82</xdr:row>
      <xdr:rowOff>127000</xdr:rowOff>
    </xdr:to>
    <xdr:sp macro="" textlink="">
      <xdr:nvSpPr>
        <xdr:cNvPr id="293" name="フローチャート: 判断 292"/>
        <xdr:cNvSpPr/>
      </xdr:nvSpPr>
      <xdr:spPr>
        <a:xfrm>
          <a:off x="107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97789</xdr:rowOff>
    </xdr:from>
    <xdr:to>
      <xdr:col>24</xdr:col>
      <xdr:colOff>114300</xdr:colOff>
      <xdr:row>84</xdr:row>
      <xdr:rowOff>27939</xdr:rowOff>
    </xdr:to>
    <xdr:sp macro="" textlink="">
      <xdr:nvSpPr>
        <xdr:cNvPr id="299" name="楕円 298"/>
        <xdr:cNvSpPr/>
      </xdr:nvSpPr>
      <xdr:spPr>
        <a:xfrm>
          <a:off x="45847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76216</xdr:rowOff>
    </xdr:from>
    <xdr:ext cx="405111" cy="259045"/>
    <xdr:sp macro="" textlink="">
      <xdr:nvSpPr>
        <xdr:cNvPr id="300" name="【公営住宅】&#10;有形固定資産減価償却率該当値テキスト"/>
        <xdr:cNvSpPr txBox="1"/>
      </xdr:nvSpPr>
      <xdr:spPr>
        <a:xfrm>
          <a:off x="4673600"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63500</xdr:rowOff>
    </xdr:from>
    <xdr:to>
      <xdr:col>20</xdr:col>
      <xdr:colOff>38100</xdr:colOff>
      <xdr:row>83</xdr:row>
      <xdr:rowOff>165100</xdr:rowOff>
    </xdr:to>
    <xdr:sp macro="" textlink="">
      <xdr:nvSpPr>
        <xdr:cNvPr id="301" name="楕円 300"/>
        <xdr:cNvSpPr/>
      </xdr:nvSpPr>
      <xdr:spPr>
        <a:xfrm>
          <a:off x="3746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114300</xdr:rowOff>
    </xdr:from>
    <xdr:to>
      <xdr:col>24</xdr:col>
      <xdr:colOff>63500</xdr:colOff>
      <xdr:row>83</xdr:row>
      <xdr:rowOff>148589</xdr:rowOff>
    </xdr:to>
    <xdr:cxnSp macro="">
      <xdr:nvCxnSpPr>
        <xdr:cNvPr id="302" name="直線コネクタ 301"/>
        <xdr:cNvCxnSpPr/>
      </xdr:nvCxnSpPr>
      <xdr:spPr>
        <a:xfrm>
          <a:off x="3797300" y="143446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33020</xdr:rowOff>
    </xdr:from>
    <xdr:to>
      <xdr:col>15</xdr:col>
      <xdr:colOff>101600</xdr:colOff>
      <xdr:row>83</xdr:row>
      <xdr:rowOff>134620</xdr:rowOff>
    </xdr:to>
    <xdr:sp macro="" textlink="">
      <xdr:nvSpPr>
        <xdr:cNvPr id="303" name="楕円 302"/>
        <xdr:cNvSpPr/>
      </xdr:nvSpPr>
      <xdr:spPr>
        <a:xfrm>
          <a:off x="2857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83820</xdr:rowOff>
    </xdr:from>
    <xdr:to>
      <xdr:col>19</xdr:col>
      <xdr:colOff>177800</xdr:colOff>
      <xdr:row>83</xdr:row>
      <xdr:rowOff>114300</xdr:rowOff>
    </xdr:to>
    <xdr:cxnSp macro="">
      <xdr:nvCxnSpPr>
        <xdr:cNvPr id="304" name="直線コネクタ 303"/>
        <xdr:cNvCxnSpPr/>
      </xdr:nvCxnSpPr>
      <xdr:spPr>
        <a:xfrm>
          <a:off x="2908300" y="143141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305" name="楕円 304"/>
        <xdr:cNvSpPr/>
      </xdr:nvSpPr>
      <xdr:spPr>
        <a:xfrm>
          <a:off x="1968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49530</xdr:rowOff>
    </xdr:from>
    <xdr:to>
      <xdr:col>15</xdr:col>
      <xdr:colOff>50800</xdr:colOff>
      <xdr:row>83</xdr:row>
      <xdr:rowOff>83820</xdr:rowOff>
    </xdr:to>
    <xdr:cxnSp macro="">
      <xdr:nvCxnSpPr>
        <xdr:cNvPr id="306" name="直線コネクタ 305"/>
        <xdr:cNvCxnSpPr/>
      </xdr:nvCxnSpPr>
      <xdr:spPr>
        <a:xfrm>
          <a:off x="2019300" y="142798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154939</xdr:rowOff>
    </xdr:from>
    <xdr:to>
      <xdr:col>6</xdr:col>
      <xdr:colOff>38100</xdr:colOff>
      <xdr:row>83</xdr:row>
      <xdr:rowOff>85089</xdr:rowOff>
    </xdr:to>
    <xdr:sp macro="" textlink="">
      <xdr:nvSpPr>
        <xdr:cNvPr id="307" name="楕円 306"/>
        <xdr:cNvSpPr/>
      </xdr:nvSpPr>
      <xdr:spPr>
        <a:xfrm>
          <a:off x="1079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34289</xdr:rowOff>
    </xdr:from>
    <xdr:to>
      <xdr:col>10</xdr:col>
      <xdr:colOff>114300</xdr:colOff>
      <xdr:row>83</xdr:row>
      <xdr:rowOff>49530</xdr:rowOff>
    </xdr:to>
    <xdr:cxnSp macro="">
      <xdr:nvCxnSpPr>
        <xdr:cNvPr id="308" name="直線コネクタ 307"/>
        <xdr:cNvCxnSpPr/>
      </xdr:nvCxnSpPr>
      <xdr:spPr>
        <a:xfrm>
          <a:off x="1130300" y="142646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82566</xdr:rowOff>
    </xdr:from>
    <xdr:ext cx="405111" cy="259045"/>
    <xdr:sp macro="" textlink="">
      <xdr:nvSpPr>
        <xdr:cNvPr id="309" name="n_1aveValue【公営住宅】&#10;有形固定資産減価償却率"/>
        <xdr:cNvSpPr txBox="1"/>
      </xdr:nvSpPr>
      <xdr:spPr>
        <a:xfrm>
          <a:off x="35820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48277</xdr:rowOff>
    </xdr:from>
    <xdr:ext cx="405111" cy="259045"/>
    <xdr:sp macro="" textlink="">
      <xdr:nvSpPr>
        <xdr:cNvPr id="310" name="n_2aveValue【公営住宅】&#10;有形固定資産減価償却率"/>
        <xdr:cNvSpPr txBox="1"/>
      </xdr:nvSpPr>
      <xdr:spPr>
        <a:xfrm>
          <a:off x="2705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1"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143527</xdr:rowOff>
    </xdr:from>
    <xdr:ext cx="405111" cy="259045"/>
    <xdr:sp macro="" textlink="">
      <xdr:nvSpPr>
        <xdr:cNvPr id="312" name="n_4aveValue【公営住宅】&#10;有形固定資産減価償却率"/>
        <xdr:cNvSpPr txBox="1"/>
      </xdr:nvSpPr>
      <xdr:spPr>
        <a:xfrm>
          <a:off x="927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156227</xdr:rowOff>
    </xdr:from>
    <xdr:ext cx="405111" cy="259045"/>
    <xdr:sp macro="" textlink="">
      <xdr:nvSpPr>
        <xdr:cNvPr id="313" name="n_1mainValue【公営住宅】&#10;有形固定資産減価償却率"/>
        <xdr:cNvSpPr txBox="1"/>
      </xdr:nvSpPr>
      <xdr:spPr>
        <a:xfrm>
          <a:off x="35820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125747</xdr:rowOff>
    </xdr:from>
    <xdr:ext cx="405111" cy="259045"/>
    <xdr:sp macro="" textlink="">
      <xdr:nvSpPr>
        <xdr:cNvPr id="314" name="n_2mainValue【公営住宅】&#10;有形固定資産減価償却率"/>
        <xdr:cNvSpPr txBox="1"/>
      </xdr:nvSpPr>
      <xdr:spPr>
        <a:xfrm>
          <a:off x="2705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315" name="n_3mainValue【公営住宅】&#10;有形固定資産減価償却率"/>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76216</xdr:rowOff>
    </xdr:from>
    <xdr:ext cx="405111" cy="259045"/>
    <xdr:sp macro="" textlink="">
      <xdr:nvSpPr>
        <xdr:cNvPr id="316" name="n_4mainValue【公営住宅】&#10;有形固定資産減価償却率"/>
        <xdr:cNvSpPr txBox="1"/>
      </xdr:nvSpPr>
      <xdr:spPr>
        <a:xfrm>
          <a:off x="9277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7" name="直線コネクタ 326"/>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8" name="テキスト ボックス 327"/>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9" name="直線コネクタ 32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0" name="テキスト ボックス 32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1" name="直線コネクタ 33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2" name="テキスト ボックス 33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84962</xdr:rowOff>
    </xdr:to>
    <xdr:cxnSp macro="">
      <xdr:nvCxnSpPr>
        <xdr:cNvPr id="336" name="直線コネクタ 335"/>
        <xdr:cNvCxnSpPr/>
      </xdr:nvCxnSpPr>
      <xdr:spPr>
        <a:xfrm flipV="1">
          <a:off x="10476865" y="13384340"/>
          <a:ext cx="0" cy="127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88789</xdr:rowOff>
    </xdr:from>
    <xdr:ext cx="469744" cy="259045"/>
    <xdr:sp macro="" textlink="">
      <xdr:nvSpPr>
        <xdr:cNvPr id="337" name="【公営住宅】&#10;一人当たり面積最小値テキスト"/>
        <xdr:cNvSpPr txBox="1"/>
      </xdr:nvSpPr>
      <xdr:spPr>
        <a:xfrm>
          <a:off x="10515600" y="1466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84962</xdr:rowOff>
    </xdr:from>
    <xdr:to>
      <xdr:col>55</xdr:col>
      <xdr:colOff>88900</xdr:colOff>
      <xdr:row>85</xdr:row>
      <xdr:rowOff>84962</xdr:rowOff>
    </xdr:to>
    <xdr:cxnSp macro="">
      <xdr:nvCxnSpPr>
        <xdr:cNvPr id="338" name="直線コネクタ 337"/>
        <xdr:cNvCxnSpPr/>
      </xdr:nvCxnSpPr>
      <xdr:spPr>
        <a:xfrm>
          <a:off x="10388600" y="146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39" name="【公営住宅】&#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40" name="直線コネクタ 339"/>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134890</xdr:rowOff>
    </xdr:from>
    <xdr:ext cx="469744" cy="259045"/>
    <xdr:sp macro="" textlink="">
      <xdr:nvSpPr>
        <xdr:cNvPr id="341" name="【公営住宅】&#10;一人当たり面積平均値テキスト"/>
        <xdr:cNvSpPr txBox="1"/>
      </xdr:nvSpPr>
      <xdr:spPr>
        <a:xfrm>
          <a:off x="10515600" y="14365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156463</xdr:rowOff>
    </xdr:from>
    <xdr:to>
      <xdr:col>55</xdr:col>
      <xdr:colOff>50800</xdr:colOff>
      <xdr:row>84</xdr:row>
      <xdr:rowOff>86613</xdr:rowOff>
    </xdr:to>
    <xdr:sp macro="" textlink="">
      <xdr:nvSpPr>
        <xdr:cNvPr id="342" name="フローチャート: 判断 341"/>
        <xdr:cNvSpPr/>
      </xdr:nvSpPr>
      <xdr:spPr>
        <a:xfrm>
          <a:off x="10426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162750</xdr:rowOff>
    </xdr:from>
    <xdr:to>
      <xdr:col>50</xdr:col>
      <xdr:colOff>165100</xdr:colOff>
      <xdr:row>84</xdr:row>
      <xdr:rowOff>92900</xdr:rowOff>
    </xdr:to>
    <xdr:sp macro="" textlink="">
      <xdr:nvSpPr>
        <xdr:cNvPr id="343" name="フローチャート: 判断 342"/>
        <xdr:cNvSpPr/>
      </xdr:nvSpPr>
      <xdr:spPr>
        <a:xfrm>
          <a:off x="9588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153036</xdr:rowOff>
    </xdr:from>
    <xdr:to>
      <xdr:col>46</xdr:col>
      <xdr:colOff>38100</xdr:colOff>
      <xdr:row>84</xdr:row>
      <xdr:rowOff>83186</xdr:rowOff>
    </xdr:to>
    <xdr:sp macro="" textlink="">
      <xdr:nvSpPr>
        <xdr:cNvPr id="344" name="フローチャート: 判断 343"/>
        <xdr:cNvSpPr/>
      </xdr:nvSpPr>
      <xdr:spPr>
        <a:xfrm>
          <a:off x="8699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143890</xdr:rowOff>
    </xdr:from>
    <xdr:to>
      <xdr:col>41</xdr:col>
      <xdr:colOff>101600</xdr:colOff>
      <xdr:row>84</xdr:row>
      <xdr:rowOff>74040</xdr:rowOff>
    </xdr:to>
    <xdr:sp macro="" textlink="">
      <xdr:nvSpPr>
        <xdr:cNvPr id="345" name="フローチャート: 判断 344"/>
        <xdr:cNvSpPr/>
      </xdr:nvSpPr>
      <xdr:spPr>
        <a:xfrm>
          <a:off x="7810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43307</xdr:rowOff>
    </xdr:from>
    <xdr:to>
      <xdr:col>36</xdr:col>
      <xdr:colOff>165100</xdr:colOff>
      <xdr:row>83</xdr:row>
      <xdr:rowOff>144907</xdr:rowOff>
    </xdr:to>
    <xdr:sp macro="" textlink="">
      <xdr:nvSpPr>
        <xdr:cNvPr id="346" name="フローチャート: 判断 345"/>
        <xdr:cNvSpPr/>
      </xdr:nvSpPr>
      <xdr:spPr>
        <a:xfrm>
          <a:off x="6921500" y="1427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131890</xdr:rowOff>
    </xdr:from>
    <xdr:to>
      <xdr:col>55</xdr:col>
      <xdr:colOff>50800</xdr:colOff>
      <xdr:row>78</xdr:row>
      <xdr:rowOff>62040</xdr:rowOff>
    </xdr:to>
    <xdr:sp macro="" textlink="">
      <xdr:nvSpPr>
        <xdr:cNvPr id="352" name="楕円 351"/>
        <xdr:cNvSpPr/>
      </xdr:nvSpPr>
      <xdr:spPr>
        <a:xfrm>
          <a:off x="10426700" y="133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84917</xdr:rowOff>
    </xdr:from>
    <xdr:ext cx="469744" cy="259045"/>
    <xdr:sp macro="" textlink="">
      <xdr:nvSpPr>
        <xdr:cNvPr id="353" name="【公営住宅】&#10;一人当たり面積該当値テキスト"/>
        <xdr:cNvSpPr txBox="1"/>
      </xdr:nvSpPr>
      <xdr:spPr>
        <a:xfrm>
          <a:off x="10515600" y="1328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135889</xdr:rowOff>
    </xdr:from>
    <xdr:to>
      <xdr:col>50</xdr:col>
      <xdr:colOff>165100</xdr:colOff>
      <xdr:row>78</xdr:row>
      <xdr:rowOff>66039</xdr:rowOff>
    </xdr:to>
    <xdr:sp macro="" textlink="">
      <xdr:nvSpPr>
        <xdr:cNvPr id="354" name="楕円 353"/>
        <xdr:cNvSpPr/>
      </xdr:nvSpPr>
      <xdr:spPr>
        <a:xfrm>
          <a:off x="95885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11240</xdr:rowOff>
    </xdr:from>
    <xdr:to>
      <xdr:col>55</xdr:col>
      <xdr:colOff>0</xdr:colOff>
      <xdr:row>78</xdr:row>
      <xdr:rowOff>15239</xdr:rowOff>
    </xdr:to>
    <xdr:cxnSp macro="">
      <xdr:nvCxnSpPr>
        <xdr:cNvPr id="355" name="直線コネクタ 354"/>
        <xdr:cNvCxnSpPr/>
      </xdr:nvCxnSpPr>
      <xdr:spPr>
        <a:xfrm flipV="1">
          <a:off x="9639300" y="13384340"/>
          <a:ext cx="838200" cy="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138748</xdr:rowOff>
    </xdr:from>
    <xdr:to>
      <xdr:col>46</xdr:col>
      <xdr:colOff>38100</xdr:colOff>
      <xdr:row>78</xdr:row>
      <xdr:rowOff>68898</xdr:rowOff>
    </xdr:to>
    <xdr:sp macro="" textlink="">
      <xdr:nvSpPr>
        <xdr:cNvPr id="356" name="楕円 355"/>
        <xdr:cNvSpPr/>
      </xdr:nvSpPr>
      <xdr:spPr>
        <a:xfrm>
          <a:off x="8699500" y="1334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15239</xdr:rowOff>
    </xdr:from>
    <xdr:to>
      <xdr:col>50</xdr:col>
      <xdr:colOff>114300</xdr:colOff>
      <xdr:row>78</xdr:row>
      <xdr:rowOff>18098</xdr:rowOff>
    </xdr:to>
    <xdr:cxnSp macro="">
      <xdr:nvCxnSpPr>
        <xdr:cNvPr id="357" name="直線コネクタ 356"/>
        <xdr:cNvCxnSpPr/>
      </xdr:nvCxnSpPr>
      <xdr:spPr>
        <a:xfrm flipV="1">
          <a:off x="8750300" y="13388339"/>
          <a:ext cx="8890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158178</xdr:rowOff>
    </xdr:from>
    <xdr:to>
      <xdr:col>41</xdr:col>
      <xdr:colOff>101600</xdr:colOff>
      <xdr:row>78</xdr:row>
      <xdr:rowOff>88328</xdr:rowOff>
    </xdr:to>
    <xdr:sp macro="" textlink="">
      <xdr:nvSpPr>
        <xdr:cNvPr id="358" name="楕円 357"/>
        <xdr:cNvSpPr/>
      </xdr:nvSpPr>
      <xdr:spPr>
        <a:xfrm>
          <a:off x="7810500" y="1335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18098</xdr:rowOff>
    </xdr:from>
    <xdr:to>
      <xdr:col>45</xdr:col>
      <xdr:colOff>177800</xdr:colOff>
      <xdr:row>78</xdr:row>
      <xdr:rowOff>37528</xdr:rowOff>
    </xdr:to>
    <xdr:cxnSp macro="">
      <xdr:nvCxnSpPr>
        <xdr:cNvPr id="359" name="直線コネクタ 358"/>
        <xdr:cNvCxnSpPr/>
      </xdr:nvCxnSpPr>
      <xdr:spPr>
        <a:xfrm flipV="1">
          <a:off x="7861300" y="13391198"/>
          <a:ext cx="8890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77</xdr:row>
      <xdr:rowOff>150749</xdr:rowOff>
    </xdr:from>
    <xdr:to>
      <xdr:col>36</xdr:col>
      <xdr:colOff>165100</xdr:colOff>
      <xdr:row>78</xdr:row>
      <xdr:rowOff>80899</xdr:rowOff>
    </xdr:to>
    <xdr:sp macro="" textlink="">
      <xdr:nvSpPr>
        <xdr:cNvPr id="360" name="楕円 359"/>
        <xdr:cNvSpPr/>
      </xdr:nvSpPr>
      <xdr:spPr>
        <a:xfrm>
          <a:off x="6921500" y="133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30099</xdr:rowOff>
    </xdr:from>
    <xdr:to>
      <xdr:col>41</xdr:col>
      <xdr:colOff>50800</xdr:colOff>
      <xdr:row>78</xdr:row>
      <xdr:rowOff>37528</xdr:rowOff>
    </xdr:to>
    <xdr:cxnSp macro="">
      <xdr:nvCxnSpPr>
        <xdr:cNvPr id="361" name="直線コネクタ 360"/>
        <xdr:cNvCxnSpPr/>
      </xdr:nvCxnSpPr>
      <xdr:spPr>
        <a:xfrm>
          <a:off x="6972300" y="13403199"/>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84027</xdr:rowOff>
    </xdr:from>
    <xdr:ext cx="469744" cy="259045"/>
    <xdr:sp macro="" textlink="">
      <xdr:nvSpPr>
        <xdr:cNvPr id="362" name="n_1aveValue【公営住宅】&#10;一人当たり面積"/>
        <xdr:cNvSpPr txBox="1"/>
      </xdr:nvSpPr>
      <xdr:spPr>
        <a:xfrm>
          <a:off x="9391727" y="1448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74313</xdr:rowOff>
    </xdr:from>
    <xdr:ext cx="469744" cy="259045"/>
    <xdr:sp macro="" textlink="">
      <xdr:nvSpPr>
        <xdr:cNvPr id="363" name="n_2aveValue【公営住宅】&#10;一人当たり面積"/>
        <xdr:cNvSpPr txBox="1"/>
      </xdr:nvSpPr>
      <xdr:spPr>
        <a:xfrm>
          <a:off x="8515427" y="14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65167</xdr:rowOff>
    </xdr:from>
    <xdr:ext cx="469744" cy="259045"/>
    <xdr:sp macro="" textlink="">
      <xdr:nvSpPr>
        <xdr:cNvPr id="364" name="n_3aveValue【公営住宅】&#10;一人当たり面積"/>
        <xdr:cNvSpPr txBox="1"/>
      </xdr:nvSpPr>
      <xdr:spPr>
        <a:xfrm>
          <a:off x="7626427" y="1446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136034</xdr:rowOff>
    </xdr:from>
    <xdr:ext cx="469744" cy="259045"/>
    <xdr:sp macro="" textlink="">
      <xdr:nvSpPr>
        <xdr:cNvPr id="365" name="n_4aveValue【公営住宅】&#10;一人当たり面積"/>
        <xdr:cNvSpPr txBox="1"/>
      </xdr:nvSpPr>
      <xdr:spPr>
        <a:xfrm>
          <a:off x="6737427" y="1436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82566</xdr:rowOff>
    </xdr:from>
    <xdr:ext cx="469744" cy="259045"/>
    <xdr:sp macro="" textlink="">
      <xdr:nvSpPr>
        <xdr:cNvPr id="366" name="n_1mainValue【公営住宅】&#10;一人当たり面積"/>
        <xdr:cNvSpPr txBox="1"/>
      </xdr:nvSpPr>
      <xdr:spPr>
        <a:xfrm>
          <a:off x="9391727" y="1311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85425</xdr:rowOff>
    </xdr:from>
    <xdr:ext cx="469744" cy="259045"/>
    <xdr:sp macro="" textlink="">
      <xdr:nvSpPr>
        <xdr:cNvPr id="367" name="n_2mainValue【公営住宅】&#10;一人当たり面積"/>
        <xdr:cNvSpPr txBox="1"/>
      </xdr:nvSpPr>
      <xdr:spPr>
        <a:xfrm>
          <a:off x="8515427" y="13115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104855</xdr:rowOff>
    </xdr:from>
    <xdr:ext cx="469744" cy="259045"/>
    <xdr:sp macro="" textlink="">
      <xdr:nvSpPr>
        <xdr:cNvPr id="368" name="n_3mainValue【公営住宅】&#10;一人当たり面積"/>
        <xdr:cNvSpPr txBox="1"/>
      </xdr:nvSpPr>
      <xdr:spPr>
        <a:xfrm>
          <a:off x="7626427" y="1313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97426</xdr:rowOff>
    </xdr:from>
    <xdr:ext cx="469744" cy="259045"/>
    <xdr:sp macro="" textlink="">
      <xdr:nvSpPr>
        <xdr:cNvPr id="369" name="n_4mainValue【公営住宅】&#10;一人当たり面積"/>
        <xdr:cNvSpPr txBox="1"/>
      </xdr:nvSpPr>
      <xdr:spPr>
        <a:xfrm>
          <a:off x="6737427" y="1312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1" name="正方形/長方形 3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2" name="正方形/長方形 3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3" name="正方形/長方形 3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4" name="正方形/長方形 3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5" name="正方形/長方形 3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6" name="正方形/長方形 3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正方形/長方形 37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8" name="テキスト ボックス 37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9" name="直線コネクタ 37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0" name="テキスト ボックス 37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1" name="直線コネクタ 38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82" name="テキスト ボックス 381"/>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3" name="直線コネクタ 38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4" name="テキスト ボックス 38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85" name="直線コネクタ 38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86" name="テキスト ボックス 38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87" name="直線コネクタ 38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88" name="テキスト ボックス 387"/>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9" name="直線コネクタ 38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0" name="テキスト ボックス 38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135637</xdr:rowOff>
    </xdr:from>
    <xdr:to>
      <xdr:col>24</xdr:col>
      <xdr:colOff>62865</xdr:colOff>
      <xdr:row>108</xdr:row>
      <xdr:rowOff>76200</xdr:rowOff>
    </xdr:to>
    <xdr:cxnSp macro="">
      <xdr:nvCxnSpPr>
        <xdr:cNvPr id="392" name="直線コネクタ 391"/>
        <xdr:cNvCxnSpPr/>
      </xdr:nvCxnSpPr>
      <xdr:spPr>
        <a:xfrm flipV="1">
          <a:off x="4634865" y="17280637"/>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393" name="【港湾・漁港】&#10;有形固定資産減価償却率最小値テキスト"/>
        <xdr:cNvSpPr txBox="1"/>
      </xdr:nvSpPr>
      <xdr:spPr>
        <a:xfrm>
          <a:off x="4673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94" name="直線コネクタ 393"/>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82314</xdr:rowOff>
    </xdr:from>
    <xdr:ext cx="405111" cy="259045"/>
    <xdr:sp macro="" textlink="">
      <xdr:nvSpPr>
        <xdr:cNvPr id="395" name="【港湾・漁港】&#10;有形固定資産減価償却率最大値テキスト"/>
        <xdr:cNvSpPr txBox="1"/>
      </xdr:nvSpPr>
      <xdr:spPr>
        <a:xfrm>
          <a:off x="4673600" y="1705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135637</xdr:rowOff>
    </xdr:from>
    <xdr:to>
      <xdr:col>24</xdr:col>
      <xdr:colOff>152400</xdr:colOff>
      <xdr:row>100</xdr:row>
      <xdr:rowOff>135637</xdr:rowOff>
    </xdr:to>
    <xdr:cxnSp macro="">
      <xdr:nvCxnSpPr>
        <xdr:cNvPr id="396" name="直線コネクタ 395"/>
        <xdr:cNvCxnSpPr/>
      </xdr:nvCxnSpPr>
      <xdr:spPr>
        <a:xfrm>
          <a:off x="4546600" y="172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26688</xdr:rowOff>
    </xdr:from>
    <xdr:ext cx="405111" cy="259045"/>
    <xdr:sp macro="" textlink="">
      <xdr:nvSpPr>
        <xdr:cNvPr id="397" name="【港湾・漁港】&#10;有形固定資産減価償却率平均値テキスト"/>
        <xdr:cNvSpPr txBox="1"/>
      </xdr:nvSpPr>
      <xdr:spPr>
        <a:xfrm>
          <a:off x="4673600" y="18200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48261</xdr:rowOff>
    </xdr:from>
    <xdr:to>
      <xdr:col>24</xdr:col>
      <xdr:colOff>114300</xdr:colOff>
      <xdr:row>106</xdr:row>
      <xdr:rowOff>149861</xdr:rowOff>
    </xdr:to>
    <xdr:sp macro="" textlink="">
      <xdr:nvSpPr>
        <xdr:cNvPr id="398" name="フローチャート: 判断 397"/>
        <xdr:cNvSpPr/>
      </xdr:nvSpPr>
      <xdr:spPr>
        <a:xfrm>
          <a:off x="4584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25400</xdr:rowOff>
    </xdr:from>
    <xdr:to>
      <xdr:col>20</xdr:col>
      <xdr:colOff>38100</xdr:colOff>
      <xdr:row>106</xdr:row>
      <xdr:rowOff>127000</xdr:rowOff>
    </xdr:to>
    <xdr:sp macro="" textlink="">
      <xdr:nvSpPr>
        <xdr:cNvPr id="399" name="フローチャート: 判断 398"/>
        <xdr:cNvSpPr/>
      </xdr:nvSpPr>
      <xdr:spPr>
        <a:xfrm>
          <a:off x="3746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128270</xdr:rowOff>
    </xdr:from>
    <xdr:to>
      <xdr:col>15</xdr:col>
      <xdr:colOff>101600</xdr:colOff>
      <xdr:row>106</xdr:row>
      <xdr:rowOff>58420</xdr:rowOff>
    </xdr:to>
    <xdr:sp macro="" textlink="">
      <xdr:nvSpPr>
        <xdr:cNvPr id="400" name="フローチャート: 判断 399"/>
        <xdr:cNvSpPr/>
      </xdr:nvSpPr>
      <xdr:spPr>
        <a:xfrm>
          <a:off x="2857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71120</xdr:rowOff>
    </xdr:from>
    <xdr:to>
      <xdr:col>10</xdr:col>
      <xdr:colOff>165100</xdr:colOff>
      <xdr:row>106</xdr:row>
      <xdr:rowOff>1270</xdr:rowOff>
    </xdr:to>
    <xdr:sp macro="" textlink="">
      <xdr:nvSpPr>
        <xdr:cNvPr id="401" name="フローチャート: 判断 400"/>
        <xdr:cNvSpPr/>
      </xdr:nvSpPr>
      <xdr:spPr>
        <a:xfrm>
          <a:off x="1968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167132</xdr:rowOff>
    </xdr:from>
    <xdr:to>
      <xdr:col>6</xdr:col>
      <xdr:colOff>38100</xdr:colOff>
      <xdr:row>103</xdr:row>
      <xdr:rowOff>97282</xdr:rowOff>
    </xdr:to>
    <xdr:sp macro="" textlink="">
      <xdr:nvSpPr>
        <xdr:cNvPr id="402" name="フローチャート: 判断 401"/>
        <xdr:cNvSpPr/>
      </xdr:nvSpPr>
      <xdr:spPr>
        <a:xfrm>
          <a:off x="1079500" y="1765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3" name="テキスト ボックス 40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4" name="テキスト ボックス 40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5" name="テキスト ボックス 40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6" name="テキスト ボックス 40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7" name="テキスト ボックス 40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16256</xdr:rowOff>
    </xdr:from>
    <xdr:to>
      <xdr:col>24</xdr:col>
      <xdr:colOff>114300</xdr:colOff>
      <xdr:row>105</xdr:row>
      <xdr:rowOff>117856</xdr:rowOff>
    </xdr:to>
    <xdr:sp macro="" textlink="">
      <xdr:nvSpPr>
        <xdr:cNvPr id="408" name="楕円 407"/>
        <xdr:cNvSpPr/>
      </xdr:nvSpPr>
      <xdr:spPr>
        <a:xfrm>
          <a:off x="4584700" y="180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39133</xdr:rowOff>
    </xdr:from>
    <xdr:ext cx="405111" cy="259045"/>
    <xdr:sp macro="" textlink="">
      <xdr:nvSpPr>
        <xdr:cNvPr id="409" name="【港湾・漁港】&#10;有形固定資産減価償却率該当値テキスト"/>
        <xdr:cNvSpPr txBox="1"/>
      </xdr:nvSpPr>
      <xdr:spPr>
        <a:xfrm>
          <a:off x="4673600" y="17869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153415</xdr:rowOff>
    </xdr:from>
    <xdr:to>
      <xdr:col>20</xdr:col>
      <xdr:colOff>38100</xdr:colOff>
      <xdr:row>105</xdr:row>
      <xdr:rowOff>83565</xdr:rowOff>
    </xdr:to>
    <xdr:sp macro="" textlink="">
      <xdr:nvSpPr>
        <xdr:cNvPr id="410" name="楕円 409"/>
        <xdr:cNvSpPr/>
      </xdr:nvSpPr>
      <xdr:spPr>
        <a:xfrm>
          <a:off x="3746500" y="179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32765</xdr:rowOff>
    </xdr:from>
    <xdr:to>
      <xdr:col>24</xdr:col>
      <xdr:colOff>63500</xdr:colOff>
      <xdr:row>105</xdr:row>
      <xdr:rowOff>67056</xdr:rowOff>
    </xdr:to>
    <xdr:cxnSp macro="">
      <xdr:nvCxnSpPr>
        <xdr:cNvPr id="411" name="直線コネクタ 410"/>
        <xdr:cNvCxnSpPr/>
      </xdr:nvCxnSpPr>
      <xdr:spPr>
        <a:xfrm>
          <a:off x="3797300" y="1803501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105411</xdr:rowOff>
    </xdr:from>
    <xdr:to>
      <xdr:col>15</xdr:col>
      <xdr:colOff>101600</xdr:colOff>
      <xdr:row>105</xdr:row>
      <xdr:rowOff>35561</xdr:rowOff>
    </xdr:to>
    <xdr:sp macro="" textlink="">
      <xdr:nvSpPr>
        <xdr:cNvPr id="412" name="楕円 411"/>
        <xdr:cNvSpPr/>
      </xdr:nvSpPr>
      <xdr:spPr>
        <a:xfrm>
          <a:off x="2857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156211</xdr:rowOff>
    </xdr:from>
    <xdr:to>
      <xdr:col>19</xdr:col>
      <xdr:colOff>177800</xdr:colOff>
      <xdr:row>105</xdr:row>
      <xdr:rowOff>32765</xdr:rowOff>
    </xdr:to>
    <xdr:cxnSp macro="">
      <xdr:nvCxnSpPr>
        <xdr:cNvPr id="413" name="直線コネクタ 412"/>
        <xdr:cNvCxnSpPr/>
      </xdr:nvCxnSpPr>
      <xdr:spPr>
        <a:xfrm>
          <a:off x="2908300" y="17987011"/>
          <a:ext cx="8890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59689</xdr:rowOff>
    </xdr:from>
    <xdr:to>
      <xdr:col>10</xdr:col>
      <xdr:colOff>165100</xdr:colOff>
      <xdr:row>104</xdr:row>
      <xdr:rowOff>161289</xdr:rowOff>
    </xdr:to>
    <xdr:sp macro="" textlink="">
      <xdr:nvSpPr>
        <xdr:cNvPr id="414" name="楕円 413"/>
        <xdr:cNvSpPr/>
      </xdr:nvSpPr>
      <xdr:spPr>
        <a:xfrm>
          <a:off x="1968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110489</xdr:rowOff>
    </xdr:from>
    <xdr:to>
      <xdr:col>15</xdr:col>
      <xdr:colOff>50800</xdr:colOff>
      <xdr:row>104</xdr:row>
      <xdr:rowOff>156211</xdr:rowOff>
    </xdr:to>
    <xdr:cxnSp macro="">
      <xdr:nvCxnSpPr>
        <xdr:cNvPr id="415" name="直線コネクタ 414"/>
        <xdr:cNvCxnSpPr/>
      </xdr:nvCxnSpPr>
      <xdr:spPr>
        <a:xfrm>
          <a:off x="2019300" y="179412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34544</xdr:rowOff>
    </xdr:from>
    <xdr:to>
      <xdr:col>6</xdr:col>
      <xdr:colOff>38100</xdr:colOff>
      <xdr:row>104</xdr:row>
      <xdr:rowOff>136144</xdr:rowOff>
    </xdr:to>
    <xdr:sp macro="" textlink="">
      <xdr:nvSpPr>
        <xdr:cNvPr id="416" name="楕円 415"/>
        <xdr:cNvSpPr/>
      </xdr:nvSpPr>
      <xdr:spPr>
        <a:xfrm>
          <a:off x="1079500" y="178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85344</xdr:rowOff>
    </xdr:from>
    <xdr:to>
      <xdr:col>10</xdr:col>
      <xdr:colOff>114300</xdr:colOff>
      <xdr:row>104</xdr:row>
      <xdr:rowOff>110489</xdr:rowOff>
    </xdr:to>
    <xdr:cxnSp macro="">
      <xdr:nvCxnSpPr>
        <xdr:cNvPr id="417" name="直線コネクタ 416"/>
        <xdr:cNvCxnSpPr/>
      </xdr:nvCxnSpPr>
      <xdr:spPr>
        <a:xfrm>
          <a:off x="1130300" y="17916144"/>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118127</xdr:rowOff>
    </xdr:from>
    <xdr:ext cx="405111" cy="259045"/>
    <xdr:sp macro="" textlink="">
      <xdr:nvSpPr>
        <xdr:cNvPr id="418" name="n_1aveValue【港湾・漁港】&#10;有形固定資産減価償却率"/>
        <xdr:cNvSpPr txBox="1"/>
      </xdr:nvSpPr>
      <xdr:spPr>
        <a:xfrm>
          <a:off x="35820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49547</xdr:rowOff>
    </xdr:from>
    <xdr:ext cx="405111" cy="259045"/>
    <xdr:sp macro="" textlink="">
      <xdr:nvSpPr>
        <xdr:cNvPr id="419" name="n_2aveValue【港湾・漁港】&#10;有形固定資産減価償却率"/>
        <xdr:cNvSpPr txBox="1"/>
      </xdr:nvSpPr>
      <xdr:spPr>
        <a:xfrm>
          <a:off x="2705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163847</xdr:rowOff>
    </xdr:from>
    <xdr:ext cx="405111" cy="259045"/>
    <xdr:sp macro="" textlink="">
      <xdr:nvSpPr>
        <xdr:cNvPr id="420" name="n_3aveValue【港湾・漁港】&#10;有形固定資産減価償却率"/>
        <xdr:cNvSpPr txBox="1"/>
      </xdr:nvSpPr>
      <xdr:spPr>
        <a:xfrm>
          <a:off x="1816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113809</xdr:rowOff>
    </xdr:from>
    <xdr:ext cx="405111" cy="259045"/>
    <xdr:sp macro="" textlink="">
      <xdr:nvSpPr>
        <xdr:cNvPr id="421" name="n_4aveValue【港湾・漁港】&#10;有形固定資産減価償却率"/>
        <xdr:cNvSpPr txBox="1"/>
      </xdr:nvSpPr>
      <xdr:spPr>
        <a:xfrm>
          <a:off x="927744" y="1743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100092</xdr:rowOff>
    </xdr:from>
    <xdr:ext cx="405111" cy="259045"/>
    <xdr:sp macro="" textlink="">
      <xdr:nvSpPr>
        <xdr:cNvPr id="422" name="n_1mainValue【港湾・漁港】&#10;有形固定資産減価償却率"/>
        <xdr:cNvSpPr txBox="1"/>
      </xdr:nvSpPr>
      <xdr:spPr>
        <a:xfrm>
          <a:off x="3582044" y="1775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52088</xdr:rowOff>
    </xdr:from>
    <xdr:ext cx="405111" cy="259045"/>
    <xdr:sp macro="" textlink="">
      <xdr:nvSpPr>
        <xdr:cNvPr id="423" name="n_2mainValue【港湾・漁港】&#10;有形固定資産減価償却率"/>
        <xdr:cNvSpPr txBox="1"/>
      </xdr:nvSpPr>
      <xdr:spPr>
        <a:xfrm>
          <a:off x="2705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6366</xdr:rowOff>
    </xdr:from>
    <xdr:ext cx="405111" cy="259045"/>
    <xdr:sp macro="" textlink="">
      <xdr:nvSpPr>
        <xdr:cNvPr id="424" name="n_3mainValue【港湾・漁港】&#10;有形固定資産減価償却率"/>
        <xdr:cNvSpPr txBox="1"/>
      </xdr:nvSpPr>
      <xdr:spPr>
        <a:xfrm>
          <a:off x="1816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127271</xdr:rowOff>
    </xdr:from>
    <xdr:ext cx="405111" cy="259045"/>
    <xdr:sp macro="" textlink="">
      <xdr:nvSpPr>
        <xdr:cNvPr id="425" name="n_4mainValue【港湾・漁港】&#10;有形固定資産減価償却率"/>
        <xdr:cNvSpPr txBox="1"/>
      </xdr:nvSpPr>
      <xdr:spPr>
        <a:xfrm>
          <a:off x="927744" y="1795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6" name="正方形/長方形 4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7" name="正方形/長方形 4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8" name="正方形/長方形 4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9" name="正方形/長方形 4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0" name="正方形/長方形 4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1" name="正方形/長方形 4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2" name="正方形/長方形 4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3" name="正方形/長方形 43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4" name="テキスト ボックス 43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5" name="直線コネクタ 43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6" name="直線コネクタ 43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37" name="テキスト ボックス 436"/>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8" name="直線コネクタ 43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39" name="テキスト ボックス 438"/>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0" name="直線コネクタ 43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41" name="テキスト ボックス 440"/>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2" name="直線コネクタ 44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43" name="テキスト ボックス 442"/>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4" name="直線コネクタ 44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45" name="テキスト ボックス 444"/>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6" name="直線コネクタ 44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7" name="テキスト ボックス 446"/>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105136</xdr:rowOff>
    </xdr:from>
    <xdr:to>
      <xdr:col>54</xdr:col>
      <xdr:colOff>189865</xdr:colOff>
      <xdr:row>108</xdr:row>
      <xdr:rowOff>94126</xdr:rowOff>
    </xdr:to>
    <xdr:cxnSp macro="">
      <xdr:nvCxnSpPr>
        <xdr:cNvPr id="449" name="直線コネクタ 448"/>
        <xdr:cNvCxnSpPr/>
      </xdr:nvCxnSpPr>
      <xdr:spPr>
        <a:xfrm flipV="1">
          <a:off x="10476865" y="17078686"/>
          <a:ext cx="0" cy="153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97953</xdr:rowOff>
    </xdr:from>
    <xdr:ext cx="469744" cy="259045"/>
    <xdr:sp macro="" textlink="">
      <xdr:nvSpPr>
        <xdr:cNvPr id="450" name="【港湾・漁港】&#10;一人当たり有形固定資産（償却資産）額最小値テキスト"/>
        <xdr:cNvSpPr txBox="1"/>
      </xdr:nvSpPr>
      <xdr:spPr>
        <a:xfrm>
          <a:off x="10515600" y="18614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94126</xdr:rowOff>
    </xdr:from>
    <xdr:to>
      <xdr:col>55</xdr:col>
      <xdr:colOff>88900</xdr:colOff>
      <xdr:row>108</xdr:row>
      <xdr:rowOff>94126</xdr:rowOff>
    </xdr:to>
    <xdr:cxnSp macro="">
      <xdr:nvCxnSpPr>
        <xdr:cNvPr id="451" name="直線コネクタ 450"/>
        <xdr:cNvCxnSpPr/>
      </xdr:nvCxnSpPr>
      <xdr:spPr>
        <a:xfrm>
          <a:off x="10388600" y="18610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51813</xdr:rowOff>
    </xdr:from>
    <xdr:ext cx="534377" cy="259045"/>
    <xdr:sp macro="" textlink="">
      <xdr:nvSpPr>
        <xdr:cNvPr id="452" name="【港湾・漁港】&#10;一人当たり有形固定資産（償却資産）額最大値テキスト"/>
        <xdr:cNvSpPr txBox="1"/>
      </xdr:nvSpPr>
      <xdr:spPr>
        <a:xfrm>
          <a:off x="10515600" y="1685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105136</xdr:rowOff>
    </xdr:from>
    <xdr:to>
      <xdr:col>55</xdr:col>
      <xdr:colOff>88900</xdr:colOff>
      <xdr:row>99</xdr:row>
      <xdr:rowOff>105136</xdr:rowOff>
    </xdr:to>
    <xdr:cxnSp macro="">
      <xdr:nvCxnSpPr>
        <xdr:cNvPr id="453" name="直線コネクタ 452"/>
        <xdr:cNvCxnSpPr/>
      </xdr:nvCxnSpPr>
      <xdr:spPr>
        <a:xfrm>
          <a:off x="10388600" y="170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102</xdr:row>
      <xdr:rowOff>50106</xdr:rowOff>
    </xdr:from>
    <xdr:ext cx="534377" cy="259045"/>
    <xdr:sp macro="" textlink="">
      <xdr:nvSpPr>
        <xdr:cNvPr id="454" name="【港湾・漁港】&#10;一人当たり有形固定資産（償却資産）額平均値テキスト"/>
        <xdr:cNvSpPr txBox="1"/>
      </xdr:nvSpPr>
      <xdr:spPr>
        <a:xfrm>
          <a:off x="10515600" y="17538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27229</xdr:rowOff>
    </xdr:from>
    <xdr:to>
      <xdr:col>55</xdr:col>
      <xdr:colOff>50800</xdr:colOff>
      <xdr:row>103</xdr:row>
      <xdr:rowOff>128829</xdr:rowOff>
    </xdr:to>
    <xdr:sp macro="" textlink="">
      <xdr:nvSpPr>
        <xdr:cNvPr id="455" name="フローチャート: 判断 454"/>
        <xdr:cNvSpPr/>
      </xdr:nvSpPr>
      <xdr:spPr>
        <a:xfrm>
          <a:off x="10426700" y="1768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40202</xdr:rowOff>
    </xdr:from>
    <xdr:to>
      <xdr:col>50</xdr:col>
      <xdr:colOff>165100</xdr:colOff>
      <xdr:row>103</xdr:row>
      <xdr:rowOff>141802</xdr:rowOff>
    </xdr:to>
    <xdr:sp macro="" textlink="">
      <xdr:nvSpPr>
        <xdr:cNvPr id="456" name="フローチャート: 判断 455"/>
        <xdr:cNvSpPr/>
      </xdr:nvSpPr>
      <xdr:spPr>
        <a:xfrm>
          <a:off x="9588500" y="1769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148520</xdr:rowOff>
    </xdr:from>
    <xdr:to>
      <xdr:col>46</xdr:col>
      <xdr:colOff>38100</xdr:colOff>
      <xdr:row>104</xdr:row>
      <xdr:rowOff>78670</xdr:rowOff>
    </xdr:to>
    <xdr:sp macro="" textlink="">
      <xdr:nvSpPr>
        <xdr:cNvPr id="457" name="フローチャート: 判断 456"/>
        <xdr:cNvSpPr/>
      </xdr:nvSpPr>
      <xdr:spPr>
        <a:xfrm>
          <a:off x="8699500" y="178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102</xdr:row>
      <xdr:rowOff>149320</xdr:rowOff>
    </xdr:from>
    <xdr:to>
      <xdr:col>41</xdr:col>
      <xdr:colOff>101600</xdr:colOff>
      <xdr:row>103</xdr:row>
      <xdr:rowOff>79470</xdr:rowOff>
    </xdr:to>
    <xdr:sp macro="" textlink="">
      <xdr:nvSpPr>
        <xdr:cNvPr id="458" name="フローチャート: 判断 457"/>
        <xdr:cNvSpPr/>
      </xdr:nvSpPr>
      <xdr:spPr>
        <a:xfrm>
          <a:off x="7810500" y="176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50888</xdr:rowOff>
    </xdr:from>
    <xdr:to>
      <xdr:col>36</xdr:col>
      <xdr:colOff>165100</xdr:colOff>
      <xdr:row>106</xdr:row>
      <xdr:rowOff>152488</xdr:rowOff>
    </xdr:to>
    <xdr:sp macro="" textlink="">
      <xdr:nvSpPr>
        <xdr:cNvPr id="459" name="フローチャート: 判断 458"/>
        <xdr:cNvSpPr/>
      </xdr:nvSpPr>
      <xdr:spPr>
        <a:xfrm>
          <a:off x="6921500" y="1822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0" name="テキスト ボックス 45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1" name="テキスト ボックス 46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2" name="テキスト ボックス 46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3" name="テキスト ボックス 46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4" name="テキスト ボックス 46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108344</xdr:rowOff>
    </xdr:from>
    <xdr:to>
      <xdr:col>55</xdr:col>
      <xdr:colOff>50800</xdr:colOff>
      <xdr:row>108</xdr:row>
      <xdr:rowOff>38494</xdr:rowOff>
    </xdr:to>
    <xdr:sp macro="" textlink="">
      <xdr:nvSpPr>
        <xdr:cNvPr id="465" name="楕円 464"/>
        <xdr:cNvSpPr/>
      </xdr:nvSpPr>
      <xdr:spPr>
        <a:xfrm>
          <a:off x="10426700" y="1845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23271</xdr:rowOff>
    </xdr:from>
    <xdr:ext cx="469744" cy="259045"/>
    <xdr:sp macro="" textlink="">
      <xdr:nvSpPr>
        <xdr:cNvPr id="466" name="【港湾・漁港】&#10;一人当たり有形固定資産（償却資産）額該当値テキスト"/>
        <xdr:cNvSpPr txBox="1"/>
      </xdr:nvSpPr>
      <xdr:spPr>
        <a:xfrm>
          <a:off x="10515600" y="1836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110362</xdr:rowOff>
    </xdr:from>
    <xdr:to>
      <xdr:col>50</xdr:col>
      <xdr:colOff>165100</xdr:colOff>
      <xdr:row>108</xdr:row>
      <xdr:rowOff>40512</xdr:rowOff>
    </xdr:to>
    <xdr:sp macro="" textlink="">
      <xdr:nvSpPr>
        <xdr:cNvPr id="467" name="楕円 466"/>
        <xdr:cNvSpPr/>
      </xdr:nvSpPr>
      <xdr:spPr>
        <a:xfrm>
          <a:off x="9588500" y="1845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159144</xdr:rowOff>
    </xdr:from>
    <xdr:to>
      <xdr:col>55</xdr:col>
      <xdr:colOff>0</xdr:colOff>
      <xdr:row>107</xdr:row>
      <xdr:rowOff>161162</xdr:rowOff>
    </xdr:to>
    <xdr:cxnSp macro="">
      <xdr:nvCxnSpPr>
        <xdr:cNvPr id="468" name="直線コネクタ 467"/>
        <xdr:cNvCxnSpPr/>
      </xdr:nvCxnSpPr>
      <xdr:spPr>
        <a:xfrm flipV="1">
          <a:off x="9639300" y="18504294"/>
          <a:ext cx="838200" cy="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111125</xdr:rowOff>
    </xdr:from>
    <xdr:to>
      <xdr:col>46</xdr:col>
      <xdr:colOff>38100</xdr:colOff>
      <xdr:row>108</xdr:row>
      <xdr:rowOff>41275</xdr:rowOff>
    </xdr:to>
    <xdr:sp macro="" textlink="">
      <xdr:nvSpPr>
        <xdr:cNvPr id="469" name="楕円 468"/>
        <xdr:cNvSpPr/>
      </xdr:nvSpPr>
      <xdr:spPr>
        <a:xfrm>
          <a:off x="8699500" y="184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161162</xdr:rowOff>
    </xdr:from>
    <xdr:to>
      <xdr:col>50</xdr:col>
      <xdr:colOff>114300</xdr:colOff>
      <xdr:row>107</xdr:row>
      <xdr:rowOff>161925</xdr:rowOff>
    </xdr:to>
    <xdr:cxnSp macro="">
      <xdr:nvCxnSpPr>
        <xdr:cNvPr id="470" name="直線コネクタ 469"/>
        <xdr:cNvCxnSpPr/>
      </xdr:nvCxnSpPr>
      <xdr:spPr>
        <a:xfrm flipV="1">
          <a:off x="8750300" y="18506312"/>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111449</xdr:rowOff>
    </xdr:from>
    <xdr:to>
      <xdr:col>41</xdr:col>
      <xdr:colOff>101600</xdr:colOff>
      <xdr:row>108</xdr:row>
      <xdr:rowOff>41599</xdr:rowOff>
    </xdr:to>
    <xdr:sp macro="" textlink="">
      <xdr:nvSpPr>
        <xdr:cNvPr id="471" name="楕円 470"/>
        <xdr:cNvSpPr/>
      </xdr:nvSpPr>
      <xdr:spPr>
        <a:xfrm>
          <a:off x="7810500" y="1845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161925</xdr:rowOff>
    </xdr:from>
    <xdr:to>
      <xdr:col>45</xdr:col>
      <xdr:colOff>177800</xdr:colOff>
      <xdr:row>107</xdr:row>
      <xdr:rowOff>162249</xdr:rowOff>
    </xdr:to>
    <xdr:cxnSp macro="">
      <xdr:nvCxnSpPr>
        <xdr:cNvPr id="472" name="直線コネクタ 471"/>
        <xdr:cNvCxnSpPr/>
      </xdr:nvCxnSpPr>
      <xdr:spPr>
        <a:xfrm flipV="1">
          <a:off x="7861300" y="18507075"/>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114725</xdr:rowOff>
    </xdr:from>
    <xdr:to>
      <xdr:col>36</xdr:col>
      <xdr:colOff>165100</xdr:colOff>
      <xdr:row>108</xdr:row>
      <xdr:rowOff>44875</xdr:rowOff>
    </xdr:to>
    <xdr:sp macro="" textlink="">
      <xdr:nvSpPr>
        <xdr:cNvPr id="473" name="楕円 472"/>
        <xdr:cNvSpPr/>
      </xdr:nvSpPr>
      <xdr:spPr>
        <a:xfrm>
          <a:off x="6921500" y="1845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162249</xdr:rowOff>
    </xdr:from>
    <xdr:to>
      <xdr:col>41</xdr:col>
      <xdr:colOff>50800</xdr:colOff>
      <xdr:row>107</xdr:row>
      <xdr:rowOff>165525</xdr:rowOff>
    </xdr:to>
    <xdr:cxnSp macro="">
      <xdr:nvCxnSpPr>
        <xdr:cNvPr id="474" name="直線コネクタ 473"/>
        <xdr:cNvCxnSpPr/>
      </xdr:nvCxnSpPr>
      <xdr:spPr>
        <a:xfrm flipV="1">
          <a:off x="6972300" y="18507399"/>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101</xdr:row>
      <xdr:rowOff>158329</xdr:rowOff>
    </xdr:from>
    <xdr:ext cx="534377" cy="259045"/>
    <xdr:sp macro="" textlink="">
      <xdr:nvSpPr>
        <xdr:cNvPr id="475" name="n_1aveValue【港湾・漁港】&#10;一人当たり有形固定資産（償却資産）額"/>
        <xdr:cNvSpPr txBox="1"/>
      </xdr:nvSpPr>
      <xdr:spPr>
        <a:xfrm>
          <a:off x="9359411" y="1747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102</xdr:row>
      <xdr:rowOff>95197</xdr:rowOff>
    </xdr:from>
    <xdr:ext cx="534377" cy="259045"/>
    <xdr:sp macro="" textlink="">
      <xdr:nvSpPr>
        <xdr:cNvPr id="476" name="n_2aveValue【港湾・漁港】&#10;一人当たり有形固定資産（償却資産）額"/>
        <xdr:cNvSpPr txBox="1"/>
      </xdr:nvSpPr>
      <xdr:spPr>
        <a:xfrm>
          <a:off x="8483111" y="1758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101</xdr:row>
      <xdr:rowOff>95997</xdr:rowOff>
    </xdr:from>
    <xdr:ext cx="534377" cy="259045"/>
    <xdr:sp macro="" textlink="">
      <xdr:nvSpPr>
        <xdr:cNvPr id="477" name="n_3aveValue【港湾・漁港】&#10;一人当たり有形固定資産（償却資産）額"/>
        <xdr:cNvSpPr txBox="1"/>
      </xdr:nvSpPr>
      <xdr:spPr>
        <a:xfrm>
          <a:off x="7594111" y="1741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104</xdr:row>
      <xdr:rowOff>169015</xdr:rowOff>
    </xdr:from>
    <xdr:ext cx="534377" cy="259045"/>
    <xdr:sp macro="" textlink="">
      <xdr:nvSpPr>
        <xdr:cNvPr id="478" name="n_4aveValue【港湾・漁港】&#10;一人当たり有形固定資産（償却資産）額"/>
        <xdr:cNvSpPr txBox="1"/>
      </xdr:nvSpPr>
      <xdr:spPr>
        <a:xfrm>
          <a:off x="6705111" y="1799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31639</xdr:rowOff>
    </xdr:from>
    <xdr:ext cx="469744" cy="259045"/>
    <xdr:sp macro="" textlink="">
      <xdr:nvSpPr>
        <xdr:cNvPr id="479" name="n_1mainValue【港湾・漁港】&#10;一人当たり有形固定資産（償却資産）額"/>
        <xdr:cNvSpPr txBox="1"/>
      </xdr:nvSpPr>
      <xdr:spPr>
        <a:xfrm>
          <a:off x="9391728" y="1854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32402</xdr:rowOff>
    </xdr:from>
    <xdr:ext cx="469744" cy="259045"/>
    <xdr:sp macro="" textlink="">
      <xdr:nvSpPr>
        <xdr:cNvPr id="480" name="n_2mainValue【港湾・漁港】&#10;一人当たり有形固定資産（償却資産）額"/>
        <xdr:cNvSpPr txBox="1"/>
      </xdr:nvSpPr>
      <xdr:spPr>
        <a:xfrm>
          <a:off x="8515428" y="1854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32726</xdr:rowOff>
    </xdr:from>
    <xdr:ext cx="469744" cy="259045"/>
    <xdr:sp macro="" textlink="">
      <xdr:nvSpPr>
        <xdr:cNvPr id="481" name="n_3mainValue【港湾・漁港】&#10;一人当たり有形固定資産（償却資産）額"/>
        <xdr:cNvSpPr txBox="1"/>
      </xdr:nvSpPr>
      <xdr:spPr>
        <a:xfrm>
          <a:off x="7626428" y="1854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108</xdr:row>
      <xdr:rowOff>36002</xdr:rowOff>
    </xdr:from>
    <xdr:ext cx="469744" cy="259045"/>
    <xdr:sp macro="" textlink="">
      <xdr:nvSpPr>
        <xdr:cNvPr id="482" name="n_4mainValue【港湾・漁港】&#10;一人当たり有形固定資産（償却資産）額"/>
        <xdr:cNvSpPr txBox="1"/>
      </xdr:nvSpPr>
      <xdr:spPr>
        <a:xfrm>
          <a:off x="6737428" y="1855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3" name="正方形/長方形 4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4" name="正方形/長方形 4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5" name="正方形/長方形 4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6" name="正方形/長方形 4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7" name="正方形/長方形 4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8" name="正方形/長方形 4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9" name="正方形/長方形 4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0" name="正方形/長方形 4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1" name="テキスト ボックス 4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2" name="直線コネクタ 4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3" name="テキスト ボックス 49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4" name="直線コネクタ 49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5" name="テキスト ボックス 49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6" name="直線コネクタ 49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7" name="テキスト ボックス 49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8" name="直線コネクタ 49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9" name="テキスト ボックス 49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0" name="直線コネクタ 49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1" name="テキスト ボックス 50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2" name="直線コネクタ 50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3" name="テキスト ボックス 50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4" name="直線コネクタ 5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5" name="テキスト ボックス 50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20955</xdr:rowOff>
    </xdr:to>
    <xdr:cxnSp macro="">
      <xdr:nvCxnSpPr>
        <xdr:cNvPr id="507" name="直線コネクタ 506"/>
        <xdr:cNvCxnSpPr/>
      </xdr:nvCxnSpPr>
      <xdr:spPr>
        <a:xfrm flipV="1">
          <a:off x="16318864" y="572262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508" name="【認定こども園・幼稚園・保育所】&#10;有形固定資産減価償却率最小値テキスト"/>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509" name="直線コネクタ 508"/>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510"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511" name="直線コネクタ 510"/>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29227</xdr:rowOff>
    </xdr:from>
    <xdr:ext cx="405111" cy="259045"/>
    <xdr:sp macro="" textlink="">
      <xdr:nvSpPr>
        <xdr:cNvPr id="512" name="【認定こども園・幼稚園・保育所】&#10;有形固定資産減価償却率平均値テキスト"/>
        <xdr:cNvSpPr txBox="1"/>
      </xdr:nvSpPr>
      <xdr:spPr>
        <a:xfrm>
          <a:off x="16357600" y="6201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513" name="フローチャート: 判断 512"/>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xdr:rowOff>
    </xdr:from>
    <xdr:to>
      <xdr:col>81</xdr:col>
      <xdr:colOff>101600</xdr:colOff>
      <xdr:row>37</xdr:row>
      <xdr:rowOff>106045</xdr:rowOff>
    </xdr:to>
    <xdr:sp macro="" textlink="">
      <xdr:nvSpPr>
        <xdr:cNvPr id="514" name="フローチャート: 判断 513"/>
        <xdr:cNvSpPr/>
      </xdr:nvSpPr>
      <xdr:spPr>
        <a:xfrm>
          <a:off x="15430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515" name="フローチャート: 判断 514"/>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xdr:rowOff>
    </xdr:from>
    <xdr:to>
      <xdr:col>72</xdr:col>
      <xdr:colOff>38100</xdr:colOff>
      <xdr:row>37</xdr:row>
      <xdr:rowOff>107950</xdr:rowOff>
    </xdr:to>
    <xdr:sp macro="" textlink="">
      <xdr:nvSpPr>
        <xdr:cNvPr id="516" name="フローチャート: 判断 515"/>
        <xdr:cNvSpPr/>
      </xdr:nvSpPr>
      <xdr:spPr>
        <a:xfrm>
          <a:off x="13652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12065</xdr:rowOff>
    </xdr:from>
    <xdr:to>
      <xdr:col>67</xdr:col>
      <xdr:colOff>101600</xdr:colOff>
      <xdr:row>37</xdr:row>
      <xdr:rowOff>113665</xdr:rowOff>
    </xdr:to>
    <xdr:sp macro="" textlink="">
      <xdr:nvSpPr>
        <xdr:cNvPr id="517" name="フローチャート: 判断 516"/>
        <xdr:cNvSpPr/>
      </xdr:nvSpPr>
      <xdr:spPr>
        <a:xfrm>
          <a:off x="12763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8" name="テキスト ボックス 5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9" name="テキスト ボックス 5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0" name="テキスト ボックス 5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1" name="テキスト ボックス 5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2" name="テキスト ボックス 5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84455</xdr:rowOff>
    </xdr:from>
    <xdr:to>
      <xdr:col>85</xdr:col>
      <xdr:colOff>177800</xdr:colOff>
      <xdr:row>41</xdr:row>
      <xdr:rowOff>14605</xdr:rowOff>
    </xdr:to>
    <xdr:sp macro="" textlink="">
      <xdr:nvSpPr>
        <xdr:cNvPr id="523" name="楕円 522"/>
        <xdr:cNvSpPr/>
      </xdr:nvSpPr>
      <xdr:spPr>
        <a:xfrm>
          <a:off x="16268700" y="69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170832</xdr:rowOff>
    </xdr:from>
    <xdr:ext cx="405111" cy="259045"/>
    <xdr:sp macro="" textlink="">
      <xdr:nvSpPr>
        <xdr:cNvPr id="524" name="【認定こども園・幼稚園・保育所】&#10;有形固定資産減価償却率該当値テキスト"/>
        <xdr:cNvSpPr txBox="1"/>
      </xdr:nvSpPr>
      <xdr:spPr>
        <a:xfrm>
          <a:off x="16357600" y="685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55880</xdr:rowOff>
    </xdr:from>
    <xdr:to>
      <xdr:col>81</xdr:col>
      <xdr:colOff>101600</xdr:colOff>
      <xdr:row>40</xdr:row>
      <xdr:rowOff>157480</xdr:rowOff>
    </xdr:to>
    <xdr:sp macro="" textlink="">
      <xdr:nvSpPr>
        <xdr:cNvPr id="525" name="楕円 524"/>
        <xdr:cNvSpPr/>
      </xdr:nvSpPr>
      <xdr:spPr>
        <a:xfrm>
          <a:off x="15430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106680</xdr:rowOff>
    </xdr:from>
    <xdr:to>
      <xdr:col>85</xdr:col>
      <xdr:colOff>127000</xdr:colOff>
      <xdr:row>40</xdr:row>
      <xdr:rowOff>135255</xdr:rowOff>
    </xdr:to>
    <xdr:cxnSp macro="">
      <xdr:nvCxnSpPr>
        <xdr:cNvPr id="526" name="直線コネクタ 525"/>
        <xdr:cNvCxnSpPr/>
      </xdr:nvCxnSpPr>
      <xdr:spPr>
        <a:xfrm>
          <a:off x="15481300" y="69646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27305</xdr:rowOff>
    </xdr:from>
    <xdr:to>
      <xdr:col>76</xdr:col>
      <xdr:colOff>165100</xdr:colOff>
      <xdr:row>40</xdr:row>
      <xdr:rowOff>128905</xdr:rowOff>
    </xdr:to>
    <xdr:sp macro="" textlink="">
      <xdr:nvSpPr>
        <xdr:cNvPr id="527" name="楕円 526"/>
        <xdr:cNvSpPr/>
      </xdr:nvSpPr>
      <xdr:spPr>
        <a:xfrm>
          <a:off x="145415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78105</xdr:rowOff>
    </xdr:from>
    <xdr:to>
      <xdr:col>81</xdr:col>
      <xdr:colOff>50800</xdr:colOff>
      <xdr:row>40</xdr:row>
      <xdr:rowOff>106680</xdr:rowOff>
    </xdr:to>
    <xdr:cxnSp macro="">
      <xdr:nvCxnSpPr>
        <xdr:cNvPr id="528" name="直線コネクタ 527"/>
        <xdr:cNvCxnSpPr/>
      </xdr:nvCxnSpPr>
      <xdr:spPr>
        <a:xfrm>
          <a:off x="14592300" y="69361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162560</xdr:rowOff>
    </xdr:from>
    <xdr:to>
      <xdr:col>72</xdr:col>
      <xdr:colOff>38100</xdr:colOff>
      <xdr:row>40</xdr:row>
      <xdr:rowOff>92710</xdr:rowOff>
    </xdr:to>
    <xdr:sp macro="" textlink="">
      <xdr:nvSpPr>
        <xdr:cNvPr id="529" name="楕円 528"/>
        <xdr:cNvSpPr/>
      </xdr:nvSpPr>
      <xdr:spPr>
        <a:xfrm>
          <a:off x="13652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41910</xdr:rowOff>
    </xdr:from>
    <xdr:to>
      <xdr:col>76</xdr:col>
      <xdr:colOff>114300</xdr:colOff>
      <xdr:row>40</xdr:row>
      <xdr:rowOff>78105</xdr:rowOff>
    </xdr:to>
    <xdr:cxnSp macro="">
      <xdr:nvCxnSpPr>
        <xdr:cNvPr id="530" name="直線コネクタ 529"/>
        <xdr:cNvCxnSpPr/>
      </xdr:nvCxnSpPr>
      <xdr:spPr>
        <a:xfrm>
          <a:off x="13703300" y="68999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109220</xdr:rowOff>
    </xdr:from>
    <xdr:to>
      <xdr:col>67</xdr:col>
      <xdr:colOff>101600</xdr:colOff>
      <xdr:row>39</xdr:row>
      <xdr:rowOff>39370</xdr:rowOff>
    </xdr:to>
    <xdr:sp macro="" textlink="">
      <xdr:nvSpPr>
        <xdr:cNvPr id="531" name="楕円 530"/>
        <xdr:cNvSpPr/>
      </xdr:nvSpPr>
      <xdr:spPr>
        <a:xfrm>
          <a:off x="12763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160020</xdr:rowOff>
    </xdr:from>
    <xdr:to>
      <xdr:col>71</xdr:col>
      <xdr:colOff>177800</xdr:colOff>
      <xdr:row>40</xdr:row>
      <xdr:rowOff>41910</xdr:rowOff>
    </xdr:to>
    <xdr:cxnSp macro="">
      <xdr:nvCxnSpPr>
        <xdr:cNvPr id="532" name="直線コネクタ 531"/>
        <xdr:cNvCxnSpPr/>
      </xdr:nvCxnSpPr>
      <xdr:spPr>
        <a:xfrm>
          <a:off x="12814300" y="6675120"/>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122572</xdr:rowOff>
    </xdr:from>
    <xdr:ext cx="405111" cy="259045"/>
    <xdr:sp macro="" textlink="">
      <xdr:nvSpPr>
        <xdr:cNvPr id="533" name="n_1aveValue【認定こども園・幼稚園・保育所】&#10;有形固定資産減価償却率"/>
        <xdr:cNvSpPr txBox="1"/>
      </xdr:nvSpPr>
      <xdr:spPr>
        <a:xfrm>
          <a:off x="15266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107332</xdr:rowOff>
    </xdr:from>
    <xdr:ext cx="405111" cy="259045"/>
    <xdr:sp macro="" textlink="">
      <xdr:nvSpPr>
        <xdr:cNvPr id="534" name="n_2aveValue【認定こども園・幼稚園・保育所】&#10;有形固定資産減価償却率"/>
        <xdr:cNvSpPr txBox="1"/>
      </xdr:nvSpPr>
      <xdr:spPr>
        <a:xfrm>
          <a:off x="14389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124477</xdr:rowOff>
    </xdr:from>
    <xdr:ext cx="405111" cy="259045"/>
    <xdr:sp macro="" textlink="">
      <xdr:nvSpPr>
        <xdr:cNvPr id="535" name="n_3aveValue【認定こども園・幼稚園・保育所】&#10;有形固定資産減価償却率"/>
        <xdr:cNvSpPr txBox="1"/>
      </xdr:nvSpPr>
      <xdr:spPr>
        <a:xfrm>
          <a:off x="13500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130192</xdr:rowOff>
    </xdr:from>
    <xdr:ext cx="405111" cy="259045"/>
    <xdr:sp macro="" textlink="">
      <xdr:nvSpPr>
        <xdr:cNvPr id="536" name="n_4aveValue【認定こども園・幼稚園・保育所】&#10;有形固定資産減価償却率"/>
        <xdr:cNvSpPr txBox="1"/>
      </xdr:nvSpPr>
      <xdr:spPr>
        <a:xfrm>
          <a:off x="12611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148607</xdr:rowOff>
    </xdr:from>
    <xdr:ext cx="405111" cy="259045"/>
    <xdr:sp macro="" textlink="">
      <xdr:nvSpPr>
        <xdr:cNvPr id="537" name="n_1mainValue【認定こども園・幼稚園・保育所】&#10;有形固定資産減価償却率"/>
        <xdr:cNvSpPr txBox="1"/>
      </xdr:nvSpPr>
      <xdr:spPr>
        <a:xfrm>
          <a:off x="15266044"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120032</xdr:rowOff>
    </xdr:from>
    <xdr:ext cx="405111" cy="259045"/>
    <xdr:sp macro="" textlink="">
      <xdr:nvSpPr>
        <xdr:cNvPr id="538" name="n_2mainValue【認定こども園・幼稚園・保育所】&#10;有形固定資産減価償却率"/>
        <xdr:cNvSpPr txBox="1"/>
      </xdr:nvSpPr>
      <xdr:spPr>
        <a:xfrm>
          <a:off x="14389744" y="697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83837</xdr:rowOff>
    </xdr:from>
    <xdr:ext cx="405111" cy="259045"/>
    <xdr:sp macro="" textlink="">
      <xdr:nvSpPr>
        <xdr:cNvPr id="539" name="n_3mainValue【認定こども園・幼稚園・保育所】&#10;有形固定資産減価償却率"/>
        <xdr:cNvSpPr txBox="1"/>
      </xdr:nvSpPr>
      <xdr:spPr>
        <a:xfrm>
          <a:off x="13500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30497</xdr:rowOff>
    </xdr:from>
    <xdr:ext cx="405111" cy="259045"/>
    <xdr:sp macro="" textlink="">
      <xdr:nvSpPr>
        <xdr:cNvPr id="540" name="n_4mainValue【認定こども園・幼稚園・保育所】&#10;有形固定資産減価償却率"/>
        <xdr:cNvSpPr txBox="1"/>
      </xdr:nvSpPr>
      <xdr:spPr>
        <a:xfrm>
          <a:off x="126117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1" name="正方形/長方形 5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2" name="正方形/長方形 5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3" name="正方形/長方形 5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4" name="正方形/長方形 5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5" name="正方形/長方形 5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6" name="正方形/長方形 5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7" name="正方形/長方形 5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8" name="正方形/長方形 54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9" name="テキスト ボックス 54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0" name="直線コネクタ 54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1" name="直線コネクタ 55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2" name="テキスト ボックス 55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3" name="直線コネクタ 55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54" name="テキスト ボックス 55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5" name="直線コネクタ 55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56" name="テキスト ボックス 55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7" name="直線コネクタ 55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58" name="テキスト ボックス 55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9" name="直線コネクタ 55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0" name="テキスト ボックス 55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2" name="テキスト ボックス 56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7620</xdr:rowOff>
    </xdr:to>
    <xdr:cxnSp macro="">
      <xdr:nvCxnSpPr>
        <xdr:cNvPr id="564" name="直線コネクタ 563"/>
        <xdr:cNvCxnSpPr/>
      </xdr:nvCxnSpPr>
      <xdr:spPr>
        <a:xfrm flipV="1">
          <a:off x="22160864" y="58826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565"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566" name="直線コネクタ 565"/>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567"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568" name="直線コネクタ 567"/>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59707</xdr:rowOff>
    </xdr:from>
    <xdr:ext cx="469744" cy="259045"/>
    <xdr:sp macro="" textlink="">
      <xdr:nvSpPr>
        <xdr:cNvPr id="569" name="【認定こども園・幼稚園・保育所】&#10;一人当たり面積平均値テキスト"/>
        <xdr:cNvSpPr txBox="1"/>
      </xdr:nvSpPr>
      <xdr:spPr>
        <a:xfrm>
          <a:off x="22199600" y="657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570" name="フローチャート: 判断 569"/>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571" name="フローチャート: 判断 570"/>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21590</xdr:rowOff>
    </xdr:from>
    <xdr:to>
      <xdr:col>107</xdr:col>
      <xdr:colOff>101600</xdr:colOff>
      <xdr:row>39</xdr:row>
      <xdr:rowOff>123190</xdr:rowOff>
    </xdr:to>
    <xdr:sp macro="" textlink="">
      <xdr:nvSpPr>
        <xdr:cNvPr id="572" name="フローチャート: 判断 571"/>
        <xdr:cNvSpPr/>
      </xdr:nvSpPr>
      <xdr:spPr>
        <a:xfrm>
          <a:off x="20383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573" name="フローチャート: 判断 572"/>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139700</xdr:rowOff>
    </xdr:from>
    <xdr:to>
      <xdr:col>98</xdr:col>
      <xdr:colOff>38100</xdr:colOff>
      <xdr:row>39</xdr:row>
      <xdr:rowOff>69850</xdr:rowOff>
    </xdr:to>
    <xdr:sp macro="" textlink="">
      <xdr:nvSpPr>
        <xdr:cNvPr id="574" name="フローチャート: 判断 573"/>
        <xdr:cNvSpPr/>
      </xdr:nvSpPr>
      <xdr:spPr>
        <a:xfrm>
          <a:off x="18605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135890</xdr:rowOff>
    </xdr:from>
    <xdr:to>
      <xdr:col>116</xdr:col>
      <xdr:colOff>114300</xdr:colOff>
      <xdr:row>40</xdr:row>
      <xdr:rowOff>66040</xdr:rowOff>
    </xdr:to>
    <xdr:sp macro="" textlink="">
      <xdr:nvSpPr>
        <xdr:cNvPr id="580" name="楕円 579"/>
        <xdr:cNvSpPr/>
      </xdr:nvSpPr>
      <xdr:spPr>
        <a:xfrm>
          <a:off x="221107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114317</xdr:rowOff>
    </xdr:from>
    <xdr:ext cx="469744" cy="259045"/>
    <xdr:sp macro="" textlink="">
      <xdr:nvSpPr>
        <xdr:cNvPr id="581" name="【認定こども園・幼稚園・保育所】&#10;一人当たり面積該当値テキスト"/>
        <xdr:cNvSpPr txBox="1"/>
      </xdr:nvSpPr>
      <xdr:spPr>
        <a:xfrm>
          <a:off x="22199600"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135890</xdr:rowOff>
    </xdr:from>
    <xdr:to>
      <xdr:col>112</xdr:col>
      <xdr:colOff>38100</xdr:colOff>
      <xdr:row>40</xdr:row>
      <xdr:rowOff>66040</xdr:rowOff>
    </xdr:to>
    <xdr:sp macro="" textlink="">
      <xdr:nvSpPr>
        <xdr:cNvPr id="582" name="楕円 581"/>
        <xdr:cNvSpPr/>
      </xdr:nvSpPr>
      <xdr:spPr>
        <a:xfrm>
          <a:off x="21272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15240</xdr:rowOff>
    </xdr:from>
    <xdr:to>
      <xdr:col>116</xdr:col>
      <xdr:colOff>63500</xdr:colOff>
      <xdr:row>40</xdr:row>
      <xdr:rowOff>15240</xdr:rowOff>
    </xdr:to>
    <xdr:cxnSp macro="">
      <xdr:nvCxnSpPr>
        <xdr:cNvPr id="583" name="直線コネクタ 582"/>
        <xdr:cNvCxnSpPr/>
      </xdr:nvCxnSpPr>
      <xdr:spPr>
        <a:xfrm>
          <a:off x="21323300" y="6873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143510</xdr:rowOff>
    </xdr:from>
    <xdr:to>
      <xdr:col>107</xdr:col>
      <xdr:colOff>101600</xdr:colOff>
      <xdr:row>40</xdr:row>
      <xdr:rowOff>73660</xdr:rowOff>
    </xdr:to>
    <xdr:sp macro="" textlink="">
      <xdr:nvSpPr>
        <xdr:cNvPr id="584" name="楕円 583"/>
        <xdr:cNvSpPr/>
      </xdr:nvSpPr>
      <xdr:spPr>
        <a:xfrm>
          <a:off x="20383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15240</xdr:rowOff>
    </xdr:from>
    <xdr:to>
      <xdr:col>111</xdr:col>
      <xdr:colOff>177800</xdr:colOff>
      <xdr:row>40</xdr:row>
      <xdr:rowOff>22860</xdr:rowOff>
    </xdr:to>
    <xdr:cxnSp macro="">
      <xdr:nvCxnSpPr>
        <xdr:cNvPr id="585" name="直線コネクタ 584"/>
        <xdr:cNvCxnSpPr/>
      </xdr:nvCxnSpPr>
      <xdr:spPr>
        <a:xfrm flipV="1">
          <a:off x="20434300" y="6873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143510</xdr:rowOff>
    </xdr:from>
    <xdr:to>
      <xdr:col>102</xdr:col>
      <xdr:colOff>165100</xdr:colOff>
      <xdr:row>40</xdr:row>
      <xdr:rowOff>73660</xdr:rowOff>
    </xdr:to>
    <xdr:sp macro="" textlink="">
      <xdr:nvSpPr>
        <xdr:cNvPr id="586" name="楕円 585"/>
        <xdr:cNvSpPr/>
      </xdr:nvSpPr>
      <xdr:spPr>
        <a:xfrm>
          <a:off x="19494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22860</xdr:rowOff>
    </xdr:from>
    <xdr:to>
      <xdr:col>107</xdr:col>
      <xdr:colOff>50800</xdr:colOff>
      <xdr:row>40</xdr:row>
      <xdr:rowOff>22860</xdr:rowOff>
    </xdr:to>
    <xdr:cxnSp macro="">
      <xdr:nvCxnSpPr>
        <xdr:cNvPr id="587" name="直線コネクタ 586"/>
        <xdr:cNvCxnSpPr/>
      </xdr:nvCxnSpPr>
      <xdr:spPr>
        <a:xfrm>
          <a:off x="19545300" y="6880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143510</xdr:rowOff>
    </xdr:from>
    <xdr:to>
      <xdr:col>98</xdr:col>
      <xdr:colOff>38100</xdr:colOff>
      <xdr:row>40</xdr:row>
      <xdr:rowOff>73660</xdr:rowOff>
    </xdr:to>
    <xdr:sp macro="" textlink="">
      <xdr:nvSpPr>
        <xdr:cNvPr id="588" name="楕円 587"/>
        <xdr:cNvSpPr/>
      </xdr:nvSpPr>
      <xdr:spPr>
        <a:xfrm>
          <a:off x="18605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22860</xdr:rowOff>
    </xdr:from>
    <xdr:to>
      <xdr:col>102</xdr:col>
      <xdr:colOff>114300</xdr:colOff>
      <xdr:row>40</xdr:row>
      <xdr:rowOff>22860</xdr:rowOff>
    </xdr:to>
    <xdr:cxnSp macro="">
      <xdr:nvCxnSpPr>
        <xdr:cNvPr id="589" name="直線コネクタ 588"/>
        <xdr:cNvCxnSpPr/>
      </xdr:nvCxnSpPr>
      <xdr:spPr>
        <a:xfrm>
          <a:off x="18656300" y="6880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154957</xdr:rowOff>
    </xdr:from>
    <xdr:ext cx="469744" cy="259045"/>
    <xdr:sp macro="" textlink="">
      <xdr:nvSpPr>
        <xdr:cNvPr id="590" name="n_1aveValue【認定こども園・幼稚園・保育所】&#10;一人当たり面積"/>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139717</xdr:rowOff>
    </xdr:from>
    <xdr:ext cx="469744" cy="259045"/>
    <xdr:sp macro="" textlink="">
      <xdr:nvSpPr>
        <xdr:cNvPr id="591" name="n_2aveValue【認定こども園・幼稚園・保育所】&#10;一人当たり面積"/>
        <xdr:cNvSpPr txBox="1"/>
      </xdr:nvSpPr>
      <xdr:spPr>
        <a:xfrm>
          <a:off x="20199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592" name="n_3aveValue【認定こども園・幼稚園・保育所】&#10;一人当たり面積"/>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86377</xdr:rowOff>
    </xdr:from>
    <xdr:ext cx="469744" cy="259045"/>
    <xdr:sp macro="" textlink="">
      <xdr:nvSpPr>
        <xdr:cNvPr id="593" name="n_4aveValue【認定こども園・幼稚園・保育所】&#10;一人当たり面積"/>
        <xdr:cNvSpPr txBox="1"/>
      </xdr:nvSpPr>
      <xdr:spPr>
        <a:xfrm>
          <a:off x="18421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57167</xdr:rowOff>
    </xdr:from>
    <xdr:ext cx="469744" cy="259045"/>
    <xdr:sp macro="" textlink="">
      <xdr:nvSpPr>
        <xdr:cNvPr id="594" name="n_1mainValue【認定こども園・幼稚園・保育所】&#10;一人当たり面積"/>
        <xdr:cNvSpPr txBox="1"/>
      </xdr:nvSpPr>
      <xdr:spPr>
        <a:xfrm>
          <a:off x="21075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64787</xdr:rowOff>
    </xdr:from>
    <xdr:ext cx="469744" cy="259045"/>
    <xdr:sp macro="" textlink="">
      <xdr:nvSpPr>
        <xdr:cNvPr id="595" name="n_2mainValue【認定こども園・幼稚園・保育所】&#10;一人当たり面積"/>
        <xdr:cNvSpPr txBox="1"/>
      </xdr:nvSpPr>
      <xdr:spPr>
        <a:xfrm>
          <a:off x="20199427"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64787</xdr:rowOff>
    </xdr:from>
    <xdr:ext cx="469744" cy="259045"/>
    <xdr:sp macro="" textlink="">
      <xdr:nvSpPr>
        <xdr:cNvPr id="596" name="n_3mainValue【認定こども園・幼稚園・保育所】&#10;一人当たり面積"/>
        <xdr:cNvSpPr txBox="1"/>
      </xdr:nvSpPr>
      <xdr:spPr>
        <a:xfrm>
          <a:off x="19310427"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64787</xdr:rowOff>
    </xdr:from>
    <xdr:ext cx="469744" cy="259045"/>
    <xdr:sp macro="" textlink="">
      <xdr:nvSpPr>
        <xdr:cNvPr id="597" name="n_4mainValue【認定こども園・幼稚園・保育所】&#10;一人当たり面積"/>
        <xdr:cNvSpPr txBox="1"/>
      </xdr:nvSpPr>
      <xdr:spPr>
        <a:xfrm>
          <a:off x="18421427"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6" name="テキスト ボックス 6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7" name="直線コネクタ 6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8" name="テキスト ボックス 60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09" name="直線コネクタ 60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0" name="テキスト ボックス 60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1" name="直線コネクタ 61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2" name="テキスト ボックス 61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3" name="直線コネクタ 61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4" name="テキスト ボックス 61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5" name="直線コネクタ 61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6" name="テキスト ボックス 61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7" name="直線コネクタ 61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8" name="テキスト ボックス 61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9" name="直線コネクタ 61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0" name="テキスト ボックス 61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91440</xdr:rowOff>
    </xdr:from>
    <xdr:to>
      <xdr:col>85</xdr:col>
      <xdr:colOff>126364</xdr:colOff>
      <xdr:row>63</xdr:row>
      <xdr:rowOff>118110</xdr:rowOff>
    </xdr:to>
    <xdr:cxnSp macro="">
      <xdr:nvCxnSpPr>
        <xdr:cNvPr id="622" name="直線コネクタ 621"/>
        <xdr:cNvCxnSpPr/>
      </xdr:nvCxnSpPr>
      <xdr:spPr>
        <a:xfrm flipV="1">
          <a:off x="16318864" y="95211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121937</xdr:rowOff>
    </xdr:from>
    <xdr:ext cx="405111" cy="259045"/>
    <xdr:sp macro="" textlink="">
      <xdr:nvSpPr>
        <xdr:cNvPr id="623" name="【学校施設】&#10;有形固定資産減価償却率最小値テキスト"/>
        <xdr:cNvSpPr txBox="1"/>
      </xdr:nvSpPr>
      <xdr:spPr>
        <a:xfrm>
          <a:off x="16357600"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118110</xdr:rowOff>
    </xdr:from>
    <xdr:to>
      <xdr:col>86</xdr:col>
      <xdr:colOff>25400</xdr:colOff>
      <xdr:row>63</xdr:row>
      <xdr:rowOff>118110</xdr:rowOff>
    </xdr:to>
    <xdr:cxnSp macro="">
      <xdr:nvCxnSpPr>
        <xdr:cNvPr id="624" name="直線コネクタ 623"/>
        <xdr:cNvCxnSpPr/>
      </xdr:nvCxnSpPr>
      <xdr:spPr>
        <a:xfrm>
          <a:off x="16230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38117</xdr:rowOff>
    </xdr:from>
    <xdr:ext cx="405111" cy="259045"/>
    <xdr:sp macro="" textlink="">
      <xdr:nvSpPr>
        <xdr:cNvPr id="625" name="【学校施設】&#10;有形固定資産減価償却率最大値テキスト"/>
        <xdr:cNvSpPr txBox="1"/>
      </xdr:nvSpPr>
      <xdr:spPr>
        <a:xfrm>
          <a:off x="16357600" y="929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91440</xdr:rowOff>
    </xdr:from>
    <xdr:to>
      <xdr:col>86</xdr:col>
      <xdr:colOff>25400</xdr:colOff>
      <xdr:row>55</xdr:row>
      <xdr:rowOff>91440</xdr:rowOff>
    </xdr:to>
    <xdr:cxnSp macro="">
      <xdr:nvCxnSpPr>
        <xdr:cNvPr id="626" name="直線コネクタ 625"/>
        <xdr:cNvCxnSpPr/>
      </xdr:nvCxnSpPr>
      <xdr:spPr>
        <a:xfrm>
          <a:off x="16230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34307</xdr:rowOff>
    </xdr:from>
    <xdr:ext cx="405111" cy="259045"/>
    <xdr:sp macro="" textlink="">
      <xdr:nvSpPr>
        <xdr:cNvPr id="627" name="【学校施設】&#10;有形固定資産減価償却率平均値テキスト"/>
        <xdr:cNvSpPr txBox="1"/>
      </xdr:nvSpPr>
      <xdr:spPr>
        <a:xfrm>
          <a:off x="16357600" y="1014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55880</xdr:rowOff>
    </xdr:from>
    <xdr:to>
      <xdr:col>85</xdr:col>
      <xdr:colOff>177800</xdr:colOff>
      <xdr:row>59</xdr:row>
      <xdr:rowOff>157480</xdr:rowOff>
    </xdr:to>
    <xdr:sp macro="" textlink="">
      <xdr:nvSpPr>
        <xdr:cNvPr id="628" name="フローチャート: 判断 627"/>
        <xdr:cNvSpPr/>
      </xdr:nvSpPr>
      <xdr:spPr>
        <a:xfrm>
          <a:off x="162687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629" name="フローチャート: 判断 628"/>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xdr:rowOff>
    </xdr:from>
    <xdr:to>
      <xdr:col>76</xdr:col>
      <xdr:colOff>165100</xdr:colOff>
      <xdr:row>59</xdr:row>
      <xdr:rowOff>115570</xdr:rowOff>
    </xdr:to>
    <xdr:sp macro="" textlink="">
      <xdr:nvSpPr>
        <xdr:cNvPr id="630" name="フローチャート: 判断 629"/>
        <xdr:cNvSpPr/>
      </xdr:nvSpPr>
      <xdr:spPr>
        <a:xfrm>
          <a:off x="14541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158750</xdr:rowOff>
    </xdr:from>
    <xdr:to>
      <xdr:col>72</xdr:col>
      <xdr:colOff>38100</xdr:colOff>
      <xdr:row>59</xdr:row>
      <xdr:rowOff>88900</xdr:rowOff>
    </xdr:to>
    <xdr:sp macro="" textlink="">
      <xdr:nvSpPr>
        <xdr:cNvPr id="631" name="フローチャート: 判断 630"/>
        <xdr:cNvSpPr/>
      </xdr:nvSpPr>
      <xdr:spPr>
        <a:xfrm>
          <a:off x="13652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74930</xdr:rowOff>
    </xdr:from>
    <xdr:to>
      <xdr:col>67</xdr:col>
      <xdr:colOff>101600</xdr:colOff>
      <xdr:row>58</xdr:row>
      <xdr:rowOff>5080</xdr:rowOff>
    </xdr:to>
    <xdr:sp macro="" textlink="">
      <xdr:nvSpPr>
        <xdr:cNvPr id="632" name="フローチャート: 判断 631"/>
        <xdr:cNvSpPr/>
      </xdr:nvSpPr>
      <xdr:spPr>
        <a:xfrm>
          <a:off x="127635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3" name="テキスト ボックス 6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4" name="テキスト ボックス 6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5" name="テキスト ボックス 6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6" name="テキスト ボックス 6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7" name="テキスト ボックス 6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135890</xdr:rowOff>
    </xdr:from>
    <xdr:to>
      <xdr:col>85</xdr:col>
      <xdr:colOff>177800</xdr:colOff>
      <xdr:row>58</xdr:row>
      <xdr:rowOff>66040</xdr:rowOff>
    </xdr:to>
    <xdr:sp macro="" textlink="">
      <xdr:nvSpPr>
        <xdr:cNvPr id="638" name="楕円 637"/>
        <xdr:cNvSpPr/>
      </xdr:nvSpPr>
      <xdr:spPr>
        <a:xfrm>
          <a:off x="162687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158767</xdr:rowOff>
    </xdr:from>
    <xdr:ext cx="405111" cy="259045"/>
    <xdr:sp macro="" textlink="">
      <xdr:nvSpPr>
        <xdr:cNvPr id="639" name="【学校施設】&#10;有形固定資産減価償却率該当値テキスト"/>
        <xdr:cNvSpPr txBox="1"/>
      </xdr:nvSpPr>
      <xdr:spPr>
        <a:xfrm>
          <a:off x="16357600"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33020</xdr:rowOff>
    </xdr:from>
    <xdr:to>
      <xdr:col>81</xdr:col>
      <xdr:colOff>101600</xdr:colOff>
      <xdr:row>58</xdr:row>
      <xdr:rowOff>134620</xdr:rowOff>
    </xdr:to>
    <xdr:sp macro="" textlink="">
      <xdr:nvSpPr>
        <xdr:cNvPr id="640" name="楕円 639"/>
        <xdr:cNvSpPr/>
      </xdr:nvSpPr>
      <xdr:spPr>
        <a:xfrm>
          <a:off x="15430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15240</xdr:rowOff>
    </xdr:from>
    <xdr:to>
      <xdr:col>85</xdr:col>
      <xdr:colOff>127000</xdr:colOff>
      <xdr:row>58</xdr:row>
      <xdr:rowOff>83820</xdr:rowOff>
    </xdr:to>
    <xdr:cxnSp macro="">
      <xdr:nvCxnSpPr>
        <xdr:cNvPr id="641" name="直線コネクタ 640"/>
        <xdr:cNvCxnSpPr/>
      </xdr:nvCxnSpPr>
      <xdr:spPr>
        <a:xfrm flipV="1">
          <a:off x="15481300" y="99593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132080</xdr:rowOff>
    </xdr:from>
    <xdr:to>
      <xdr:col>76</xdr:col>
      <xdr:colOff>165100</xdr:colOff>
      <xdr:row>58</xdr:row>
      <xdr:rowOff>62230</xdr:rowOff>
    </xdr:to>
    <xdr:sp macro="" textlink="">
      <xdr:nvSpPr>
        <xdr:cNvPr id="642" name="楕円 641"/>
        <xdr:cNvSpPr/>
      </xdr:nvSpPr>
      <xdr:spPr>
        <a:xfrm>
          <a:off x="14541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xdr:rowOff>
    </xdr:from>
    <xdr:to>
      <xdr:col>81</xdr:col>
      <xdr:colOff>50800</xdr:colOff>
      <xdr:row>58</xdr:row>
      <xdr:rowOff>83820</xdr:rowOff>
    </xdr:to>
    <xdr:cxnSp macro="">
      <xdr:nvCxnSpPr>
        <xdr:cNvPr id="643" name="直線コネクタ 642"/>
        <xdr:cNvCxnSpPr/>
      </xdr:nvCxnSpPr>
      <xdr:spPr>
        <a:xfrm>
          <a:off x="14592300" y="99555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93980</xdr:rowOff>
    </xdr:from>
    <xdr:to>
      <xdr:col>72</xdr:col>
      <xdr:colOff>38100</xdr:colOff>
      <xdr:row>59</xdr:row>
      <xdr:rowOff>24130</xdr:rowOff>
    </xdr:to>
    <xdr:sp macro="" textlink="">
      <xdr:nvSpPr>
        <xdr:cNvPr id="644" name="楕円 643"/>
        <xdr:cNvSpPr/>
      </xdr:nvSpPr>
      <xdr:spPr>
        <a:xfrm>
          <a:off x="13652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xdr:rowOff>
    </xdr:from>
    <xdr:to>
      <xdr:col>76</xdr:col>
      <xdr:colOff>114300</xdr:colOff>
      <xdr:row>58</xdr:row>
      <xdr:rowOff>144780</xdr:rowOff>
    </xdr:to>
    <xdr:cxnSp macro="">
      <xdr:nvCxnSpPr>
        <xdr:cNvPr id="645" name="直線コネクタ 644"/>
        <xdr:cNvCxnSpPr/>
      </xdr:nvCxnSpPr>
      <xdr:spPr>
        <a:xfrm flipV="1">
          <a:off x="13703300" y="995553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29210</xdr:rowOff>
    </xdr:from>
    <xdr:to>
      <xdr:col>67</xdr:col>
      <xdr:colOff>101600</xdr:colOff>
      <xdr:row>58</xdr:row>
      <xdr:rowOff>130810</xdr:rowOff>
    </xdr:to>
    <xdr:sp macro="" textlink="">
      <xdr:nvSpPr>
        <xdr:cNvPr id="646" name="楕円 645"/>
        <xdr:cNvSpPr/>
      </xdr:nvSpPr>
      <xdr:spPr>
        <a:xfrm>
          <a:off x="12763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80010</xdr:rowOff>
    </xdr:from>
    <xdr:to>
      <xdr:col>71</xdr:col>
      <xdr:colOff>177800</xdr:colOff>
      <xdr:row>58</xdr:row>
      <xdr:rowOff>144780</xdr:rowOff>
    </xdr:to>
    <xdr:cxnSp macro="">
      <xdr:nvCxnSpPr>
        <xdr:cNvPr id="647" name="直線コネクタ 646"/>
        <xdr:cNvCxnSpPr/>
      </xdr:nvCxnSpPr>
      <xdr:spPr>
        <a:xfrm>
          <a:off x="12814300" y="1002411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648"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106697</xdr:rowOff>
    </xdr:from>
    <xdr:ext cx="405111" cy="259045"/>
    <xdr:sp macro="" textlink="">
      <xdr:nvSpPr>
        <xdr:cNvPr id="649" name="n_2aveValue【学校施設】&#10;有形固定資産減価償却率"/>
        <xdr:cNvSpPr txBox="1"/>
      </xdr:nvSpPr>
      <xdr:spPr>
        <a:xfrm>
          <a:off x="143897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80027</xdr:rowOff>
    </xdr:from>
    <xdr:ext cx="405111" cy="259045"/>
    <xdr:sp macro="" textlink="">
      <xdr:nvSpPr>
        <xdr:cNvPr id="650" name="n_3aveValue【学校施設】&#10;有形固定資産減価償却率"/>
        <xdr:cNvSpPr txBox="1"/>
      </xdr:nvSpPr>
      <xdr:spPr>
        <a:xfrm>
          <a:off x="135007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21607</xdr:rowOff>
    </xdr:from>
    <xdr:ext cx="405111" cy="259045"/>
    <xdr:sp macro="" textlink="">
      <xdr:nvSpPr>
        <xdr:cNvPr id="651" name="n_4aveValue【学校施設】&#10;有形固定資産減価償却率"/>
        <xdr:cNvSpPr txBox="1"/>
      </xdr:nvSpPr>
      <xdr:spPr>
        <a:xfrm>
          <a:off x="12611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151147</xdr:rowOff>
    </xdr:from>
    <xdr:ext cx="405111" cy="259045"/>
    <xdr:sp macro="" textlink="">
      <xdr:nvSpPr>
        <xdr:cNvPr id="652" name="n_1mainValue【学校施設】&#10;有形固定資産減価償却率"/>
        <xdr:cNvSpPr txBox="1"/>
      </xdr:nvSpPr>
      <xdr:spPr>
        <a:xfrm>
          <a:off x="152660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78757</xdr:rowOff>
    </xdr:from>
    <xdr:ext cx="405111" cy="259045"/>
    <xdr:sp macro="" textlink="">
      <xdr:nvSpPr>
        <xdr:cNvPr id="653" name="n_2mainValue【学校施設】&#10;有形固定資産減価償却率"/>
        <xdr:cNvSpPr txBox="1"/>
      </xdr:nvSpPr>
      <xdr:spPr>
        <a:xfrm>
          <a:off x="14389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40657</xdr:rowOff>
    </xdr:from>
    <xdr:ext cx="405111" cy="259045"/>
    <xdr:sp macro="" textlink="">
      <xdr:nvSpPr>
        <xdr:cNvPr id="654" name="n_3mainValue【学校施設】&#10;有形固定資産減価償却率"/>
        <xdr:cNvSpPr txBox="1"/>
      </xdr:nvSpPr>
      <xdr:spPr>
        <a:xfrm>
          <a:off x="135007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121937</xdr:rowOff>
    </xdr:from>
    <xdr:ext cx="405111" cy="259045"/>
    <xdr:sp macro="" textlink="">
      <xdr:nvSpPr>
        <xdr:cNvPr id="655" name="n_4mainValue【学校施設】&#10;有形固定資産減価償却率"/>
        <xdr:cNvSpPr txBox="1"/>
      </xdr:nvSpPr>
      <xdr:spPr>
        <a:xfrm>
          <a:off x="12611744" y="1006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6" name="正方形/長方形 6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7" name="正方形/長方形 6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8" name="正方形/長方形 6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9" name="正方形/長方形 6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0" name="正方形/長方形 6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1" name="正方形/長方形 6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2" name="正方形/長方形 6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3" name="正方形/長方形 66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4" name="テキスト ボックス 6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5" name="直線コネクタ 6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6" name="テキスト ボックス 66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67" name="直線コネクタ 6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8" name="テキスト ボックス 6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9" name="直線コネクタ 6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0" name="テキスト ボックス 6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1" name="直線コネクタ 6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2" name="テキスト ボックス 6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3" name="直線コネクタ 6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4" name="テキスト ボックス 6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5" name="直線コネクタ 6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6" name="テキスト ボックス 6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8" name="テキスト ボックス 6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142240</xdr:rowOff>
    </xdr:from>
    <xdr:to>
      <xdr:col>116</xdr:col>
      <xdr:colOff>62864</xdr:colOff>
      <xdr:row>64</xdr:row>
      <xdr:rowOff>76200</xdr:rowOff>
    </xdr:to>
    <xdr:cxnSp macro="">
      <xdr:nvCxnSpPr>
        <xdr:cNvPr id="680" name="直線コネクタ 679"/>
        <xdr:cNvCxnSpPr/>
      </xdr:nvCxnSpPr>
      <xdr:spPr>
        <a:xfrm flipV="1">
          <a:off x="22160864" y="9743440"/>
          <a:ext cx="0" cy="13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80027</xdr:rowOff>
    </xdr:from>
    <xdr:ext cx="469744" cy="259045"/>
    <xdr:sp macro="" textlink="">
      <xdr:nvSpPr>
        <xdr:cNvPr id="681" name="【学校施設】&#10;一人当たり面積最小値テキスト"/>
        <xdr:cNvSpPr txBox="1"/>
      </xdr:nvSpPr>
      <xdr:spPr>
        <a:xfrm>
          <a:off x="22199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76200</xdr:rowOff>
    </xdr:from>
    <xdr:to>
      <xdr:col>116</xdr:col>
      <xdr:colOff>152400</xdr:colOff>
      <xdr:row>64</xdr:row>
      <xdr:rowOff>76200</xdr:rowOff>
    </xdr:to>
    <xdr:cxnSp macro="">
      <xdr:nvCxnSpPr>
        <xdr:cNvPr id="682" name="直線コネクタ 681"/>
        <xdr:cNvCxnSpPr/>
      </xdr:nvCxnSpPr>
      <xdr:spPr>
        <a:xfrm>
          <a:off x="22072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88917</xdr:rowOff>
    </xdr:from>
    <xdr:ext cx="469744" cy="259045"/>
    <xdr:sp macro="" textlink="">
      <xdr:nvSpPr>
        <xdr:cNvPr id="683" name="【学校施設】&#10;一人当たり面積最大値テキスト"/>
        <xdr:cNvSpPr txBox="1"/>
      </xdr:nvSpPr>
      <xdr:spPr>
        <a:xfrm>
          <a:off x="22199600" y="951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142240</xdr:rowOff>
    </xdr:from>
    <xdr:to>
      <xdr:col>116</xdr:col>
      <xdr:colOff>152400</xdr:colOff>
      <xdr:row>56</xdr:row>
      <xdr:rowOff>142240</xdr:rowOff>
    </xdr:to>
    <xdr:cxnSp macro="">
      <xdr:nvCxnSpPr>
        <xdr:cNvPr id="684" name="直線コネクタ 683"/>
        <xdr:cNvCxnSpPr/>
      </xdr:nvCxnSpPr>
      <xdr:spPr>
        <a:xfrm>
          <a:off x="22072600" y="974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45737</xdr:rowOff>
    </xdr:from>
    <xdr:ext cx="469744" cy="259045"/>
    <xdr:sp macro="" textlink="">
      <xdr:nvSpPr>
        <xdr:cNvPr id="685" name="【学校施設】&#10;一人当たり面積平均値テキスト"/>
        <xdr:cNvSpPr txBox="1"/>
      </xdr:nvSpPr>
      <xdr:spPr>
        <a:xfrm>
          <a:off x="22199600" y="1050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67310</xdr:rowOff>
    </xdr:from>
    <xdr:to>
      <xdr:col>116</xdr:col>
      <xdr:colOff>114300</xdr:colOff>
      <xdr:row>61</xdr:row>
      <xdr:rowOff>168910</xdr:rowOff>
    </xdr:to>
    <xdr:sp macro="" textlink="">
      <xdr:nvSpPr>
        <xdr:cNvPr id="686" name="フローチャート: 判断 685"/>
        <xdr:cNvSpPr/>
      </xdr:nvSpPr>
      <xdr:spPr>
        <a:xfrm>
          <a:off x="22110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86360</xdr:rowOff>
    </xdr:from>
    <xdr:to>
      <xdr:col>112</xdr:col>
      <xdr:colOff>38100</xdr:colOff>
      <xdr:row>62</xdr:row>
      <xdr:rowOff>16510</xdr:rowOff>
    </xdr:to>
    <xdr:sp macro="" textlink="">
      <xdr:nvSpPr>
        <xdr:cNvPr id="687" name="フローチャート: 判断 686"/>
        <xdr:cNvSpPr/>
      </xdr:nvSpPr>
      <xdr:spPr>
        <a:xfrm>
          <a:off x="21272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53340</xdr:rowOff>
    </xdr:from>
    <xdr:to>
      <xdr:col>107</xdr:col>
      <xdr:colOff>101600</xdr:colOff>
      <xdr:row>61</xdr:row>
      <xdr:rowOff>154940</xdr:rowOff>
    </xdr:to>
    <xdr:sp macro="" textlink="">
      <xdr:nvSpPr>
        <xdr:cNvPr id="688" name="フローチャート: 判断 687"/>
        <xdr:cNvSpPr/>
      </xdr:nvSpPr>
      <xdr:spPr>
        <a:xfrm>
          <a:off x="20383500" y="105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689" name="フローチャート: 判断 688"/>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124460</xdr:rowOff>
    </xdr:from>
    <xdr:to>
      <xdr:col>98</xdr:col>
      <xdr:colOff>38100</xdr:colOff>
      <xdr:row>61</xdr:row>
      <xdr:rowOff>54610</xdr:rowOff>
    </xdr:to>
    <xdr:sp macro="" textlink="">
      <xdr:nvSpPr>
        <xdr:cNvPr id="690" name="フローチャート: 判断 689"/>
        <xdr:cNvSpPr/>
      </xdr:nvSpPr>
      <xdr:spPr>
        <a:xfrm>
          <a:off x="18605500" y="104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36830</xdr:rowOff>
    </xdr:from>
    <xdr:to>
      <xdr:col>116</xdr:col>
      <xdr:colOff>114300</xdr:colOff>
      <xdr:row>57</xdr:row>
      <xdr:rowOff>138430</xdr:rowOff>
    </xdr:to>
    <xdr:sp macro="" textlink="">
      <xdr:nvSpPr>
        <xdr:cNvPr id="696" name="楕円 695"/>
        <xdr:cNvSpPr/>
      </xdr:nvSpPr>
      <xdr:spPr>
        <a:xfrm>
          <a:off x="221107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123207</xdr:rowOff>
    </xdr:from>
    <xdr:ext cx="469744" cy="259045"/>
    <xdr:sp macro="" textlink="">
      <xdr:nvSpPr>
        <xdr:cNvPr id="697" name="【学校施設】&#10;一人当たり面積該当値テキスト"/>
        <xdr:cNvSpPr txBox="1"/>
      </xdr:nvSpPr>
      <xdr:spPr>
        <a:xfrm>
          <a:off x="22199600" y="972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50800</xdr:rowOff>
    </xdr:from>
    <xdr:to>
      <xdr:col>112</xdr:col>
      <xdr:colOff>38100</xdr:colOff>
      <xdr:row>57</xdr:row>
      <xdr:rowOff>152400</xdr:rowOff>
    </xdr:to>
    <xdr:sp macro="" textlink="">
      <xdr:nvSpPr>
        <xdr:cNvPr id="698" name="楕円 697"/>
        <xdr:cNvSpPr/>
      </xdr:nvSpPr>
      <xdr:spPr>
        <a:xfrm>
          <a:off x="21272500" y="982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87630</xdr:rowOff>
    </xdr:from>
    <xdr:to>
      <xdr:col>116</xdr:col>
      <xdr:colOff>63500</xdr:colOff>
      <xdr:row>57</xdr:row>
      <xdr:rowOff>101600</xdr:rowOff>
    </xdr:to>
    <xdr:cxnSp macro="">
      <xdr:nvCxnSpPr>
        <xdr:cNvPr id="699" name="直線コネクタ 698"/>
        <xdr:cNvCxnSpPr/>
      </xdr:nvCxnSpPr>
      <xdr:spPr>
        <a:xfrm flipV="1">
          <a:off x="21323300" y="9860280"/>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60960</xdr:rowOff>
    </xdr:from>
    <xdr:to>
      <xdr:col>107</xdr:col>
      <xdr:colOff>101600</xdr:colOff>
      <xdr:row>57</xdr:row>
      <xdr:rowOff>162560</xdr:rowOff>
    </xdr:to>
    <xdr:sp macro="" textlink="">
      <xdr:nvSpPr>
        <xdr:cNvPr id="700" name="楕円 699"/>
        <xdr:cNvSpPr/>
      </xdr:nvSpPr>
      <xdr:spPr>
        <a:xfrm>
          <a:off x="20383500" y="983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101600</xdr:rowOff>
    </xdr:from>
    <xdr:to>
      <xdr:col>111</xdr:col>
      <xdr:colOff>177800</xdr:colOff>
      <xdr:row>57</xdr:row>
      <xdr:rowOff>111760</xdr:rowOff>
    </xdr:to>
    <xdr:cxnSp macro="">
      <xdr:nvCxnSpPr>
        <xdr:cNvPr id="701" name="直線コネクタ 700"/>
        <xdr:cNvCxnSpPr/>
      </xdr:nvCxnSpPr>
      <xdr:spPr>
        <a:xfrm flipV="1">
          <a:off x="20434300" y="987425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11430</xdr:rowOff>
    </xdr:from>
    <xdr:to>
      <xdr:col>102</xdr:col>
      <xdr:colOff>165100</xdr:colOff>
      <xdr:row>58</xdr:row>
      <xdr:rowOff>113030</xdr:rowOff>
    </xdr:to>
    <xdr:sp macro="" textlink="">
      <xdr:nvSpPr>
        <xdr:cNvPr id="702" name="楕円 701"/>
        <xdr:cNvSpPr/>
      </xdr:nvSpPr>
      <xdr:spPr>
        <a:xfrm>
          <a:off x="19494500" y="995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111760</xdr:rowOff>
    </xdr:from>
    <xdr:to>
      <xdr:col>107</xdr:col>
      <xdr:colOff>50800</xdr:colOff>
      <xdr:row>58</xdr:row>
      <xdr:rowOff>62230</xdr:rowOff>
    </xdr:to>
    <xdr:cxnSp macro="">
      <xdr:nvCxnSpPr>
        <xdr:cNvPr id="703" name="直線コネクタ 702"/>
        <xdr:cNvCxnSpPr/>
      </xdr:nvCxnSpPr>
      <xdr:spPr>
        <a:xfrm flipV="1">
          <a:off x="19545300" y="988441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3810</xdr:rowOff>
    </xdr:from>
    <xdr:to>
      <xdr:col>98</xdr:col>
      <xdr:colOff>38100</xdr:colOff>
      <xdr:row>58</xdr:row>
      <xdr:rowOff>105410</xdr:rowOff>
    </xdr:to>
    <xdr:sp macro="" textlink="">
      <xdr:nvSpPr>
        <xdr:cNvPr id="704" name="楕円 703"/>
        <xdr:cNvSpPr/>
      </xdr:nvSpPr>
      <xdr:spPr>
        <a:xfrm>
          <a:off x="186055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54610</xdr:rowOff>
    </xdr:from>
    <xdr:to>
      <xdr:col>102</xdr:col>
      <xdr:colOff>114300</xdr:colOff>
      <xdr:row>58</xdr:row>
      <xdr:rowOff>62230</xdr:rowOff>
    </xdr:to>
    <xdr:cxnSp macro="">
      <xdr:nvCxnSpPr>
        <xdr:cNvPr id="705" name="直線コネクタ 704"/>
        <xdr:cNvCxnSpPr/>
      </xdr:nvCxnSpPr>
      <xdr:spPr>
        <a:xfrm>
          <a:off x="18656300" y="99987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7637</xdr:rowOff>
    </xdr:from>
    <xdr:ext cx="469744" cy="259045"/>
    <xdr:sp macro="" textlink="">
      <xdr:nvSpPr>
        <xdr:cNvPr id="706" name="n_1aveValue【学校施設】&#10;一人当たり面積"/>
        <xdr:cNvSpPr txBox="1"/>
      </xdr:nvSpPr>
      <xdr:spPr>
        <a:xfrm>
          <a:off x="210757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146067</xdr:rowOff>
    </xdr:from>
    <xdr:ext cx="469744" cy="259045"/>
    <xdr:sp macro="" textlink="">
      <xdr:nvSpPr>
        <xdr:cNvPr id="707" name="n_2aveValue【学校施設】&#10;一人当たり面積"/>
        <xdr:cNvSpPr txBox="1"/>
      </xdr:nvSpPr>
      <xdr:spPr>
        <a:xfrm>
          <a:off x="20199427" y="1060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140987</xdr:rowOff>
    </xdr:from>
    <xdr:ext cx="469744" cy="259045"/>
    <xdr:sp macro="" textlink="">
      <xdr:nvSpPr>
        <xdr:cNvPr id="708" name="n_3aveValue【学校施設】&#10;一人当たり面積"/>
        <xdr:cNvSpPr txBox="1"/>
      </xdr:nvSpPr>
      <xdr:spPr>
        <a:xfrm>
          <a:off x="193104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45737</xdr:rowOff>
    </xdr:from>
    <xdr:ext cx="469744" cy="259045"/>
    <xdr:sp macro="" textlink="">
      <xdr:nvSpPr>
        <xdr:cNvPr id="709" name="n_4aveValue【学校施設】&#10;一人当たり面積"/>
        <xdr:cNvSpPr txBox="1"/>
      </xdr:nvSpPr>
      <xdr:spPr>
        <a:xfrm>
          <a:off x="18421427" y="1050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168927</xdr:rowOff>
    </xdr:from>
    <xdr:ext cx="469744" cy="259045"/>
    <xdr:sp macro="" textlink="">
      <xdr:nvSpPr>
        <xdr:cNvPr id="710" name="n_1mainValue【学校施設】&#10;一人当たり面積"/>
        <xdr:cNvSpPr txBox="1"/>
      </xdr:nvSpPr>
      <xdr:spPr>
        <a:xfrm>
          <a:off x="21075727" y="95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7637</xdr:rowOff>
    </xdr:from>
    <xdr:ext cx="469744" cy="259045"/>
    <xdr:sp macro="" textlink="">
      <xdr:nvSpPr>
        <xdr:cNvPr id="711" name="n_2mainValue【学校施設】&#10;一人当たり面積"/>
        <xdr:cNvSpPr txBox="1"/>
      </xdr:nvSpPr>
      <xdr:spPr>
        <a:xfrm>
          <a:off x="20199427" y="9608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129557</xdr:rowOff>
    </xdr:from>
    <xdr:ext cx="469744" cy="259045"/>
    <xdr:sp macro="" textlink="">
      <xdr:nvSpPr>
        <xdr:cNvPr id="712" name="n_3mainValue【学校施設】&#10;一人当たり面積"/>
        <xdr:cNvSpPr txBox="1"/>
      </xdr:nvSpPr>
      <xdr:spPr>
        <a:xfrm>
          <a:off x="19310427" y="973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121937</xdr:rowOff>
    </xdr:from>
    <xdr:ext cx="469744" cy="259045"/>
    <xdr:sp macro="" textlink="">
      <xdr:nvSpPr>
        <xdr:cNvPr id="713" name="n_4mainValue【学校施設】&#10;一人当たり面積"/>
        <xdr:cNvSpPr txBox="1"/>
      </xdr:nvSpPr>
      <xdr:spPr>
        <a:xfrm>
          <a:off x="18421427" y="972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2" name="テキスト ボックス 7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3" name="直線コネクタ 7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4" name="テキスト ボックス 72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5" name="直線コネクタ 72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6" name="テキスト ボックス 72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7" name="直線コネクタ 72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8" name="テキスト ボックス 72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9" name="直線コネクタ 72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0" name="テキスト ボックス 72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1" name="直線コネクタ 73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2" name="テキスト ボックス 73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3" name="直線コネクタ 73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4" name="テキスト ボックス 73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5" name="直線コネクタ 73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6" name="テキスト ボックス 73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3811</xdr:rowOff>
    </xdr:from>
    <xdr:to>
      <xdr:col>85</xdr:col>
      <xdr:colOff>126364</xdr:colOff>
      <xdr:row>86</xdr:row>
      <xdr:rowOff>168729</xdr:rowOff>
    </xdr:to>
    <xdr:cxnSp macro="">
      <xdr:nvCxnSpPr>
        <xdr:cNvPr id="739" name="直線コネクタ 738"/>
        <xdr:cNvCxnSpPr/>
      </xdr:nvCxnSpPr>
      <xdr:spPr>
        <a:xfrm flipV="1">
          <a:off x="16318864" y="13548361"/>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1" name="直線コネクタ 74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121938</xdr:rowOff>
    </xdr:from>
    <xdr:ext cx="405111" cy="259045"/>
    <xdr:sp macro="" textlink="">
      <xdr:nvSpPr>
        <xdr:cNvPr id="742" name="【児童館】&#10;有形固定資産減価償却率最大値テキスト"/>
        <xdr:cNvSpPr txBox="1"/>
      </xdr:nvSpPr>
      <xdr:spPr>
        <a:xfrm>
          <a:off x="16357600" y="133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3811</xdr:rowOff>
    </xdr:from>
    <xdr:to>
      <xdr:col>86</xdr:col>
      <xdr:colOff>25400</xdr:colOff>
      <xdr:row>79</xdr:row>
      <xdr:rowOff>3811</xdr:rowOff>
    </xdr:to>
    <xdr:cxnSp macro="">
      <xdr:nvCxnSpPr>
        <xdr:cNvPr id="743" name="直線コネクタ 742"/>
        <xdr:cNvCxnSpPr/>
      </xdr:nvCxnSpPr>
      <xdr:spPr>
        <a:xfrm>
          <a:off x="16230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65332</xdr:rowOff>
    </xdr:from>
    <xdr:ext cx="405111" cy="259045"/>
    <xdr:sp macro="" textlink="">
      <xdr:nvSpPr>
        <xdr:cNvPr id="744" name="【児童館】&#10;有形固定資産減価償却率平均値テキスト"/>
        <xdr:cNvSpPr txBox="1"/>
      </xdr:nvSpPr>
      <xdr:spPr>
        <a:xfrm>
          <a:off x="16357600" y="14124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86905</xdr:rowOff>
    </xdr:from>
    <xdr:to>
      <xdr:col>85</xdr:col>
      <xdr:colOff>177800</xdr:colOff>
      <xdr:row>83</xdr:row>
      <xdr:rowOff>17055</xdr:rowOff>
    </xdr:to>
    <xdr:sp macro="" textlink="">
      <xdr:nvSpPr>
        <xdr:cNvPr id="745" name="フローチャート: 判断 744"/>
        <xdr:cNvSpPr/>
      </xdr:nvSpPr>
      <xdr:spPr>
        <a:xfrm>
          <a:off x="162687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52614</xdr:rowOff>
    </xdr:from>
    <xdr:to>
      <xdr:col>81</xdr:col>
      <xdr:colOff>101600</xdr:colOff>
      <xdr:row>82</xdr:row>
      <xdr:rowOff>154214</xdr:rowOff>
    </xdr:to>
    <xdr:sp macro="" textlink="">
      <xdr:nvSpPr>
        <xdr:cNvPr id="746" name="フローチャート: 判断 745"/>
        <xdr:cNvSpPr/>
      </xdr:nvSpPr>
      <xdr:spPr>
        <a:xfrm>
          <a:off x="15430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39551</xdr:rowOff>
    </xdr:from>
    <xdr:to>
      <xdr:col>76</xdr:col>
      <xdr:colOff>165100</xdr:colOff>
      <xdr:row>82</xdr:row>
      <xdr:rowOff>141151</xdr:rowOff>
    </xdr:to>
    <xdr:sp macro="" textlink="">
      <xdr:nvSpPr>
        <xdr:cNvPr id="747" name="フローチャート: 判断 746"/>
        <xdr:cNvSpPr/>
      </xdr:nvSpPr>
      <xdr:spPr>
        <a:xfrm>
          <a:off x="14541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748" name="フローチャート: 判断 747"/>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5262</xdr:rowOff>
    </xdr:from>
    <xdr:to>
      <xdr:col>67</xdr:col>
      <xdr:colOff>101600</xdr:colOff>
      <xdr:row>82</xdr:row>
      <xdr:rowOff>106862</xdr:rowOff>
    </xdr:to>
    <xdr:sp macro="" textlink="">
      <xdr:nvSpPr>
        <xdr:cNvPr id="749" name="フローチャート: 判断 748"/>
        <xdr:cNvSpPr/>
      </xdr:nvSpPr>
      <xdr:spPr>
        <a:xfrm>
          <a:off x="12763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124461</xdr:rowOff>
    </xdr:from>
    <xdr:to>
      <xdr:col>85</xdr:col>
      <xdr:colOff>177800</xdr:colOff>
      <xdr:row>79</xdr:row>
      <xdr:rowOff>54611</xdr:rowOff>
    </xdr:to>
    <xdr:sp macro="" textlink="">
      <xdr:nvSpPr>
        <xdr:cNvPr id="755" name="楕円 754"/>
        <xdr:cNvSpPr/>
      </xdr:nvSpPr>
      <xdr:spPr>
        <a:xfrm>
          <a:off x="162687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77488</xdr:rowOff>
    </xdr:from>
    <xdr:ext cx="405111" cy="259045"/>
    <xdr:sp macro="" textlink="">
      <xdr:nvSpPr>
        <xdr:cNvPr id="756" name="【児童館】&#10;有形固定資産減価償却率該当値テキスト"/>
        <xdr:cNvSpPr txBox="1"/>
      </xdr:nvSpPr>
      <xdr:spPr>
        <a:xfrm>
          <a:off x="16357600" y="13450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67311</xdr:rowOff>
    </xdr:from>
    <xdr:to>
      <xdr:col>81</xdr:col>
      <xdr:colOff>101600</xdr:colOff>
      <xdr:row>78</xdr:row>
      <xdr:rowOff>168911</xdr:rowOff>
    </xdr:to>
    <xdr:sp macro="" textlink="">
      <xdr:nvSpPr>
        <xdr:cNvPr id="757" name="楕円 756"/>
        <xdr:cNvSpPr/>
      </xdr:nvSpPr>
      <xdr:spPr>
        <a:xfrm>
          <a:off x="154305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118111</xdr:rowOff>
    </xdr:from>
    <xdr:to>
      <xdr:col>85</xdr:col>
      <xdr:colOff>127000</xdr:colOff>
      <xdr:row>79</xdr:row>
      <xdr:rowOff>3811</xdr:rowOff>
    </xdr:to>
    <xdr:cxnSp macro="">
      <xdr:nvCxnSpPr>
        <xdr:cNvPr id="758" name="直線コネクタ 757"/>
        <xdr:cNvCxnSpPr/>
      </xdr:nvCxnSpPr>
      <xdr:spPr>
        <a:xfrm>
          <a:off x="15481300" y="1349121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5262</xdr:rowOff>
    </xdr:from>
    <xdr:to>
      <xdr:col>76</xdr:col>
      <xdr:colOff>165100</xdr:colOff>
      <xdr:row>79</xdr:row>
      <xdr:rowOff>106862</xdr:rowOff>
    </xdr:to>
    <xdr:sp macro="" textlink="">
      <xdr:nvSpPr>
        <xdr:cNvPr id="759" name="楕円 758"/>
        <xdr:cNvSpPr/>
      </xdr:nvSpPr>
      <xdr:spPr>
        <a:xfrm>
          <a:off x="14541500" y="1354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118111</xdr:rowOff>
    </xdr:from>
    <xdr:to>
      <xdr:col>81</xdr:col>
      <xdr:colOff>50800</xdr:colOff>
      <xdr:row>79</xdr:row>
      <xdr:rowOff>56062</xdr:rowOff>
    </xdr:to>
    <xdr:cxnSp macro="">
      <xdr:nvCxnSpPr>
        <xdr:cNvPr id="760" name="直線コネクタ 759"/>
        <xdr:cNvCxnSpPr/>
      </xdr:nvCxnSpPr>
      <xdr:spPr>
        <a:xfrm flipV="1">
          <a:off x="14592300" y="13491211"/>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111398</xdr:rowOff>
    </xdr:from>
    <xdr:to>
      <xdr:col>72</xdr:col>
      <xdr:colOff>38100</xdr:colOff>
      <xdr:row>79</xdr:row>
      <xdr:rowOff>41548</xdr:rowOff>
    </xdr:to>
    <xdr:sp macro="" textlink="">
      <xdr:nvSpPr>
        <xdr:cNvPr id="761" name="楕円 760"/>
        <xdr:cNvSpPr/>
      </xdr:nvSpPr>
      <xdr:spPr>
        <a:xfrm>
          <a:off x="13652500" y="1348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162198</xdr:rowOff>
    </xdr:from>
    <xdr:to>
      <xdr:col>76</xdr:col>
      <xdr:colOff>114300</xdr:colOff>
      <xdr:row>79</xdr:row>
      <xdr:rowOff>56062</xdr:rowOff>
    </xdr:to>
    <xdr:cxnSp macro="">
      <xdr:nvCxnSpPr>
        <xdr:cNvPr id="762" name="直線コネクタ 761"/>
        <xdr:cNvCxnSpPr/>
      </xdr:nvCxnSpPr>
      <xdr:spPr>
        <a:xfrm>
          <a:off x="13703300" y="13535298"/>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75474</xdr:rowOff>
    </xdr:from>
    <xdr:to>
      <xdr:col>67</xdr:col>
      <xdr:colOff>101600</xdr:colOff>
      <xdr:row>80</xdr:row>
      <xdr:rowOff>5624</xdr:rowOff>
    </xdr:to>
    <xdr:sp macro="" textlink="">
      <xdr:nvSpPr>
        <xdr:cNvPr id="763" name="楕円 762"/>
        <xdr:cNvSpPr/>
      </xdr:nvSpPr>
      <xdr:spPr>
        <a:xfrm>
          <a:off x="12763500" y="1362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162198</xdr:rowOff>
    </xdr:from>
    <xdr:to>
      <xdr:col>71</xdr:col>
      <xdr:colOff>177800</xdr:colOff>
      <xdr:row>79</xdr:row>
      <xdr:rowOff>126274</xdr:rowOff>
    </xdr:to>
    <xdr:cxnSp macro="">
      <xdr:nvCxnSpPr>
        <xdr:cNvPr id="764" name="直線コネクタ 763"/>
        <xdr:cNvCxnSpPr/>
      </xdr:nvCxnSpPr>
      <xdr:spPr>
        <a:xfrm flipV="1">
          <a:off x="12814300" y="13535298"/>
          <a:ext cx="889000" cy="13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145341</xdr:rowOff>
    </xdr:from>
    <xdr:ext cx="405111" cy="259045"/>
    <xdr:sp macro="" textlink="">
      <xdr:nvSpPr>
        <xdr:cNvPr id="765" name="n_1aveValue【児童館】&#10;有形固定資産減価償却率"/>
        <xdr:cNvSpPr txBox="1"/>
      </xdr:nvSpPr>
      <xdr:spPr>
        <a:xfrm>
          <a:off x="152660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132278</xdr:rowOff>
    </xdr:from>
    <xdr:ext cx="405111" cy="259045"/>
    <xdr:sp macro="" textlink="">
      <xdr:nvSpPr>
        <xdr:cNvPr id="766" name="n_2aveValue【児童館】&#10;有形固定資産減価償却率"/>
        <xdr:cNvSpPr txBox="1"/>
      </xdr:nvSpPr>
      <xdr:spPr>
        <a:xfrm>
          <a:off x="143897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145341</xdr:rowOff>
    </xdr:from>
    <xdr:ext cx="405111" cy="259045"/>
    <xdr:sp macro="" textlink="">
      <xdr:nvSpPr>
        <xdr:cNvPr id="767" name="n_3aveValue【児童館】&#10;有形固定資産減価償却率"/>
        <xdr:cNvSpPr txBox="1"/>
      </xdr:nvSpPr>
      <xdr:spPr>
        <a:xfrm>
          <a:off x="13500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97989</xdr:rowOff>
    </xdr:from>
    <xdr:ext cx="405111" cy="259045"/>
    <xdr:sp macro="" textlink="">
      <xdr:nvSpPr>
        <xdr:cNvPr id="768" name="n_4aveValue【児童館】&#10;有形固定資産減価償却率"/>
        <xdr:cNvSpPr txBox="1"/>
      </xdr:nvSpPr>
      <xdr:spPr>
        <a:xfrm>
          <a:off x="12611744" y="1415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13988</xdr:rowOff>
    </xdr:from>
    <xdr:ext cx="405111" cy="259045"/>
    <xdr:sp macro="" textlink="">
      <xdr:nvSpPr>
        <xdr:cNvPr id="769" name="n_1mainValue【児童館】&#10;有形固定資産減価償却率"/>
        <xdr:cNvSpPr txBox="1"/>
      </xdr:nvSpPr>
      <xdr:spPr>
        <a:xfrm>
          <a:off x="15266044" y="1321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123389</xdr:rowOff>
    </xdr:from>
    <xdr:ext cx="405111" cy="259045"/>
    <xdr:sp macro="" textlink="">
      <xdr:nvSpPr>
        <xdr:cNvPr id="770" name="n_2mainValue【児童館】&#10;有形固定資産減価償却率"/>
        <xdr:cNvSpPr txBox="1"/>
      </xdr:nvSpPr>
      <xdr:spPr>
        <a:xfrm>
          <a:off x="14389744" y="1332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58075</xdr:rowOff>
    </xdr:from>
    <xdr:ext cx="405111" cy="259045"/>
    <xdr:sp macro="" textlink="">
      <xdr:nvSpPr>
        <xdr:cNvPr id="771" name="n_3mainValue【児童館】&#10;有形固定資産減価償却率"/>
        <xdr:cNvSpPr txBox="1"/>
      </xdr:nvSpPr>
      <xdr:spPr>
        <a:xfrm>
          <a:off x="13500744" y="1325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22151</xdr:rowOff>
    </xdr:from>
    <xdr:ext cx="405111" cy="259045"/>
    <xdr:sp macro="" textlink="">
      <xdr:nvSpPr>
        <xdr:cNvPr id="772" name="n_4mainValue【児童館】&#10;有形固定資産減価償却率"/>
        <xdr:cNvSpPr txBox="1"/>
      </xdr:nvSpPr>
      <xdr:spPr>
        <a:xfrm>
          <a:off x="12611744" y="1339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3" name="直線コネクタ 78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4" name="テキスト ボックス 78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5" name="直線コネクタ 78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6" name="テキスト ボックス 78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7" name="直線コネクタ 78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8" name="テキスト ボックス 78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9" name="直線コネクタ 78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0" name="テキスト ボックス 78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1" name="直線コネクタ 79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2" name="テキスト ボックス 79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3" name="直線コネクタ 79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4" name="テキスト ボックス 79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798" name="直線コネクタ 797"/>
        <xdr:cNvCxnSpPr/>
      </xdr:nvCxnSpPr>
      <xdr:spPr>
        <a:xfrm flipV="1">
          <a:off x="22160864" y="134765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799" name="【児童館】&#10;一人当たり面積最小値テキスト"/>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800" name="直線コネクタ 799"/>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801"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802" name="直線コネクタ 801"/>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132641</xdr:rowOff>
    </xdr:from>
    <xdr:ext cx="469744" cy="259045"/>
    <xdr:sp macro="" textlink="">
      <xdr:nvSpPr>
        <xdr:cNvPr id="803" name="【児童館】&#10;一人当たり面積平均値テキスト"/>
        <xdr:cNvSpPr txBox="1"/>
      </xdr:nvSpPr>
      <xdr:spPr>
        <a:xfrm>
          <a:off x="22199600" y="1419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804" name="フローチャート: 判断 803"/>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805" name="フローチャート: 判断 804"/>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142421</xdr:rowOff>
    </xdr:from>
    <xdr:to>
      <xdr:col>107</xdr:col>
      <xdr:colOff>101600</xdr:colOff>
      <xdr:row>84</xdr:row>
      <xdr:rowOff>72571</xdr:rowOff>
    </xdr:to>
    <xdr:sp macro="" textlink="">
      <xdr:nvSpPr>
        <xdr:cNvPr id="806" name="フローチャート: 判断 805"/>
        <xdr:cNvSpPr/>
      </xdr:nvSpPr>
      <xdr:spPr>
        <a:xfrm>
          <a:off x="20383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3629</xdr:rowOff>
    </xdr:from>
    <xdr:to>
      <xdr:col>102</xdr:col>
      <xdr:colOff>165100</xdr:colOff>
      <xdr:row>84</xdr:row>
      <xdr:rowOff>105229</xdr:rowOff>
    </xdr:to>
    <xdr:sp macro="" textlink="">
      <xdr:nvSpPr>
        <xdr:cNvPr id="807" name="フローチャート: 判断 806"/>
        <xdr:cNvSpPr/>
      </xdr:nvSpPr>
      <xdr:spPr>
        <a:xfrm>
          <a:off x="19494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11793</xdr:rowOff>
    </xdr:from>
    <xdr:to>
      <xdr:col>98</xdr:col>
      <xdr:colOff>38100</xdr:colOff>
      <xdr:row>83</xdr:row>
      <xdr:rowOff>113393</xdr:rowOff>
    </xdr:to>
    <xdr:sp macro="" textlink="">
      <xdr:nvSpPr>
        <xdr:cNvPr id="808" name="フローチャート: 判断 807"/>
        <xdr:cNvSpPr/>
      </xdr:nvSpPr>
      <xdr:spPr>
        <a:xfrm>
          <a:off x="18605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3629</xdr:rowOff>
    </xdr:from>
    <xdr:to>
      <xdr:col>116</xdr:col>
      <xdr:colOff>114300</xdr:colOff>
      <xdr:row>84</xdr:row>
      <xdr:rowOff>105229</xdr:rowOff>
    </xdr:to>
    <xdr:sp macro="" textlink="">
      <xdr:nvSpPr>
        <xdr:cNvPr id="814" name="楕円 813"/>
        <xdr:cNvSpPr/>
      </xdr:nvSpPr>
      <xdr:spPr>
        <a:xfrm>
          <a:off x="221107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153506</xdr:rowOff>
    </xdr:from>
    <xdr:ext cx="469744" cy="259045"/>
    <xdr:sp macro="" textlink="">
      <xdr:nvSpPr>
        <xdr:cNvPr id="815" name="【児童館】&#10;一人当たり面積該当値テキスト"/>
        <xdr:cNvSpPr txBox="1"/>
      </xdr:nvSpPr>
      <xdr:spPr>
        <a:xfrm>
          <a:off x="22199600" y="1438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36286</xdr:rowOff>
    </xdr:from>
    <xdr:to>
      <xdr:col>112</xdr:col>
      <xdr:colOff>38100</xdr:colOff>
      <xdr:row>84</xdr:row>
      <xdr:rowOff>137886</xdr:rowOff>
    </xdr:to>
    <xdr:sp macro="" textlink="">
      <xdr:nvSpPr>
        <xdr:cNvPr id="816" name="楕円 815"/>
        <xdr:cNvSpPr/>
      </xdr:nvSpPr>
      <xdr:spPr>
        <a:xfrm>
          <a:off x="21272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54429</xdr:rowOff>
    </xdr:from>
    <xdr:to>
      <xdr:col>116</xdr:col>
      <xdr:colOff>63500</xdr:colOff>
      <xdr:row>84</xdr:row>
      <xdr:rowOff>87086</xdr:rowOff>
    </xdr:to>
    <xdr:cxnSp macro="">
      <xdr:nvCxnSpPr>
        <xdr:cNvPr id="817" name="直線コネクタ 816"/>
        <xdr:cNvCxnSpPr/>
      </xdr:nvCxnSpPr>
      <xdr:spPr>
        <a:xfrm flipV="1">
          <a:off x="21323300" y="144562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60779</xdr:rowOff>
    </xdr:from>
    <xdr:to>
      <xdr:col>107</xdr:col>
      <xdr:colOff>101600</xdr:colOff>
      <xdr:row>85</xdr:row>
      <xdr:rowOff>162379</xdr:rowOff>
    </xdr:to>
    <xdr:sp macro="" textlink="">
      <xdr:nvSpPr>
        <xdr:cNvPr id="818" name="楕円 817"/>
        <xdr:cNvSpPr/>
      </xdr:nvSpPr>
      <xdr:spPr>
        <a:xfrm>
          <a:off x="20383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87086</xdr:rowOff>
    </xdr:from>
    <xdr:to>
      <xdr:col>111</xdr:col>
      <xdr:colOff>177800</xdr:colOff>
      <xdr:row>85</xdr:row>
      <xdr:rowOff>111579</xdr:rowOff>
    </xdr:to>
    <xdr:cxnSp macro="">
      <xdr:nvCxnSpPr>
        <xdr:cNvPr id="819" name="直線コネクタ 818"/>
        <xdr:cNvCxnSpPr/>
      </xdr:nvCxnSpPr>
      <xdr:spPr>
        <a:xfrm flipV="1">
          <a:off x="20434300" y="14488886"/>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60779</xdr:rowOff>
    </xdr:from>
    <xdr:to>
      <xdr:col>102</xdr:col>
      <xdr:colOff>165100</xdr:colOff>
      <xdr:row>85</xdr:row>
      <xdr:rowOff>162379</xdr:rowOff>
    </xdr:to>
    <xdr:sp macro="" textlink="">
      <xdr:nvSpPr>
        <xdr:cNvPr id="820" name="楕円 819"/>
        <xdr:cNvSpPr/>
      </xdr:nvSpPr>
      <xdr:spPr>
        <a:xfrm>
          <a:off x="19494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111579</xdr:rowOff>
    </xdr:from>
    <xdr:to>
      <xdr:col>107</xdr:col>
      <xdr:colOff>50800</xdr:colOff>
      <xdr:row>85</xdr:row>
      <xdr:rowOff>111579</xdr:rowOff>
    </xdr:to>
    <xdr:cxnSp macro="">
      <xdr:nvCxnSpPr>
        <xdr:cNvPr id="821" name="直線コネクタ 820"/>
        <xdr:cNvCxnSpPr/>
      </xdr:nvCxnSpPr>
      <xdr:spPr>
        <a:xfrm>
          <a:off x="19545300" y="14684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93436</xdr:rowOff>
    </xdr:from>
    <xdr:to>
      <xdr:col>98</xdr:col>
      <xdr:colOff>38100</xdr:colOff>
      <xdr:row>86</xdr:row>
      <xdr:rowOff>23586</xdr:rowOff>
    </xdr:to>
    <xdr:sp macro="" textlink="">
      <xdr:nvSpPr>
        <xdr:cNvPr id="822" name="楕円 821"/>
        <xdr:cNvSpPr/>
      </xdr:nvSpPr>
      <xdr:spPr>
        <a:xfrm>
          <a:off x="18605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111579</xdr:rowOff>
    </xdr:from>
    <xdr:to>
      <xdr:col>102</xdr:col>
      <xdr:colOff>114300</xdr:colOff>
      <xdr:row>85</xdr:row>
      <xdr:rowOff>144236</xdr:rowOff>
    </xdr:to>
    <xdr:cxnSp macro="">
      <xdr:nvCxnSpPr>
        <xdr:cNvPr id="823" name="直線コネクタ 822"/>
        <xdr:cNvCxnSpPr/>
      </xdr:nvCxnSpPr>
      <xdr:spPr>
        <a:xfrm flipV="1">
          <a:off x="18656300" y="146848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56441</xdr:rowOff>
    </xdr:from>
    <xdr:ext cx="469744" cy="259045"/>
    <xdr:sp macro="" textlink="">
      <xdr:nvSpPr>
        <xdr:cNvPr id="824" name="n_1aveValue【児童館】&#10;一人当たり面積"/>
        <xdr:cNvSpPr txBox="1"/>
      </xdr:nvSpPr>
      <xdr:spPr>
        <a:xfrm>
          <a:off x="21075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89098</xdr:rowOff>
    </xdr:from>
    <xdr:ext cx="469744" cy="259045"/>
    <xdr:sp macro="" textlink="">
      <xdr:nvSpPr>
        <xdr:cNvPr id="825" name="n_2aveValue【児童館】&#10;一人当たり面積"/>
        <xdr:cNvSpPr txBox="1"/>
      </xdr:nvSpPr>
      <xdr:spPr>
        <a:xfrm>
          <a:off x="20199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121756</xdr:rowOff>
    </xdr:from>
    <xdr:ext cx="469744" cy="259045"/>
    <xdr:sp macro="" textlink="">
      <xdr:nvSpPr>
        <xdr:cNvPr id="826" name="n_3aveValue【児童館】&#10;一人当たり面積"/>
        <xdr:cNvSpPr txBox="1"/>
      </xdr:nvSpPr>
      <xdr:spPr>
        <a:xfrm>
          <a:off x="19310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129920</xdr:rowOff>
    </xdr:from>
    <xdr:ext cx="469744" cy="259045"/>
    <xdr:sp macro="" textlink="">
      <xdr:nvSpPr>
        <xdr:cNvPr id="827" name="n_4aveValue【児童館】&#10;一人当たり面積"/>
        <xdr:cNvSpPr txBox="1"/>
      </xdr:nvSpPr>
      <xdr:spPr>
        <a:xfrm>
          <a:off x="18421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129013</xdr:rowOff>
    </xdr:from>
    <xdr:ext cx="469744" cy="259045"/>
    <xdr:sp macro="" textlink="">
      <xdr:nvSpPr>
        <xdr:cNvPr id="828" name="n_1mainValue【児童館】&#10;一人当たり面積"/>
        <xdr:cNvSpPr txBox="1"/>
      </xdr:nvSpPr>
      <xdr:spPr>
        <a:xfrm>
          <a:off x="210757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153506</xdr:rowOff>
    </xdr:from>
    <xdr:ext cx="469744" cy="259045"/>
    <xdr:sp macro="" textlink="">
      <xdr:nvSpPr>
        <xdr:cNvPr id="829" name="n_2mainValue【児童館】&#10;一人当たり面積"/>
        <xdr:cNvSpPr txBox="1"/>
      </xdr:nvSpPr>
      <xdr:spPr>
        <a:xfrm>
          <a:off x="20199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153506</xdr:rowOff>
    </xdr:from>
    <xdr:ext cx="469744" cy="259045"/>
    <xdr:sp macro="" textlink="">
      <xdr:nvSpPr>
        <xdr:cNvPr id="830" name="n_3mainValue【児童館】&#10;一人当たり面積"/>
        <xdr:cNvSpPr txBox="1"/>
      </xdr:nvSpPr>
      <xdr:spPr>
        <a:xfrm>
          <a:off x="19310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14713</xdr:rowOff>
    </xdr:from>
    <xdr:ext cx="469744" cy="259045"/>
    <xdr:sp macro="" textlink="">
      <xdr:nvSpPr>
        <xdr:cNvPr id="831" name="n_4mainValue【児童館】&#10;一人当たり面積"/>
        <xdr:cNvSpPr txBox="1"/>
      </xdr:nvSpPr>
      <xdr:spPr>
        <a:xfrm>
          <a:off x="184214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141514</xdr:rowOff>
    </xdr:from>
    <xdr:to>
      <xdr:col>85</xdr:col>
      <xdr:colOff>126364</xdr:colOff>
      <xdr:row>108</xdr:row>
      <xdr:rowOff>1088</xdr:rowOff>
    </xdr:to>
    <xdr:cxnSp macro="">
      <xdr:nvCxnSpPr>
        <xdr:cNvPr id="857" name="直線コネクタ 856"/>
        <xdr:cNvCxnSpPr/>
      </xdr:nvCxnSpPr>
      <xdr:spPr>
        <a:xfrm flipV="1">
          <a:off x="16318864" y="17286514"/>
          <a:ext cx="0" cy="1231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4915</xdr:rowOff>
    </xdr:from>
    <xdr:ext cx="405111" cy="259045"/>
    <xdr:sp macro="" textlink="">
      <xdr:nvSpPr>
        <xdr:cNvPr id="858" name="【公民館】&#10;有形固定資産減価償却率最小値テキスト"/>
        <xdr:cNvSpPr txBox="1"/>
      </xdr:nvSpPr>
      <xdr:spPr>
        <a:xfrm>
          <a:off x="16357600" y="1852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xdr:rowOff>
    </xdr:from>
    <xdr:to>
      <xdr:col>86</xdr:col>
      <xdr:colOff>25400</xdr:colOff>
      <xdr:row>108</xdr:row>
      <xdr:rowOff>1088</xdr:rowOff>
    </xdr:to>
    <xdr:cxnSp macro="">
      <xdr:nvCxnSpPr>
        <xdr:cNvPr id="859" name="直線コネクタ 858"/>
        <xdr:cNvCxnSpPr/>
      </xdr:nvCxnSpPr>
      <xdr:spPr>
        <a:xfrm>
          <a:off x="16230600" y="185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88191</xdr:rowOff>
    </xdr:from>
    <xdr:ext cx="405111" cy="259045"/>
    <xdr:sp macro="" textlink="">
      <xdr:nvSpPr>
        <xdr:cNvPr id="860" name="【公民館】&#10;有形固定資産減価償却率最大値テキスト"/>
        <xdr:cNvSpPr txBox="1"/>
      </xdr:nvSpPr>
      <xdr:spPr>
        <a:xfrm>
          <a:off x="16357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141514</xdr:rowOff>
    </xdr:from>
    <xdr:to>
      <xdr:col>86</xdr:col>
      <xdr:colOff>25400</xdr:colOff>
      <xdr:row>100</xdr:row>
      <xdr:rowOff>141514</xdr:rowOff>
    </xdr:to>
    <xdr:cxnSp macro="">
      <xdr:nvCxnSpPr>
        <xdr:cNvPr id="861" name="直線コネクタ 860"/>
        <xdr:cNvCxnSpPr/>
      </xdr:nvCxnSpPr>
      <xdr:spPr>
        <a:xfrm>
          <a:off x="16230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151147</xdr:rowOff>
    </xdr:from>
    <xdr:ext cx="405111" cy="259045"/>
    <xdr:sp macro="" textlink="">
      <xdr:nvSpPr>
        <xdr:cNvPr id="862" name="【公民館】&#10;有形固定資産減価償却率平均値テキスト"/>
        <xdr:cNvSpPr txBox="1"/>
      </xdr:nvSpPr>
      <xdr:spPr>
        <a:xfrm>
          <a:off x="16357600" y="17810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863" name="フローチャート: 判断 862"/>
        <xdr:cNvSpPr/>
      </xdr:nvSpPr>
      <xdr:spPr>
        <a:xfrm>
          <a:off x="16268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864" name="フローチャート: 判断 863"/>
        <xdr:cNvSpPr/>
      </xdr:nvSpPr>
      <xdr:spPr>
        <a:xfrm>
          <a:off x="15430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126637</xdr:rowOff>
    </xdr:from>
    <xdr:to>
      <xdr:col>76</xdr:col>
      <xdr:colOff>165100</xdr:colOff>
      <xdr:row>105</xdr:row>
      <xdr:rowOff>56787</xdr:rowOff>
    </xdr:to>
    <xdr:sp macro="" textlink="">
      <xdr:nvSpPr>
        <xdr:cNvPr id="865" name="フローチャート: 判断 864"/>
        <xdr:cNvSpPr/>
      </xdr:nvSpPr>
      <xdr:spPr>
        <a:xfrm>
          <a:off x="145415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105411</xdr:rowOff>
    </xdr:from>
    <xdr:to>
      <xdr:col>72</xdr:col>
      <xdr:colOff>38100</xdr:colOff>
      <xdr:row>105</xdr:row>
      <xdr:rowOff>35561</xdr:rowOff>
    </xdr:to>
    <xdr:sp macro="" textlink="">
      <xdr:nvSpPr>
        <xdr:cNvPr id="866" name="フローチャート: 判断 865"/>
        <xdr:cNvSpPr/>
      </xdr:nvSpPr>
      <xdr:spPr>
        <a:xfrm>
          <a:off x="13652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67" name="フローチャート: 判断 866"/>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10705</xdr:rowOff>
    </xdr:from>
    <xdr:to>
      <xdr:col>85</xdr:col>
      <xdr:colOff>177800</xdr:colOff>
      <xdr:row>106</xdr:row>
      <xdr:rowOff>112305</xdr:rowOff>
    </xdr:to>
    <xdr:sp macro="" textlink="">
      <xdr:nvSpPr>
        <xdr:cNvPr id="873" name="楕円 872"/>
        <xdr:cNvSpPr/>
      </xdr:nvSpPr>
      <xdr:spPr>
        <a:xfrm>
          <a:off x="162687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160582</xdr:rowOff>
    </xdr:from>
    <xdr:ext cx="405111" cy="259045"/>
    <xdr:sp macro="" textlink="">
      <xdr:nvSpPr>
        <xdr:cNvPr id="874" name="【公民館】&#10;有形固定資産減価償却率該当値テキスト"/>
        <xdr:cNvSpPr txBox="1"/>
      </xdr:nvSpPr>
      <xdr:spPr>
        <a:xfrm>
          <a:off x="16357600"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154395</xdr:rowOff>
    </xdr:from>
    <xdr:to>
      <xdr:col>81</xdr:col>
      <xdr:colOff>101600</xdr:colOff>
      <xdr:row>106</xdr:row>
      <xdr:rowOff>84545</xdr:rowOff>
    </xdr:to>
    <xdr:sp macro="" textlink="">
      <xdr:nvSpPr>
        <xdr:cNvPr id="875" name="楕円 874"/>
        <xdr:cNvSpPr/>
      </xdr:nvSpPr>
      <xdr:spPr>
        <a:xfrm>
          <a:off x="15430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33745</xdr:rowOff>
    </xdr:from>
    <xdr:to>
      <xdr:col>85</xdr:col>
      <xdr:colOff>127000</xdr:colOff>
      <xdr:row>106</xdr:row>
      <xdr:rowOff>61505</xdr:rowOff>
    </xdr:to>
    <xdr:cxnSp macro="">
      <xdr:nvCxnSpPr>
        <xdr:cNvPr id="876" name="直線コネクタ 875"/>
        <xdr:cNvCxnSpPr/>
      </xdr:nvCxnSpPr>
      <xdr:spPr>
        <a:xfrm>
          <a:off x="15481300" y="18207445"/>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139700</xdr:rowOff>
    </xdr:from>
    <xdr:to>
      <xdr:col>76</xdr:col>
      <xdr:colOff>165100</xdr:colOff>
      <xdr:row>106</xdr:row>
      <xdr:rowOff>69850</xdr:rowOff>
    </xdr:to>
    <xdr:sp macro="" textlink="">
      <xdr:nvSpPr>
        <xdr:cNvPr id="877" name="楕円 876"/>
        <xdr:cNvSpPr/>
      </xdr:nvSpPr>
      <xdr:spPr>
        <a:xfrm>
          <a:off x="14541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19050</xdr:rowOff>
    </xdr:from>
    <xdr:to>
      <xdr:col>81</xdr:col>
      <xdr:colOff>50800</xdr:colOff>
      <xdr:row>106</xdr:row>
      <xdr:rowOff>33745</xdr:rowOff>
    </xdr:to>
    <xdr:cxnSp macro="">
      <xdr:nvCxnSpPr>
        <xdr:cNvPr id="878" name="直線コネクタ 877"/>
        <xdr:cNvCxnSpPr/>
      </xdr:nvCxnSpPr>
      <xdr:spPr>
        <a:xfrm>
          <a:off x="14592300" y="18192750"/>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111942</xdr:rowOff>
    </xdr:from>
    <xdr:to>
      <xdr:col>72</xdr:col>
      <xdr:colOff>38100</xdr:colOff>
      <xdr:row>106</xdr:row>
      <xdr:rowOff>42092</xdr:rowOff>
    </xdr:to>
    <xdr:sp macro="" textlink="">
      <xdr:nvSpPr>
        <xdr:cNvPr id="879" name="楕円 878"/>
        <xdr:cNvSpPr/>
      </xdr:nvSpPr>
      <xdr:spPr>
        <a:xfrm>
          <a:off x="13652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162742</xdr:rowOff>
    </xdr:from>
    <xdr:to>
      <xdr:col>76</xdr:col>
      <xdr:colOff>114300</xdr:colOff>
      <xdr:row>106</xdr:row>
      <xdr:rowOff>19050</xdr:rowOff>
    </xdr:to>
    <xdr:cxnSp macro="">
      <xdr:nvCxnSpPr>
        <xdr:cNvPr id="880" name="直線コネクタ 879"/>
        <xdr:cNvCxnSpPr/>
      </xdr:nvCxnSpPr>
      <xdr:spPr>
        <a:xfrm>
          <a:off x="13703300" y="1816499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84182</xdr:rowOff>
    </xdr:from>
    <xdr:to>
      <xdr:col>67</xdr:col>
      <xdr:colOff>101600</xdr:colOff>
      <xdr:row>106</xdr:row>
      <xdr:rowOff>14332</xdr:rowOff>
    </xdr:to>
    <xdr:sp macro="" textlink="">
      <xdr:nvSpPr>
        <xdr:cNvPr id="881" name="楕円 880"/>
        <xdr:cNvSpPr/>
      </xdr:nvSpPr>
      <xdr:spPr>
        <a:xfrm>
          <a:off x="12763500" y="1808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134982</xdr:rowOff>
    </xdr:from>
    <xdr:to>
      <xdr:col>71</xdr:col>
      <xdr:colOff>177800</xdr:colOff>
      <xdr:row>105</xdr:row>
      <xdr:rowOff>162742</xdr:rowOff>
    </xdr:to>
    <xdr:cxnSp macro="">
      <xdr:nvCxnSpPr>
        <xdr:cNvPr id="882" name="直線コネクタ 881"/>
        <xdr:cNvCxnSpPr/>
      </xdr:nvCxnSpPr>
      <xdr:spPr>
        <a:xfrm>
          <a:off x="12814300" y="1813723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58619</xdr:rowOff>
    </xdr:from>
    <xdr:ext cx="405111" cy="259045"/>
    <xdr:sp macro="" textlink="">
      <xdr:nvSpPr>
        <xdr:cNvPr id="883" name="n_1aveValue【公民館】&#10;有形固定資産減価償却率"/>
        <xdr:cNvSpPr txBox="1"/>
      </xdr:nvSpPr>
      <xdr:spPr>
        <a:xfrm>
          <a:off x="15266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73314</xdr:rowOff>
    </xdr:from>
    <xdr:ext cx="405111" cy="259045"/>
    <xdr:sp macro="" textlink="">
      <xdr:nvSpPr>
        <xdr:cNvPr id="884" name="n_2aveValue【公民館】&#10;有形固定資産減価償却率"/>
        <xdr:cNvSpPr txBox="1"/>
      </xdr:nvSpPr>
      <xdr:spPr>
        <a:xfrm>
          <a:off x="14389744" y="1773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52088</xdr:rowOff>
    </xdr:from>
    <xdr:ext cx="405111" cy="259045"/>
    <xdr:sp macro="" textlink="">
      <xdr:nvSpPr>
        <xdr:cNvPr id="885" name="n_3aveValue【公民館】&#10;有形固定資産減価償却率"/>
        <xdr:cNvSpPr txBox="1"/>
      </xdr:nvSpPr>
      <xdr:spPr>
        <a:xfrm>
          <a:off x="13500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86" name="n_4aveValue【公民館】&#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75672</xdr:rowOff>
    </xdr:from>
    <xdr:ext cx="405111" cy="259045"/>
    <xdr:sp macro="" textlink="">
      <xdr:nvSpPr>
        <xdr:cNvPr id="887" name="n_1mainValue【公民館】&#10;有形固定資産減価償却率"/>
        <xdr:cNvSpPr txBox="1"/>
      </xdr:nvSpPr>
      <xdr:spPr>
        <a:xfrm>
          <a:off x="15266044" y="1824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60977</xdr:rowOff>
    </xdr:from>
    <xdr:ext cx="405111" cy="259045"/>
    <xdr:sp macro="" textlink="">
      <xdr:nvSpPr>
        <xdr:cNvPr id="888" name="n_2mainValue【公民館】&#10;有形固定資産減価償却率"/>
        <xdr:cNvSpPr txBox="1"/>
      </xdr:nvSpPr>
      <xdr:spPr>
        <a:xfrm>
          <a:off x="143897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33219</xdr:rowOff>
    </xdr:from>
    <xdr:ext cx="405111" cy="259045"/>
    <xdr:sp macro="" textlink="">
      <xdr:nvSpPr>
        <xdr:cNvPr id="889" name="n_3mainValue【公民館】&#10;有形固定資産減価償却率"/>
        <xdr:cNvSpPr txBox="1"/>
      </xdr:nvSpPr>
      <xdr:spPr>
        <a:xfrm>
          <a:off x="13500744" y="1820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5459</xdr:rowOff>
    </xdr:from>
    <xdr:ext cx="405111" cy="259045"/>
    <xdr:sp macro="" textlink="">
      <xdr:nvSpPr>
        <xdr:cNvPr id="890" name="n_4mainValue【公民館】&#10;有形固定資産減価償却率"/>
        <xdr:cNvSpPr txBox="1"/>
      </xdr:nvSpPr>
      <xdr:spPr>
        <a:xfrm>
          <a:off x="12611744" y="1817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1" name="直線コネクタ 90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2" name="テキスト ボックス 90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3" name="直線コネクタ 90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4" name="テキスト ボックス 90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5" name="直線コネクタ 9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6" name="テキスト ボックス 9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7" name="直線コネクタ 90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8" name="テキスト ボックス 90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9" name="直線コネクタ 90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0" name="テキスト ボックス 90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38100</xdr:rowOff>
    </xdr:to>
    <xdr:cxnSp macro="">
      <xdr:nvCxnSpPr>
        <xdr:cNvPr id="914" name="直線コネクタ 913"/>
        <xdr:cNvCxnSpPr/>
      </xdr:nvCxnSpPr>
      <xdr:spPr>
        <a:xfrm flipV="1">
          <a:off x="22160864" y="172440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915" name="【公民館】&#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916" name="直線コネクタ 915"/>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917" name="【公民館】&#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918" name="直線コネクタ 917"/>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919" name="【公民館】&#10;一人当たり面積平均値テキスト"/>
        <xdr:cNvSpPr txBox="1"/>
      </xdr:nvSpPr>
      <xdr:spPr>
        <a:xfrm>
          <a:off x="22199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20" name="フローチャート: 判断 919"/>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921" name="フローチャート: 判断 920"/>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22" name="フローチャート: 判断 921"/>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923" name="フローチャート: 判断 922"/>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78739</xdr:rowOff>
    </xdr:from>
    <xdr:to>
      <xdr:col>98</xdr:col>
      <xdr:colOff>38100</xdr:colOff>
      <xdr:row>105</xdr:row>
      <xdr:rowOff>8889</xdr:rowOff>
    </xdr:to>
    <xdr:sp macro="" textlink="">
      <xdr:nvSpPr>
        <xdr:cNvPr id="924" name="フローチャート: 判断 923"/>
        <xdr:cNvSpPr/>
      </xdr:nvSpPr>
      <xdr:spPr>
        <a:xfrm>
          <a:off x="18605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17780</xdr:rowOff>
    </xdr:from>
    <xdr:to>
      <xdr:col>116</xdr:col>
      <xdr:colOff>114300</xdr:colOff>
      <xdr:row>102</xdr:row>
      <xdr:rowOff>119380</xdr:rowOff>
    </xdr:to>
    <xdr:sp macro="" textlink="">
      <xdr:nvSpPr>
        <xdr:cNvPr id="930" name="楕円 929"/>
        <xdr:cNvSpPr/>
      </xdr:nvSpPr>
      <xdr:spPr>
        <a:xfrm>
          <a:off x="22110700" y="175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40657</xdr:rowOff>
    </xdr:from>
    <xdr:ext cx="469744" cy="259045"/>
    <xdr:sp macro="" textlink="">
      <xdr:nvSpPr>
        <xdr:cNvPr id="931" name="【公民館】&#10;一人当たり面積該当値テキスト"/>
        <xdr:cNvSpPr txBox="1"/>
      </xdr:nvSpPr>
      <xdr:spPr>
        <a:xfrm>
          <a:off x="22199600"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17780</xdr:rowOff>
    </xdr:from>
    <xdr:to>
      <xdr:col>112</xdr:col>
      <xdr:colOff>38100</xdr:colOff>
      <xdr:row>102</xdr:row>
      <xdr:rowOff>119380</xdr:rowOff>
    </xdr:to>
    <xdr:sp macro="" textlink="">
      <xdr:nvSpPr>
        <xdr:cNvPr id="932" name="楕円 931"/>
        <xdr:cNvSpPr/>
      </xdr:nvSpPr>
      <xdr:spPr>
        <a:xfrm>
          <a:off x="21272500" y="175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68580</xdr:rowOff>
    </xdr:from>
    <xdr:to>
      <xdr:col>116</xdr:col>
      <xdr:colOff>63500</xdr:colOff>
      <xdr:row>102</xdr:row>
      <xdr:rowOff>68580</xdr:rowOff>
    </xdr:to>
    <xdr:cxnSp macro="">
      <xdr:nvCxnSpPr>
        <xdr:cNvPr id="933" name="直線コネクタ 932"/>
        <xdr:cNvCxnSpPr/>
      </xdr:nvCxnSpPr>
      <xdr:spPr>
        <a:xfrm>
          <a:off x="21323300" y="17556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25400</xdr:rowOff>
    </xdr:from>
    <xdr:to>
      <xdr:col>107</xdr:col>
      <xdr:colOff>101600</xdr:colOff>
      <xdr:row>102</xdr:row>
      <xdr:rowOff>127000</xdr:rowOff>
    </xdr:to>
    <xdr:sp macro="" textlink="">
      <xdr:nvSpPr>
        <xdr:cNvPr id="934" name="楕円 933"/>
        <xdr:cNvSpPr/>
      </xdr:nvSpPr>
      <xdr:spPr>
        <a:xfrm>
          <a:off x="20383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68580</xdr:rowOff>
    </xdr:from>
    <xdr:to>
      <xdr:col>111</xdr:col>
      <xdr:colOff>177800</xdr:colOff>
      <xdr:row>102</xdr:row>
      <xdr:rowOff>76200</xdr:rowOff>
    </xdr:to>
    <xdr:cxnSp macro="">
      <xdr:nvCxnSpPr>
        <xdr:cNvPr id="935" name="直線コネクタ 934"/>
        <xdr:cNvCxnSpPr/>
      </xdr:nvCxnSpPr>
      <xdr:spPr>
        <a:xfrm flipV="1">
          <a:off x="20434300" y="17556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25400</xdr:rowOff>
    </xdr:from>
    <xdr:to>
      <xdr:col>102</xdr:col>
      <xdr:colOff>165100</xdr:colOff>
      <xdr:row>102</xdr:row>
      <xdr:rowOff>127000</xdr:rowOff>
    </xdr:to>
    <xdr:sp macro="" textlink="">
      <xdr:nvSpPr>
        <xdr:cNvPr id="936" name="楕円 935"/>
        <xdr:cNvSpPr/>
      </xdr:nvSpPr>
      <xdr:spPr>
        <a:xfrm>
          <a:off x="19494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76200</xdr:rowOff>
    </xdr:from>
    <xdr:to>
      <xdr:col>107</xdr:col>
      <xdr:colOff>50800</xdr:colOff>
      <xdr:row>102</xdr:row>
      <xdr:rowOff>76200</xdr:rowOff>
    </xdr:to>
    <xdr:cxnSp macro="">
      <xdr:nvCxnSpPr>
        <xdr:cNvPr id="937" name="直線コネクタ 936"/>
        <xdr:cNvCxnSpPr/>
      </xdr:nvCxnSpPr>
      <xdr:spPr>
        <a:xfrm>
          <a:off x="19545300" y="1756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33020</xdr:rowOff>
    </xdr:from>
    <xdr:to>
      <xdr:col>98</xdr:col>
      <xdr:colOff>38100</xdr:colOff>
      <xdr:row>102</xdr:row>
      <xdr:rowOff>134620</xdr:rowOff>
    </xdr:to>
    <xdr:sp macro="" textlink="">
      <xdr:nvSpPr>
        <xdr:cNvPr id="938" name="楕円 937"/>
        <xdr:cNvSpPr/>
      </xdr:nvSpPr>
      <xdr:spPr>
        <a:xfrm>
          <a:off x="18605500" y="175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76200</xdr:rowOff>
    </xdr:from>
    <xdr:to>
      <xdr:col>102</xdr:col>
      <xdr:colOff>114300</xdr:colOff>
      <xdr:row>102</xdr:row>
      <xdr:rowOff>83820</xdr:rowOff>
    </xdr:to>
    <xdr:cxnSp macro="">
      <xdr:nvCxnSpPr>
        <xdr:cNvPr id="939" name="直線コネクタ 938"/>
        <xdr:cNvCxnSpPr/>
      </xdr:nvCxnSpPr>
      <xdr:spPr>
        <a:xfrm flipV="1">
          <a:off x="18656300" y="17564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11447</xdr:rowOff>
    </xdr:from>
    <xdr:ext cx="469744" cy="259045"/>
    <xdr:sp macro="" textlink="">
      <xdr:nvSpPr>
        <xdr:cNvPr id="940" name="n_1aveValue【公民館】&#10;一人当たり面積"/>
        <xdr:cNvSpPr txBox="1"/>
      </xdr:nvSpPr>
      <xdr:spPr>
        <a:xfrm>
          <a:off x="21075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941" name="n_2aveValue【公民館】&#10;一人当たり面積"/>
        <xdr:cNvSpPr txBox="1"/>
      </xdr:nvSpPr>
      <xdr:spPr>
        <a:xfrm>
          <a:off x="20199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3827</xdr:rowOff>
    </xdr:from>
    <xdr:ext cx="469744" cy="259045"/>
    <xdr:sp macro="" textlink="">
      <xdr:nvSpPr>
        <xdr:cNvPr id="942" name="n_3aveValue【公民館】&#10;一人当たり面積"/>
        <xdr:cNvSpPr txBox="1"/>
      </xdr:nvSpPr>
      <xdr:spPr>
        <a:xfrm>
          <a:off x="19310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xdr:rowOff>
    </xdr:from>
    <xdr:ext cx="469744" cy="259045"/>
    <xdr:sp macro="" textlink="">
      <xdr:nvSpPr>
        <xdr:cNvPr id="943" name="n_4aveValue【公民館】&#10;一人当たり面積"/>
        <xdr:cNvSpPr txBox="1"/>
      </xdr:nvSpPr>
      <xdr:spPr>
        <a:xfrm>
          <a:off x="18421427"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135907</xdr:rowOff>
    </xdr:from>
    <xdr:ext cx="469744" cy="259045"/>
    <xdr:sp macro="" textlink="">
      <xdr:nvSpPr>
        <xdr:cNvPr id="944" name="n_1mainValue【公民館】&#10;一人当たり面積"/>
        <xdr:cNvSpPr txBox="1"/>
      </xdr:nvSpPr>
      <xdr:spPr>
        <a:xfrm>
          <a:off x="21075727" y="1728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143527</xdr:rowOff>
    </xdr:from>
    <xdr:ext cx="469744" cy="259045"/>
    <xdr:sp macro="" textlink="">
      <xdr:nvSpPr>
        <xdr:cNvPr id="945" name="n_2mainValue【公民館】&#10;一人当たり面積"/>
        <xdr:cNvSpPr txBox="1"/>
      </xdr:nvSpPr>
      <xdr:spPr>
        <a:xfrm>
          <a:off x="201994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143527</xdr:rowOff>
    </xdr:from>
    <xdr:ext cx="469744" cy="259045"/>
    <xdr:sp macro="" textlink="">
      <xdr:nvSpPr>
        <xdr:cNvPr id="946" name="n_3mainValue【公民館】&#10;一人当たり面積"/>
        <xdr:cNvSpPr txBox="1"/>
      </xdr:nvSpPr>
      <xdr:spPr>
        <a:xfrm>
          <a:off x="193104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151147</xdr:rowOff>
    </xdr:from>
    <xdr:ext cx="469744" cy="259045"/>
    <xdr:sp macro="" textlink="">
      <xdr:nvSpPr>
        <xdr:cNvPr id="947" name="n_4mainValue【公民館】&#10;一人当たり面積"/>
        <xdr:cNvSpPr txBox="1"/>
      </xdr:nvSpPr>
      <xdr:spPr>
        <a:xfrm>
          <a:off x="18421427" y="1729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類似団体内平均値と比較し、有形固定資産減価償却率が高くなっているのは、公営住宅、認定こども園・幼稚園・保育所、公民館、図書館、体育館・プール、福祉施設、保健センター・保健所である。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公営住宅については、６割の施設が耐用年数を過ぎており、今後、公営住宅長寿命化計画に沿って対策を講じていく。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の施設が耐用年数を過ぎており、残りの施設も耐用年数を迎えようとしている施設である。今後、個別計画を策定するなかで関係各課と連携を図りながら幼稚園・保育所のあり方の検討を行う。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公民館については、全体的に建設されてから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年以上経過しており、今後の運営、管理について関係各課と連携を図り検討していく。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125,469
124,678
603.16
63,577,336
60,944,660
1,963,860
33,706,815
54,301,836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42</xdr:row>
      <xdr:rowOff>4354</xdr:rowOff>
    </xdr:to>
    <xdr:cxnSp macro="">
      <xdr:nvCxnSpPr>
        <xdr:cNvPr id="58" name="直線コネクタ 57"/>
        <xdr:cNvCxnSpPr/>
      </xdr:nvCxnSpPr>
      <xdr:spPr>
        <a:xfrm flipV="1">
          <a:off x="4634865" y="5789567"/>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405111" cy="259045"/>
    <xdr:sp macro="" textlink="">
      <xdr:nvSpPr>
        <xdr:cNvPr id="59" name="【図書館】&#10;有形固定資産減価償却率最小値テキスト"/>
        <xdr:cNvSpPr txBox="1"/>
      </xdr:nvSpPr>
      <xdr:spPr>
        <a:xfrm>
          <a:off x="4673600" y="720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60" name="直線コネクタ 59"/>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340478" cy="259045"/>
    <xdr:sp macro="" textlink="">
      <xdr:nvSpPr>
        <xdr:cNvPr id="61" name="【図書館】&#10;有形固定資産減価償却率最大値テキスト"/>
        <xdr:cNvSpPr txBox="1"/>
      </xdr:nvSpPr>
      <xdr:spPr>
        <a:xfrm>
          <a:off x="4673600" y="556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2" name="直線コネクタ 61"/>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xdr:cNvSpPr txBox="1"/>
      </xdr:nvSpPr>
      <xdr:spPr>
        <a:xfrm>
          <a:off x="46736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22134</xdr:rowOff>
    </xdr:from>
    <xdr:to>
      <xdr:col>20</xdr:col>
      <xdr:colOff>38100</xdr:colOff>
      <xdr:row>37</xdr:row>
      <xdr:rowOff>123734</xdr:rowOff>
    </xdr:to>
    <xdr:sp macro="" textlink="">
      <xdr:nvSpPr>
        <xdr:cNvPr id="65" name="フローチャート: 判断 64"/>
        <xdr:cNvSpPr/>
      </xdr:nvSpPr>
      <xdr:spPr>
        <a:xfrm>
          <a:off x="3746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7" name="フローチャート: 判断 66"/>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12337</xdr:rowOff>
    </xdr:from>
    <xdr:to>
      <xdr:col>6</xdr:col>
      <xdr:colOff>38100</xdr:colOff>
      <xdr:row>36</xdr:row>
      <xdr:rowOff>113937</xdr:rowOff>
    </xdr:to>
    <xdr:sp macro="" textlink="">
      <xdr:nvSpPr>
        <xdr:cNvPr id="68" name="フローチャート: 判断 67"/>
        <xdr:cNvSpPr/>
      </xdr:nvSpPr>
      <xdr:spPr>
        <a:xfrm>
          <a:off x="1079500" y="618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125004</xdr:rowOff>
    </xdr:from>
    <xdr:to>
      <xdr:col>24</xdr:col>
      <xdr:colOff>114300</xdr:colOff>
      <xdr:row>42</xdr:row>
      <xdr:rowOff>55154</xdr:rowOff>
    </xdr:to>
    <xdr:sp macro="" textlink="">
      <xdr:nvSpPr>
        <xdr:cNvPr id="74" name="楕円 73"/>
        <xdr:cNvSpPr/>
      </xdr:nvSpPr>
      <xdr:spPr>
        <a:xfrm>
          <a:off x="45847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39931</xdr:rowOff>
    </xdr:from>
    <xdr:ext cx="405111" cy="259045"/>
    <xdr:sp macro="" textlink="">
      <xdr:nvSpPr>
        <xdr:cNvPr id="75" name="【図書館】&#10;有形固定資産減価償却率該当値テキスト"/>
        <xdr:cNvSpPr txBox="1"/>
      </xdr:nvSpPr>
      <xdr:spPr>
        <a:xfrm>
          <a:off x="4673600" y="7069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121738</xdr:rowOff>
    </xdr:from>
    <xdr:to>
      <xdr:col>20</xdr:col>
      <xdr:colOff>38100</xdr:colOff>
      <xdr:row>42</xdr:row>
      <xdr:rowOff>51888</xdr:rowOff>
    </xdr:to>
    <xdr:sp macro="" textlink="">
      <xdr:nvSpPr>
        <xdr:cNvPr id="76" name="楕円 75"/>
        <xdr:cNvSpPr/>
      </xdr:nvSpPr>
      <xdr:spPr>
        <a:xfrm>
          <a:off x="3746500" y="71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1088</xdr:rowOff>
    </xdr:from>
    <xdr:to>
      <xdr:col>24</xdr:col>
      <xdr:colOff>63500</xdr:colOff>
      <xdr:row>42</xdr:row>
      <xdr:rowOff>4354</xdr:rowOff>
    </xdr:to>
    <xdr:cxnSp macro="">
      <xdr:nvCxnSpPr>
        <xdr:cNvPr id="77" name="直線コネクタ 76"/>
        <xdr:cNvCxnSpPr/>
      </xdr:nvCxnSpPr>
      <xdr:spPr>
        <a:xfrm>
          <a:off x="3797300" y="720198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41728</xdr:rowOff>
    </xdr:from>
    <xdr:to>
      <xdr:col>15</xdr:col>
      <xdr:colOff>101600</xdr:colOff>
      <xdr:row>42</xdr:row>
      <xdr:rowOff>143328</xdr:rowOff>
    </xdr:to>
    <xdr:sp macro="" textlink="">
      <xdr:nvSpPr>
        <xdr:cNvPr id="78" name="楕円 77"/>
        <xdr:cNvSpPr/>
      </xdr:nvSpPr>
      <xdr:spPr>
        <a:xfrm>
          <a:off x="2857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1088</xdr:rowOff>
    </xdr:from>
    <xdr:to>
      <xdr:col>19</xdr:col>
      <xdr:colOff>177800</xdr:colOff>
      <xdr:row>42</xdr:row>
      <xdr:rowOff>92528</xdr:rowOff>
    </xdr:to>
    <xdr:cxnSp macro="">
      <xdr:nvCxnSpPr>
        <xdr:cNvPr id="79" name="直線コネクタ 78"/>
        <xdr:cNvCxnSpPr/>
      </xdr:nvCxnSpPr>
      <xdr:spPr>
        <a:xfrm flipV="1">
          <a:off x="2908300" y="720198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41728</xdr:rowOff>
    </xdr:from>
    <xdr:to>
      <xdr:col>10</xdr:col>
      <xdr:colOff>165100</xdr:colOff>
      <xdr:row>42</xdr:row>
      <xdr:rowOff>143328</xdr:rowOff>
    </xdr:to>
    <xdr:sp macro="" textlink="">
      <xdr:nvSpPr>
        <xdr:cNvPr id="80" name="楕円 79"/>
        <xdr:cNvSpPr/>
      </xdr:nvSpPr>
      <xdr:spPr>
        <a:xfrm>
          <a:off x="1968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92528</xdr:rowOff>
    </xdr:from>
    <xdr:to>
      <xdr:col>15</xdr:col>
      <xdr:colOff>50800</xdr:colOff>
      <xdr:row>42</xdr:row>
      <xdr:rowOff>92528</xdr:rowOff>
    </xdr:to>
    <xdr:cxnSp macro="">
      <xdr:nvCxnSpPr>
        <xdr:cNvPr id="81" name="直線コネクタ 80"/>
        <xdr:cNvCxnSpPr/>
      </xdr:nvCxnSpPr>
      <xdr:spPr>
        <a:xfrm>
          <a:off x="2019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42</xdr:row>
      <xdr:rowOff>41728</xdr:rowOff>
    </xdr:from>
    <xdr:to>
      <xdr:col>6</xdr:col>
      <xdr:colOff>38100</xdr:colOff>
      <xdr:row>42</xdr:row>
      <xdr:rowOff>143328</xdr:rowOff>
    </xdr:to>
    <xdr:sp macro="" textlink="">
      <xdr:nvSpPr>
        <xdr:cNvPr id="82" name="楕円 81"/>
        <xdr:cNvSpPr/>
      </xdr:nvSpPr>
      <xdr:spPr>
        <a:xfrm>
          <a:off x="1079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92528</xdr:rowOff>
    </xdr:from>
    <xdr:to>
      <xdr:col>10</xdr:col>
      <xdr:colOff>114300</xdr:colOff>
      <xdr:row>42</xdr:row>
      <xdr:rowOff>92528</xdr:rowOff>
    </xdr:to>
    <xdr:cxnSp macro="">
      <xdr:nvCxnSpPr>
        <xdr:cNvPr id="83" name="直線コネクタ 82"/>
        <xdr:cNvCxnSpPr/>
      </xdr:nvCxnSpPr>
      <xdr:spPr>
        <a:xfrm>
          <a:off x="1130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140261</xdr:rowOff>
    </xdr:from>
    <xdr:ext cx="405111" cy="259045"/>
    <xdr:sp macro="" textlink="">
      <xdr:nvSpPr>
        <xdr:cNvPr id="84" name="n_1aveValue【図書館】&#10;有形固定資産減価償却率"/>
        <xdr:cNvSpPr txBox="1"/>
      </xdr:nvSpPr>
      <xdr:spPr>
        <a:xfrm>
          <a:off x="35820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5" name="n_2ave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119034</xdr:rowOff>
    </xdr:from>
    <xdr:ext cx="405111" cy="259045"/>
    <xdr:sp macro="" textlink="">
      <xdr:nvSpPr>
        <xdr:cNvPr id="86" name="n_3aveValue【図書館】&#10;有形固定資産減価償却率"/>
        <xdr:cNvSpPr txBox="1"/>
      </xdr:nvSpPr>
      <xdr:spPr>
        <a:xfrm>
          <a:off x="1816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130464</xdr:rowOff>
    </xdr:from>
    <xdr:ext cx="405111" cy="259045"/>
    <xdr:sp macro="" textlink="">
      <xdr:nvSpPr>
        <xdr:cNvPr id="87" name="n_4aveValue【図書館】&#10;有形固定資産減価償却率"/>
        <xdr:cNvSpPr txBox="1"/>
      </xdr:nvSpPr>
      <xdr:spPr>
        <a:xfrm>
          <a:off x="927744" y="595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43015</xdr:rowOff>
    </xdr:from>
    <xdr:ext cx="405111" cy="259045"/>
    <xdr:sp macro="" textlink="">
      <xdr:nvSpPr>
        <xdr:cNvPr id="88" name="n_1mainValue【図書館】&#10;有形固定資産減価償却率"/>
        <xdr:cNvSpPr txBox="1"/>
      </xdr:nvSpPr>
      <xdr:spPr>
        <a:xfrm>
          <a:off x="3582044" y="724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42</xdr:row>
      <xdr:rowOff>134455</xdr:rowOff>
    </xdr:from>
    <xdr:ext cx="469744" cy="259045"/>
    <xdr:sp macro="" textlink="">
      <xdr:nvSpPr>
        <xdr:cNvPr id="89" name="n_2mainValue【図書館】&#10;有形固定資産減価償却率"/>
        <xdr:cNvSpPr txBox="1"/>
      </xdr:nvSpPr>
      <xdr:spPr>
        <a:xfrm>
          <a:off x="2673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42</xdr:row>
      <xdr:rowOff>134455</xdr:rowOff>
    </xdr:from>
    <xdr:ext cx="469744" cy="259045"/>
    <xdr:sp macro="" textlink="">
      <xdr:nvSpPr>
        <xdr:cNvPr id="90" name="n_3mainValue【図書館】&#10;有形固定資産減価償却率"/>
        <xdr:cNvSpPr txBox="1"/>
      </xdr:nvSpPr>
      <xdr:spPr>
        <a:xfrm>
          <a:off x="1784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42</xdr:row>
      <xdr:rowOff>134455</xdr:rowOff>
    </xdr:from>
    <xdr:ext cx="469744" cy="259045"/>
    <xdr:sp macro="" textlink="">
      <xdr:nvSpPr>
        <xdr:cNvPr id="91" name="n_4mainValue【図書館】&#10;有形固定資産減価償却率"/>
        <xdr:cNvSpPr txBox="1"/>
      </xdr:nvSpPr>
      <xdr:spPr>
        <a:xfrm>
          <a:off x="895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158750</xdr:rowOff>
    </xdr:to>
    <xdr:cxnSp macro="">
      <xdr:nvCxnSpPr>
        <xdr:cNvPr id="115" name="直線コネクタ 114"/>
        <xdr:cNvCxnSpPr/>
      </xdr:nvCxnSpPr>
      <xdr:spPr>
        <a:xfrm flipV="1">
          <a:off x="10476865" y="56007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162577</xdr:rowOff>
    </xdr:from>
    <xdr:ext cx="469744" cy="259045"/>
    <xdr:sp macro="" textlink="">
      <xdr:nvSpPr>
        <xdr:cNvPr id="116" name="【図書館】&#10;一人当たり面積最小値テキスト"/>
        <xdr:cNvSpPr txBox="1"/>
      </xdr:nvSpPr>
      <xdr:spPr>
        <a:xfrm>
          <a:off x="10515600"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158750</xdr:rowOff>
    </xdr:from>
    <xdr:to>
      <xdr:col>55</xdr:col>
      <xdr:colOff>88900</xdr:colOff>
      <xdr:row>41</xdr:row>
      <xdr:rowOff>158750</xdr:rowOff>
    </xdr:to>
    <xdr:cxnSp macro="">
      <xdr:nvCxnSpPr>
        <xdr:cNvPr id="117" name="直線コネクタ 116"/>
        <xdr:cNvCxnSpPr/>
      </xdr:nvCxnSpPr>
      <xdr:spPr>
        <a:xfrm>
          <a:off x="103886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21" name="フローチャート: 判断 120"/>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57150</xdr:rowOff>
    </xdr:from>
    <xdr:to>
      <xdr:col>46</xdr:col>
      <xdr:colOff>38100</xdr:colOff>
      <xdr:row>39</xdr:row>
      <xdr:rowOff>158750</xdr:rowOff>
    </xdr:to>
    <xdr:sp macro="" textlink="">
      <xdr:nvSpPr>
        <xdr:cNvPr id="123" name="フローチャート: 判断 122"/>
        <xdr:cNvSpPr/>
      </xdr:nvSpPr>
      <xdr:spPr>
        <a:xfrm>
          <a:off x="8699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57150</xdr:rowOff>
    </xdr:from>
    <xdr:to>
      <xdr:col>41</xdr:col>
      <xdr:colOff>101600</xdr:colOff>
      <xdr:row>39</xdr:row>
      <xdr:rowOff>158750</xdr:rowOff>
    </xdr:to>
    <xdr:sp macro="" textlink="">
      <xdr:nvSpPr>
        <xdr:cNvPr id="124" name="フローチャート: 判断 123"/>
        <xdr:cNvSpPr/>
      </xdr:nvSpPr>
      <xdr:spPr>
        <a:xfrm>
          <a:off x="7810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88900</xdr:rowOff>
    </xdr:from>
    <xdr:to>
      <xdr:col>36</xdr:col>
      <xdr:colOff>165100</xdr:colOff>
      <xdr:row>39</xdr:row>
      <xdr:rowOff>19050</xdr:rowOff>
    </xdr:to>
    <xdr:sp macro="" textlink="">
      <xdr:nvSpPr>
        <xdr:cNvPr id="125" name="フローチャート: 判断 124"/>
        <xdr:cNvSpPr/>
      </xdr:nvSpPr>
      <xdr:spPr>
        <a:xfrm>
          <a:off x="6921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107950</xdr:rowOff>
    </xdr:from>
    <xdr:to>
      <xdr:col>55</xdr:col>
      <xdr:colOff>50800</xdr:colOff>
      <xdr:row>42</xdr:row>
      <xdr:rowOff>38100</xdr:rowOff>
    </xdr:to>
    <xdr:sp macro="" textlink="">
      <xdr:nvSpPr>
        <xdr:cNvPr id="131" name="楕円 130"/>
        <xdr:cNvSpPr/>
      </xdr:nvSpPr>
      <xdr:spPr>
        <a:xfrm>
          <a:off x="10426700" y="71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22877</xdr:rowOff>
    </xdr:from>
    <xdr:ext cx="469744" cy="259045"/>
    <xdr:sp macro="" textlink="">
      <xdr:nvSpPr>
        <xdr:cNvPr id="132" name="【図書館】&#10;一人当たり面積該当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107950</xdr:rowOff>
    </xdr:from>
    <xdr:to>
      <xdr:col>50</xdr:col>
      <xdr:colOff>165100</xdr:colOff>
      <xdr:row>42</xdr:row>
      <xdr:rowOff>38100</xdr:rowOff>
    </xdr:to>
    <xdr:sp macro="" textlink="">
      <xdr:nvSpPr>
        <xdr:cNvPr id="133" name="楕円 132"/>
        <xdr:cNvSpPr/>
      </xdr:nvSpPr>
      <xdr:spPr>
        <a:xfrm>
          <a:off x="9588500" y="71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158750</xdr:rowOff>
    </xdr:from>
    <xdr:to>
      <xdr:col>55</xdr:col>
      <xdr:colOff>0</xdr:colOff>
      <xdr:row>41</xdr:row>
      <xdr:rowOff>158750</xdr:rowOff>
    </xdr:to>
    <xdr:cxnSp macro="">
      <xdr:nvCxnSpPr>
        <xdr:cNvPr id="134" name="直線コネクタ 133"/>
        <xdr:cNvCxnSpPr/>
      </xdr:nvCxnSpPr>
      <xdr:spPr>
        <a:xfrm>
          <a:off x="9639300" y="718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107950</xdr:rowOff>
    </xdr:from>
    <xdr:to>
      <xdr:col>46</xdr:col>
      <xdr:colOff>38100</xdr:colOff>
      <xdr:row>42</xdr:row>
      <xdr:rowOff>38100</xdr:rowOff>
    </xdr:to>
    <xdr:sp macro="" textlink="">
      <xdr:nvSpPr>
        <xdr:cNvPr id="135" name="楕円 134"/>
        <xdr:cNvSpPr/>
      </xdr:nvSpPr>
      <xdr:spPr>
        <a:xfrm>
          <a:off x="8699500" y="71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158750</xdr:rowOff>
    </xdr:from>
    <xdr:to>
      <xdr:col>50</xdr:col>
      <xdr:colOff>114300</xdr:colOff>
      <xdr:row>41</xdr:row>
      <xdr:rowOff>158750</xdr:rowOff>
    </xdr:to>
    <xdr:cxnSp macro="">
      <xdr:nvCxnSpPr>
        <xdr:cNvPr id="136" name="直線コネクタ 135"/>
        <xdr:cNvCxnSpPr/>
      </xdr:nvCxnSpPr>
      <xdr:spPr>
        <a:xfrm>
          <a:off x="8750300" y="718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107950</xdr:rowOff>
    </xdr:from>
    <xdr:to>
      <xdr:col>41</xdr:col>
      <xdr:colOff>101600</xdr:colOff>
      <xdr:row>42</xdr:row>
      <xdr:rowOff>38100</xdr:rowOff>
    </xdr:to>
    <xdr:sp macro="" textlink="">
      <xdr:nvSpPr>
        <xdr:cNvPr id="137" name="楕円 136"/>
        <xdr:cNvSpPr/>
      </xdr:nvSpPr>
      <xdr:spPr>
        <a:xfrm>
          <a:off x="7810500" y="71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158750</xdr:rowOff>
    </xdr:from>
    <xdr:to>
      <xdr:col>45</xdr:col>
      <xdr:colOff>177800</xdr:colOff>
      <xdr:row>41</xdr:row>
      <xdr:rowOff>158750</xdr:rowOff>
    </xdr:to>
    <xdr:cxnSp macro="">
      <xdr:nvCxnSpPr>
        <xdr:cNvPr id="138" name="直線コネクタ 137"/>
        <xdr:cNvCxnSpPr/>
      </xdr:nvCxnSpPr>
      <xdr:spPr>
        <a:xfrm>
          <a:off x="7861300" y="718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107950</xdr:rowOff>
    </xdr:from>
    <xdr:to>
      <xdr:col>36</xdr:col>
      <xdr:colOff>165100</xdr:colOff>
      <xdr:row>42</xdr:row>
      <xdr:rowOff>38100</xdr:rowOff>
    </xdr:to>
    <xdr:sp macro="" textlink="">
      <xdr:nvSpPr>
        <xdr:cNvPr id="139" name="楕円 138"/>
        <xdr:cNvSpPr/>
      </xdr:nvSpPr>
      <xdr:spPr>
        <a:xfrm>
          <a:off x="6921500" y="71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158750</xdr:rowOff>
    </xdr:from>
    <xdr:to>
      <xdr:col>41</xdr:col>
      <xdr:colOff>50800</xdr:colOff>
      <xdr:row>41</xdr:row>
      <xdr:rowOff>158750</xdr:rowOff>
    </xdr:to>
    <xdr:cxnSp macro="">
      <xdr:nvCxnSpPr>
        <xdr:cNvPr id="140" name="直線コネクタ 139"/>
        <xdr:cNvCxnSpPr/>
      </xdr:nvCxnSpPr>
      <xdr:spPr>
        <a:xfrm>
          <a:off x="6972300" y="718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1" name="n_1ave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42" name="n_2aveValue【図書館】&#10;一人当たり面積"/>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43" name="n_3aveValue【図書館】&#10;一人当たり面積"/>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35577</xdr:rowOff>
    </xdr:from>
    <xdr:ext cx="469744" cy="259045"/>
    <xdr:sp macro="" textlink="">
      <xdr:nvSpPr>
        <xdr:cNvPr id="144" name="n_4aveValue【図書館】&#10;一人当たり面積"/>
        <xdr:cNvSpPr txBox="1"/>
      </xdr:nvSpPr>
      <xdr:spPr>
        <a:xfrm>
          <a:off x="67374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29227</xdr:rowOff>
    </xdr:from>
    <xdr:ext cx="469744" cy="259045"/>
    <xdr:sp macro="" textlink="">
      <xdr:nvSpPr>
        <xdr:cNvPr id="145" name="n_1mainValue【図書館】&#10;一人当たり面積"/>
        <xdr:cNvSpPr txBox="1"/>
      </xdr:nvSpPr>
      <xdr:spPr>
        <a:xfrm>
          <a:off x="9391727" y="723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29227</xdr:rowOff>
    </xdr:from>
    <xdr:ext cx="469744" cy="259045"/>
    <xdr:sp macro="" textlink="">
      <xdr:nvSpPr>
        <xdr:cNvPr id="146" name="n_2mainValue【図書館】&#10;一人当たり面積"/>
        <xdr:cNvSpPr txBox="1"/>
      </xdr:nvSpPr>
      <xdr:spPr>
        <a:xfrm>
          <a:off x="8515427" y="723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29227</xdr:rowOff>
    </xdr:from>
    <xdr:ext cx="469744" cy="259045"/>
    <xdr:sp macro="" textlink="">
      <xdr:nvSpPr>
        <xdr:cNvPr id="147" name="n_3mainValue【図書館】&#10;一人当たり面積"/>
        <xdr:cNvSpPr txBox="1"/>
      </xdr:nvSpPr>
      <xdr:spPr>
        <a:xfrm>
          <a:off x="7626427" y="723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29227</xdr:rowOff>
    </xdr:from>
    <xdr:ext cx="469744" cy="259045"/>
    <xdr:sp macro="" textlink="">
      <xdr:nvSpPr>
        <xdr:cNvPr id="148" name="n_4mainValue【図書館】&#10;一人当たり面積"/>
        <xdr:cNvSpPr txBox="1"/>
      </xdr:nvSpPr>
      <xdr:spPr>
        <a:xfrm>
          <a:off x="6737427" y="723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63</xdr:row>
      <xdr:rowOff>148590</xdr:rowOff>
    </xdr:to>
    <xdr:cxnSp macro="">
      <xdr:nvCxnSpPr>
        <xdr:cNvPr id="173" name="直線コネクタ 172"/>
        <xdr:cNvCxnSpPr/>
      </xdr:nvCxnSpPr>
      <xdr:spPr>
        <a:xfrm flipV="1">
          <a:off x="4634865" y="944308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152417</xdr:rowOff>
    </xdr:from>
    <xdr:ext cx="405111" cy="259045"/>
    <xdr:sp macro="" textlink="">
      <xdr:nvSpPr>
        <xdr:cNvPr id="174" name="【体育館・プール】&#10;有形固定資産減価償却率最小値テキスト"/>
        <xdr:cNvSpPr txBox="1"/>
      </xdr:nvSpPr>
      <xdr:spPr>
        <a:xfrm>
          <a:off x="4673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175" name="直線コネクタ 174"/>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76" name="【体育館・プール】&#10;有形固定資産減価償却率最大値テキスト"/>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77" name="直線コネクタ 176"/>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134002</xdr:rowOff>
    </xdr:from>
    <xdr:ext cx="405111" cy="259045"/>
    <xdr:sp macro="" textlink="">
      <xdr:nvSpPr>
        <xdr:cNvPr id="178" name="【体育館・プール】&#10;有形固定資産減価償却率平均値テキスト"/>
        <xdr:cNvSpPr txBox="1"/>
      </xdr:nvSpPr>
      <xdr:spPr>
        <a:xfrm>
          <a:off x="4673600" y="1007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9" name="フローチャート: 判断 178"/>
        <xdr:cNvSpPr/>
      </xdr:nvSpPr>
      <xdr:spPr>
        <a:xfrm>
          <a:off x="45847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0" name="フローチャート: 判断 179"/>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81" name="フローチャート: 判断 180"/>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82" name="フローチャート: 判断 181"/>
        <xdr:cNvSpPr/>
      </xdr:nvSpPr>
      <xdr:spPr>
        <a:xfrm>
          <a:off x="1968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95885</xdr:rowOff>
    </xdr:from>
    <xdr:to>
      <xdr:col>6</xdr:col>
      <xdr:colOff>38100</xdr:colOff>
      <xdr:row>60</xdr:row>
      <xdr:rowOff>26035</xdr:rowOff>
    </xdr:to>
    <xdr:sp macro="" textlink="">
      <xdr:nvSpPr>
        <xdr:cNvPr id="183" name="フローチャート: 判断 182"/>
        <xdr:cNvSpPr/>
      </xdr:nvSpPr>
      <xdr:spPr>
        <a:xfrm>
          <a:off x="1079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59690</xdr:rowOff>
    </xdr:from>
    <xdr:to>
      <xdr:col>24</xdr:col>
      <xdr:colOff>114300</xdr:colOff>
      <xdr:row>60</xdr:row>
      <xdr:rowOff>161290</xdr:rowOff>
    </xdr:to>
    <xdr:sp macro="" textlink="">
      <xdr:nvSpPr>
        <xdr:cNvPr id="189" name="楕円 188"/>
        <xdr:cNvSpPr/>
      </xdr:nvSpPr>
      <xdr:spPr>
        <a:xfrm>
          <a:off x="45847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38117</xdr:rowOff>
    </xdr:from>
    <xdr:ext cx="405111" cy="259045"/>
    <xdr:sp macro="" textlink="">
      <xdr:nvSpPr>
        <xdr:cNvPr id="190" name="【体育館・プール】&#10;有形固定資産減価償却率該当値テキスト"/>
        <xdr:cNvSpPr txBox="1"/>
      </xdr:nvSpPr>
      <xdr:spPr>
        <a:xfrm>
          <a:off x="4673600"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92075</xdr:rowOff>
    </xdr:from>
    <xdr:to>
      <xdr:col>20</xdr:col>
      <xdr:colOff>38100</xdr:colOff>
      <xdr:row>61</xdr:row>
      <xdr:rowOff>22225</xdr:rowOff>
    </xdr:to>
    <xdr:sp macro="" textlink="">
      <xdr:nvSpPr>
        <xdr:cNvPr id="191" name="楕円 190"/>
        <xdr:cNvSpPr/>
      </xdr:nvSpPr>
      <xdr:spPr>
        <a:xfrm>
          <a:off x="3746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110490</xdr:rowOff>
    </xdr:from>
    <xdr:to>
      <xdr:col>24</xdr:col>
      <xdr:colOff>63500</xdr:colOff>
      <xdr:row>60</xdr:row>
      <xdr:rowOff>142875</xdr:rowOff>
    </xdr:to>
    <xdr:cxnSp macro="">
      <xdr:nvCxnSpPr>
        <xdr:cNvPr id="192" name="直線コネクタ 191"/>
        <xdr:cNvCxnSpPr/>
      </xdr:nvCxnSpPr>
      <xdr:spPr>
        <a:xfrm flipV="1">
          <a:off x="3797300" y="1039749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50165</xdr:rowOff>
    </xdr:from>
    <xdr:to>
      <xdr:col>15</xdr:col>
      <xdr:colOff>101600</xdr:colOff>
      <xdr:row>61</xdr:row>
      <xdr:rowOff>151765</xdr:rowOff>
    </xdr:to>
    <xdr:sp macro="" textlink="">
      <xdr:nvSpPr>
        <xdr:cNvPr id="193" name="楕円 192"/>
        <xdr:cNvSpPr/>
      </xdr:nvSpPr>
      <xdr:spPr>
        <a:xfrm>
          <a:off x="2857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142875</xdr:rowOff>
    </xdr:from>
    <xdr:to>
      <xdr:col>19</xdr:col>
      <xdr:colOff>177800</xdr:colOff>
      <xdr:row>61</xdr:row>
      <xdr:rowOff>100965</xdr:rowOff>
    </xdr:to>
    <xdr:cxnSp macro="">
      <xdr:nvCxnSpPr>
        <xdr:cNvPr id="194" name="直線コネクタ 193"/>
        <xdr:cNvCxnSpPr/>
      </xdr:nvCxnSpPr>
      <xdr:spPr>
        <a:xfrm flipV="1">
          <a:off x="2908300" y="10429875"/>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8255</xdr:rowOff>
    </xdr:from>
    <xdr:to>
      <xdr:col>10</xdr:col>
      <xdr:colOff>165100</xdr:colOff>
      <xdr:row>61</xdr:row>
      <xdr:rowOff>109855</xdr:rowOff>
    </xdr:to>
    <xdr:sp macro="" textlink="">
      <xdr:nvSpPr>
        <xdr:cNvPr id="195" name="楕円 194"/>
        <xdr:cNvSpPr/>
      </xdr:nvSpPr>
      <xdr:spPr>
        <a:xfrm>
          <a:off x="1968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59055</xdr:rowOff>
    </xdr:from>
    <xdr:to>
      <xdr:col>15</xdr:col>
      <xdr:colOff>50800</xdr:colOff>
      <xdr:row>61</xdr:row>
      <xdr:rowOff>100965</xdr:rowOff>
    </xdr:to>
    <xdr:cxnSp macro="">
      <xdr:nvCxnSpPr>
        <xdr:cNvPr id="196" name="直線コネクタ 195"/>
        <xdr:cNvCxnSpPr/>
      </xdr:nvCxnSpPr>
      <xdr:spPr>
        <a:xfrm>
          <a:off x="2019300" y="105175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137795</xdr:rowOff>
    </xdr:from>
    <xdr:to>
      <xdr:col>6</xdr:col>
      <xdr:colOff>38100</xdr:colOff>
      <xdr:row>61</xdr:row>
      <xdr:rowOff>67945</xdr:rowOff>
    </xdr:to>
    <xdr:sp macro="" textlink="">
      <xdr:nvSpPr>
        <xdr:cNvPr id="197" name="楕円 196"/>
        <xdr:cNvSpPr/>
      </xdr:nvSpPr>
      <xdr:spPr>
        <a:xfrm>
          <a:off x="1079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17145</xdr:rowOff>
    </xdr:from>
    <xdr:to>
      <xdr:col>10</xdr:col>
      <xdr:colOff>114300</xdr:colOff>
      <xdr:row>61</xdr:row>
      <xdr:rowOff>59055</xdr:rowOff>
    </xdr:to>
    <xdr:cxnSp macro="">
      <xdr:nvCxnSpPr>
        <xdr:cNvPr id="198" name="直線コネクタ 197"/>
        <xdr:cNvCxnSpPr/>
      </xdr:nvCxnSpPr>
      <xdr:spPr>
        <a:xfrm>
          <a:off x="1130300" y="104755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99"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40657</xdr:rowOff>
    </xdr:from>
    <xdr:ext cx="405111" cy="259045"/>
    <xdr:sp macro="" textlink="">
      <xdr:nvSpPr>
        <xdr:cNvPr id="200" name="n_2aveValue【体育館・プール】&#10;有形固定資産減価償却率"/>
        <xdr:cNvSpPr txBox="1"/>
      </xdr:nvSpPr>
      <xdr:spPr>
        <a:xfrm>
          <a:off x="2705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13987</xdr:rowOff>
    </xdr:from>
    <xdr:ext cx="405111" cy="259045"/>
    <xdr:sp macro="" textlink="">
      <xdr:nvSpPr>
        <xdr:cNvPr id="201" name="n_3aveValue【体育館・プール】&#10;有形固定資産減価償却率"/>
        <xdr:cNvSpPr txBox="1"/>
      </xdr:nvSpPr>
      <xdr:spPr>
        <a:xfrm>
          <a:off x="1816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42562</xdr:rowOff>
    </xdr:from>
    <xdr:ext cx="405111" cy="259045"/>
    <xdr:sp macro="" textlink="">
      <xdr:nvSpPr>
        <xdr:cNvPr id="202" name="n_4aveValue【体育館・プール】&#10;有形固定資産減価償却率"/>
        <xdr:cNvSpPr txBox="1"/>
      </xdr:nvSpPr>
      <xdr:spPr>
        <a:xfrm>
          <a:off x="927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13352</xdr:rowOff>
    </xdr:from>
    <xdr:ext cx="405111" cy="259045"/>
    <xdr:sp macro="" textlink="">
      <xdr:nvSpPr>
        <xdr:cNvPr id="203" name="n_1mainValue【体育館・プール】&#10;有形固定資産減価償却率"/>
        <xdr:cNvSpPr txBox="1"/>
      </xdr:nvSpPr>
      <xdr:spPr>
        <a:xfrm>
          <a:off x="35820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142892</xdr:rowOff>
    </xdr:from>
    <xdr:ext cx="405111" cy="259045"/>
    <xdr:sp macro="" textlink="">
      <xdr:nvSpPr>
        <xdr:cNvPr id="204" name="n_2mainValue【体育館・プール】&#10;有形固定資産減価償却率"/>
        <xdr:cNvSpPr txBox="1"/>
      </xdr:nvSpPr>
      <xdr:spPr>
        <a:xfrm>
          <a:off x="2705744"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100982</xdr:rowOff>
    </xdr:from>
    <xdr:ext cx="405111" cy="259045"/>
    <xdr:sp macro="" textlink="">
      <xdr:nvSpPr>
        <xdr:cNvPr id="205" name="n_3mainValue【体育館・プール】&#10;有形固定資産減価償却率"/>
        <xdr:cNvSpPr txBox="1"/>
      </xdr:nvSpPr>
      <xdr:spPr>
        <a:xfrm>
          <a:off x="1816744"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59072</xdr:rowOff>
    </xdr:from>
    <xdr:ext cx="405111" cy="259045"/>
    <xdr:sp macro="" textlink="">
      <xdr:nvSpPr>
        <xdr:cNvPr id="206" name="n_4mainValue【体育館・プール】&#10;有形固定資産減価償却率"/>
        <xdr:cNvSpPr txBox="1"/>
      </xdr:nvSpPr>
      <xdr:spPr>
        <a:xfrm>
          <a:off x="9277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167640</xdr:rowOff>
    </xdr:from>
    <xdr:to>
      <xdr:col>54</xdr:col>
      <xdr:colOff>189865</xdr:colOff>
      <xdr:row>63</xdr:row>
      <xdr:rowOff>121920</xdr:rowOff>
    </xdr:to>
    <xdr:cxnSp macro="">
      <xdr:nvCxnSpPr>
        <xdr:cNvPr id="230" name="直線コネクタ 229"/>
        <xdr:cNvCxnSpPr/>
      </xdr:nvCxnSpPr>
      <xdr:spPr>
        <a:xfrm flipV="1">
          <a:off x="10476865" y="976884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125747</xdr:rowOff>
    </xdr:from>
    <xdr:ext cx="469744" cy="259045"/>
    <xdr:sp macro="" textlink="">
      <xdr:nvSpPr>
        <xdr:cNvPr id="231" name="【体育館・プール】&#10;一人当たり面積最小値テキスト"/>
        <xdr:cNvSpPr txBox="1"/>
      </xdr:nvSpPr>
      <xdr:spPr>
        <a:xfrm>
          <a:off x="10515600"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121920</xdr:rowOff>
    </xdr:from>
    <xdr:to>
      <xdr:col>55</xdr:col>
      <xdr:colOff>88900</xdr:colOff>
      <xdr:row>63</xdr:row>
      <xdr:rowOff>121920</xdr:rowOff>
    </xdr:to>
    <xdr:cxnSp macro="">
      <xdr:nvCxnSpPr>
        <xdr:cNvPr id="232" name="直線コネクタ 231"/>
        <xdr:cNvCxnSpPr/>
      </xdr:nvCxnSpPr>
      <xdr:spPr>
        <a:xfrm>
          <a:off x="10388600" y="1092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114317</xdr:rowOff>
    </xdr:from>
    <xdr:ext cx="469744" cy="259045"/>
    <xdr:sp macro="" textlink="">
      <xdr:nvSpPr>
        <xdr:cNvPr id="233" name="【体育館・プール】&#10;一人当たり面積最大値テキスト"/>
        <xdr:cNvSpPr txBox="1"/>
      </xdr:nvSpPr>
      <xdr:spPr>
        <a:xfrm>
          <a:off x="10515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167640</xdr:rowOff>
    </xdr:from>
    <xdr:to>
      <xdr:col>55</xdr:col>
      <xdr:colOff>88900</xdr:colOff>
      <xdr:row>56</xdr:row>
      <xdr:rowOff>167640</xdr:rowOff>
    </xdr:to>
    <xdr:cxnSp macro="">
      <xdr:nvCxnSpPr>
        <xdr:cNvPr id="234" name="直線コネクタ 233"/>
        <xdr:cNvCxnSpPr/>
      </xdr:nvCxnSpPr>
      <xdr:spPr>
        <a:xfrm>
          <a:off x="10388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49547</xdr:rowOff>
    </xdr:from>
    <xdr:ext cx="469744" cy="259045"/>
    <xdr:sp macro="" textlink="">
      <xdr:nvSpPr>
        <xdr:cNvPr id="235" name="【体育館・プール】&#10;一人当たり面積平均値テキスト"/>
        <xdr:cNvSpPr txBox="1"/>
      </xdr:nvSpPr>
      <xdr:spPr>
        <a:xfrm>
          <a:off x="10515600" y="10507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6" name="フローチャート: 判断 235"/>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78740</xdr:rowOff>
    </xdr:from>
    <xdr:to>
      <xdr:col>50</xdr:col>
      <xdr:colOff>165100</xdr:colOff>
      <xdr:row>62</xdr:row>
      <xdr:rowOff>8890</xdr:rowOff>
    </xdr:to>
    <xdr:sp macro="" textlink="">
      <xdr:nvSpPr>
        <xdr:cNvPr id="237" name="フローチャート: 判断 236"/>
        <xdr:cNvSpPr/>
      </xdr:nvSpPr>
      <xdr:spPr>
        <a:xfrm>
          <a:off x="9588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238" name="フローチャート: 判断 237"/>
        <xdr:cNvSpPr/>
      </xdr:nvSpPr>
      <xdr:spPr>
        <a:xfrm>
          <a:off x="8699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93980</xdr:rowOff>
    </xdr:from>
    <xdr:to>
      <xdr:col>41</xdr:col>
      <xdr:colOff>101600</xdr:colOff>
      <xdr:row>62</xdr:row>
      <xdr:rowOff>24130</xdr:rowOff>
    </xdr:to>
    <xdr:sp macro="" textlink="">
      <xdr:nvSpPr>
        <xdr:cNvPr id="239" name="フローチャート: 判断 238"/>
        <xdr:cNvSpPr/>
      </xdr:nvSpPr>
      <xdr:spPr>
        <a:xfrm>
          <a:off x="7810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162560</xdr:rowOff>
    </xdr:from>
    <xdr:to>
      <xdr:col>36</xdr:col>
      <xdr:colOff>165100</xdr:colOff>
      <xdr:row>61</xdr:row>
      <xdr:rowOff>92710</xdr:rowOff>
    </xdr:to>
    <xdr:sp macro="" textlink="">
      <xdr:nvSpPr>
        <xdr:cNvPr id="240" name="フローチャート: 判断 239"/>
        <xdr:cNvSpPr/>
      </xdr:nvSpPr>
      <xdr:spPr>
        <a:xfrm>
          <a:off x="6921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116840</xdr:rowOff>
    </xdr:from>
    <xdr:to>
      <xdr:col>55</xdr:col>
      <xdr:colOff>50800</xdr:colOff>
      <xdr:row>57</xdr:row>
      <xdr:rowOff>46990</xdr:rowOff>
    </xdr:to>
    <xdr:sp macro="" textlink="">
      <xdr:nvSpPr>
        <xdr:cNvPr id="246" name="楕円 245"/>
        <xdr:cNvSpPr/>
      </xdr:nvSpPr>
      <xdr:spPr>
        <a:xfrm>
          <a:off x="104267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69867</xdr:rowOff>
    </xdr:from>
    <xdr:ext cx="469744" cy="259045"/>
    <xdr:sp macro="" textlink="">
      <xdr:nvSpPr>
        <xdr:cNvPr id="247" name="【体育館・プール】&#10;一人当たり面積該当値テキスト"/>
        <xdr:cNvSpPr txBox="1"/>
      </xdr:nvSpPr>
      <xdr:spPr>
        <a:xfrm>
          <a:off x="10515600" y="967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120650</xdr:rowOff>
    </xdr:from>
    <xdr:to>
      <xdr:col>50</xdr:col>
      <xdr:colOff>165100</xdr:colOff>
      <xdr:row>57</xdr:row>
      <xdr:rowOff>50800</xdr:rowOff>
    </xdr:to>
    <xdr:sp macro="" textlink="">
      <xdr:nvSpPr>
        <xdr:cNvPr id="248" name="楕円 247"/>
        <xdr:cNvSpPr/>
      </xdr:nvSpPr>
      <xdr:spPr>
        <a:xfrm>
          <a:off x="9588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167640</xdr:rowOff>
    </xdr:from>
    <xdr:to>
      <xdr:col>55</xdr:col>
      <xdr:colOff>0</xdr:colOff>
      <xdr:row>57</xdr:row>
      <xdr:rowOff>0</xdr:rowOff>
    </xdr:to>
    <xdr:cxnSp macro="">
      <xdr:nvCxnSpPr>
        <xdr:cNvPr id="249" name="直線コネクタ 248"/>
        <xdr:cNvCxnSpPr/>
      </xdr:nvCxnSpPr>
      <xdr:spPr>
        <a:xfrm flipV="1">
          <a:off x="9639300" y="97688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78740</xdr:rowOff>
    </xdr:from>
    <xdr:to>
      <xdr:col>46</xdr:col>
      <xdr:colOff>38100</xdr:colOff>
      <xdr:row>62</xdr:row>
      <xdr:rowOff>8890</xdr:rowOff>
    </xdr:to>
    <xdr:sp macro="" textlink="">
      <xdr:nvSpPr>
        <xdr:cNvPr id="250" name="楕円 249"/>
        <xdr:cNvSpPr/>
      </xdr:nvSpPr>
      <xdr:spPr>
        <a:xfrm>
          <a:off x="8699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0</xdr:rowOff>
    </xdr:from>
    <xdr:to>
      <xdr:col>50</xdr:col>
      <xdr:colOff>114300</xdr:colOff>
      <xdr:row>61</xdr:row>
      <xdr:rowOff>129540</xdr:rowOff>
    </xdr:to>
    <xdr:cxnSp macro="">
      <xdr:nvCxnSpPr>
        <xdr:cNvPr id="251" name="直線コネクタ 250"/>
        <xdr:cNvCxnSpPr/>
      </xdr:nvCxnSpPr>
      <xdr:spPr>
        <a:xfrm flipV="1">
          <a:off x="8750300" y="9772650"/>
          <a:ext cx="889000" cy="81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109220</xdr:rowOff>
    </xdr:from>
    <xdr:to>
      <xdr:col>41</xdr:col>
      <xdr:colOff>101600</xdr:colOff>
      <xdr:row>62</xdr:row>
      <xdr:rowOff>39370</xdr:rowOff>
    </xdr:to>
    <xdr:sp macro="" textlink="">
      <xdr:nvSpPr>
        <xdr:cNvPr id="252" name="楕円 251"/>
        <xdr:cNvSpPr/>
      </xdr:nvSpPr>
      <xdr:spPr>
        <a:xfrm>
          <a:off x="7810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129540</xdr:rowOff>
    </xdr:from>
    <xdr:to>
      <xdr:col>45</xdr:col>
      <xdr:colOff>177800</xdr:colOff>
      <xdr:row>61</xdr:row>
      <xdr:rowOff>160020</xdr:rowOff>
    </xdr:to>
    <xdr:cxnSp macro="">
      <xdr:nvCxnSpPr>
        <xdr:cNvPr id="253" name="直線コネクタ 252"/>
        <xdr:cNvCxnSpPr/>
      </xdr:nvCxnSpPr>
      <xdr:spPr>
        <a:xfrm flipV="1">
          <a:off x="7861300" y="105879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78740</xdr:rowOff>
    </xdr:from>
    <xdr:to>
      <xdr:col>36</xdr:col>
      <xdr:colOff>165100</xdr:colOff>
      <xdr:row>62</xdr:row>
      <xdr:rowOff>8890</xdr:rowOff>
    </xdr:to>
    <xdr:sp macro="" textlink="">
      <xdr:nvSpPr>
        <xdr:cNvPr id="254" name="楕円 253"/>
        <xdr:cNvSpPr/>
      </xdr:nvSpPr>
      <xdr:spPr>
        <a:xfrm>
          <a:off x="6921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129540</xdr:rowOff>
    </xdr:from>
    <xdr:to>
      <xdr:col>41</xdr:col>
      <xdr:colOff>50800</xdr:colOff>
      <xdr:row>61</xdr:row>
      <xdr:rowOff>160020</xdr:rowOff>
    </xdr:to>
    <xdr:cxnSp macro="">
      <xdr:nvCxnSpPr>
        <xdr:cNvPr id="255" name="直線コネクタ 254"/>
        <xdr:cNvCxnSpPr/>
      </xdr:nvCxnSpPr>
      <xdr:spPr>
        <a:xfrm>
          <a:off x="6972300" y="105879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17</xdr:rowOff>
    </xdr:from>
    <xdr:ext cx="469744" cy="259045"/>
    <xdr:sp macro="" textlink="">
      <xdr:nvSpPr>
        <xdr:cNvPr id="256" name="n_1aveValue【体育館・プール】&#10;一人当たり面積"/>
        <xdr:cNvSpPr txBox="1"/>
      </xdr:nvSpPr>
      <xdr:spPr>
        <a:xfrm>
          <a:off x="9391727"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3827</xdr:rowOff>
    </xdr:from>
    <xdr:ext cx="469744" cy="259045"/>
    <xdr:sp macro="" textlink="">
      <xdr:nvSpPr>
        <xdr:cNvPr id="257" name="n_2aveValue【体育館・プール】&#10;一人当たり面積"/>
        <xdr:cNvSpPr txBox="1"/>
      </xdr:nvSpPr>
      <xdr:spPr>
        <a:xfrm>
          <a:off x="8515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40657</xdr:rowOff>
    </xdr:from>
    <xdr:ext cx="469744" cy="259045"/>
    <xdr:sp macro="" textlink="">
      <xdr:nvSpPr>
        <xdr:cNvPr id="258" name="n_3aveValue【体育館・プール】&#10;一人当たり面積"/>
        <xdr:cNvSpPr txBox="1"/>
      </xdr:nvSpPr>
      <xdr:spPr>
        <a:xfrm>
          <a:off x="7626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109237</xdr:rowOff>
    </xdr:from>
    <xdr:ext cx="469744" cy="259045"/>
    <xdr:sp macro="" textlink="">
      <xdr:nvSpPr>
        <xdr:cNvPr id="259" name="n_4aveValue【体育館・プール】&#10;一人当たり面積"/>
        <xdr:cNvSpPr txBox="1"/>
      </xdr:nvSpPr>
      <xdr:spPr>
        <a:xfrm>
          <a:off x="6737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67327</xdr:rowOff>
    </xdr:from>
    <xdr:ext cx="469744" cy="259045"/>
    <xdr:sp macro="" textlink="">
      <xdr:nvSpPr>
        <xdr:cNvPr id="260" name="n_1mainValue【体育館・プール】&#10;一人当たり面積"/>
        <xdr:cNvSpPr txBox="1"/>
      </xdr:nvSpPr>
      <xdr:spPr>
        <a:xfrm>
          <a:off x="9391727" y="949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25417</xdr:rowOff>
    </xdr:from>
    <xdr:ext cx="469744" cy="259045"/>
    <xdr:sp macro="" textlink="">
      <xdr:nvSpPr>
        <xdr:cNvPr id="261" name="n_2mainValue【体育館・プール】&#10;一人当たり面積"/>
        <xdr:cNvSpPr txBox="1"/>
      </xdr:nvSpPr>
      <xdr:spPr>
        <a:xfrm>
          <a:off x="85154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30497</xdr:rowOff>
    </xdr:from>
    <xdr:ext cx="469744" cy="259045"/>
    <xdr:sp macro="" textlink="">
      <xdr:nvSpPr>
        <xdr:cNvPr id="262" name="n_3mainValue【体育館・プール】&#10;一人当たり面積"/>
        <xdr:cNvSpPr txBox="1"/>
      </xdr:nvSpPr>
      <xdr:spPr>
        <a:xfrm>
          <a:off x="762642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17</xdr:rowOff>
    </xdr:from>
    <xdr:ext cx="469744" cy="259045"/>
    <xdr:sp macro="" textlink="">
      <xdr:nvSpPr>
        <xdr:cNvPr id="263" name="n_4mainValue【体育館・プール】&#10;一人当たり面積"/>
        <xdr:cNvSpPr txBox="1"/>
      </xdr:nvSpPr>
      <xdr:spPr>
        <a:xfrm>
          <a:off x="6737427"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85</xdr:row>
      <xdr:rowOff>161544</xdr:rowOff>
    </xdr:to>
    <xdr:cxnSp macro="">
      <xdr:nvCxnSpPr>
        <xdr:cNvPr id="286" name="直線コネクタ 285"/>
        <xdr:cNvCxnSpPr/>
      </xdr:nvCxnSpPr>
      <xdr:spPr>
        <a:xfrm flipV="1">
          <a:off x="4634865" y="13319761"/>
          <a:ext cx="0" cy="1415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165371</xdr:rowOff>
    </xdr:from>
    <xdr:ext cx="405111" cy="259045"/>
    <xdr:sp macro="" textlink="">
      <xdr:nvSpPr>
        <xdr:cNvPr id="287" name="【福祉施設】&#10;有形固定資産減価償却率最小値テキスト"/>
        <xdr:cNvSpPr txBox="1"/>
      </xdr:nvSpPr>
      <xdr:spPr>
        <a:xfrm>
          <a:off x="4673600" y="1473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161544</xdr:rowOff>
    </xdr:from>
    <xdr:to>
      <xdr:col>24</xdr:col>
      <xdr:colOff>152400</xdr:colOff>
      <xdr:row>85</xdr:row>
      <xdr:rowOff>161544</xdr:rowOff>
    </xdr:to>
    <xdr:cxnSp macro="">
      <xdr:nvCxnSpPr>
        <xdr:cNvPr id="288" name="直線コネクタ 287"/>
        <xdr:cNvCxnSpPr/>
      </xdr:nvCxnSpPr>
      <xdr:spPr>
        <a:xfrm>
          <a:off x="4546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405111" cy="259045"/>
    <xdr:sp macro="" textlink="">
      <xdr:nvSpPr>
        <xdr:cNvPr id="289" name="【福祉施設】&#10;有形固定資産減価償却率最大値テキスト"/>
        <xdr:cNvSpPr txBox="1"/>
      </xdr:nvSpPr>
      <xdr:spPr>
        <a:xfrm>
          <a:off x="46736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90" name="直線コネクタ 289"/>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87901</xdr:rowOff>
    </xdr:from>
    <xdr:ext cx="405111" cy="259045"/>
    <xdr:sp macro="" textlink="">
      <xdr:nvSpPr>
        <xdr:cNvPr id="291" name="【福祉施設】&#10;有形固定資産減価償却率平均値テキスト"/>
        <xdr:cNvSpPr txBox="1"/>
      </xdr:nvSpPr>
      <xdr:spPr>
        <a:xfrm>
          <a:off x="4673600" y="13632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65024</xdr:rowOff>
    </xdr:from>
    <xdr:to>
      <xdr:col>24</xdr:col>
      <xdr:colOff>114300</xdr:colOff>
      <xdr:row>80</xdr:row>
      <xdr:rowOff>166624</xdr:rowOff>
    </xdr:to>
    <xdr:sp macro="" textlink="">
      <xdr:nvSpPr>
        <xdr:cNvPr id="292" name="フローチャート: 判断 291"/>
        <xdr:cNvSpPr/>
      </xdr:nvSpPr>
      <xdr:spPr>
        <a:xfrm>
          <a:off x="4584700" y="1378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23876</xdr:rowOff>
    </xdr:from>
    <xdr:to>
      <xdr:col>20</xdr:col>
      <xdr:colOff>38100</xdr:colOff>
      <xdr:row>80</xdr:row>
      <xdr:rowOff>125476</xdr:rowOff>
    </xdr:to>
    <xdr:sp macro="" textlink="">
      <xdr:nvSpPr>
        <xdr:cNvPr id="293" name="フローチャート: 判断 292"/>
        <xdr:cNvSpPr/>
      </xdr:nvSpPr>
      <xdr:spPr>
        <a:xfrm>
          <a:off x="3746500" y="1373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163322</xdr:rowOff>
    </xdr:from>
    <xdr:to>
      <xdr:col>15</xdr:col>
      <xdr:colOff>101600</xdr:colOff>
      <xdr:row>80</xdr:row>
      <xdr:rowOff>93472</xdr:rowOff>
    </xdr:to>
    <xdr:sp macro="" textlink="">
      <xdr:nvSpPr>
        <xdr:cNvPr id="294" name="フローチャート: 判断 293"/>
        <xdr:cNvSpPr/>
      </xdr:nvSpPr>
      <xdr:spPr>
        <a:xfrm>
          <a:off x="2857500" y="1370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158750</xdr:rowOff>
    </xdr:from>
    <xdr:to>
      <xdr:col>10</xdr:col>
      <xdr:colOff>165100</xdr:colOff>
      <xdr:row>80</xdr:row>
      <xdr:rowOff>88900</xdr:rowOff>
    </xdr:to>
    <xdr:sp macro="" textlink="">
      <xdr:nvSpPr>
        <xdr:cNvPr id="295" name="フローチャート: 判断 294"/>
        <xdr:cNvSpPr/>
      </xdr:nvSpPr>
      <xdr:spPr>
        <a:xfrm>
          <a:off x="1968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161037</xdr:rowOff>
    </xdr:from>
    <xdr:to>
      <xdr:col>6</xdr:col>
      <xdr:colOff>38100</xdr:colOff>
      <xdr:row>79</xdr:row>
      <xdr:rowOff>91187</xdr:rowOff>
    </xdr:to>
    <xdr:sp macro="" textlink="">
      <xdr:nvSpPr>
        <xdr:cNvPr id="296" name="フローチャート: 判断 295"/>
        <xdr:cNvSpPr/>
      </xdr:nvSpPr>
      <xdr:spPr>
        <a:xfrm>
          <a:off x="1079500" y="1353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302" name="楕円 301"/>
        <xdr:cNvSpPr/>
      </xdr:nvSpPr>
      <xdr:spPr>
        <a:xfrm>
          <a:off x="4584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22877</xdr:rowOff>
    </xdr:from>
    <xdr:ext cx="405111" cy="259045"/>
    <xdr:sp macro="" textlink="">
      <xdr:nvSpPr>
        <xdr:cNvPr id="303" name="【福祉施設】&#10;有形固定資産減価償却率該当値テキスト"/>
        <xdr:cNvSpPr txBox="1"/>
      </xdr:nvSpPr>
      <xdr:spPr>
        <a:xfrm>
          <a:off x="4673600"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167894</xdr:rowOff>
    </xdr:from>
    <xdr:to>
      <xdr:col>20</xdr:col>
      <xdr:colOff>38100</xdr:colOff>
      <xdr:row>81</xdr:row>
      <xdr:rowOff>98044</xdr:rowOff>
    </xdr:to>
    <xdr:sp macro="" textlink="">
      <xdr:nvSpPr>
        <xdr:cNvPr id="304" name="楕円 303"/>
        <xdr:cNvSpPr/>
      </xdr:nvSpPr>
      <xdr:spPr>
        <a:xfrm>
          <a:off x="3746500" y="1388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47244</xdr:rowOff>
    </xdr:from>
    <xdr:to>
      <xdr:col>24</xdr:col>
      <xdr:colOff>63500</xdr:colOff>
      <xdr:row>81</xdr:row>
      <xdr:rowOff>95250</xdr:rowOff>
    </xdr:to>
    <xdr:cxnSp macro="">
      <xdr:nvCxnSpPr>
        <xdr:cNvPr id="305" name="直線コネクタ 304"/>
        <xdr:cNvCxnSpPr/>
      </xdr:nvCxnSpPr>
      <xdr:spPr>
        <a:xfrm>
          <a:off x="3797300" y="1393469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42163</xdr:rowOff>
    </xdr:from>
    <xdr:to>
      <xdr:col>15</xdr:col>
      <xdr:colOff>101600</xdr:colOff>
      <xdr:row>81</xdr:row>
      <xdr:rowOff>143763</xdr:rowOff>
    </xdr:to>
    <xdr:sp macro="" textlink="">
      <xdr:nvSpPr>
        <xdr:cNvPr id="306" name="楕円 305"/>
        <xdr:cNvSpPr/>
      </xdr:nvSpPr>
      <xdr:spPr>
        <a:xfrm>
          <a:off x="2857500" y="1392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47244</xdr:rowOff>
    </xdr:from>
    <xdr:to>
      <xdr:col>19</xdr:col>
      <xdr:colOff>177800</xdr:colOff>
      <xdr:row>81</xdr:row>
      <xdr:rowOff>92963</xdr:rowOff>
    </xdr:to>
    <xdr:cxnSp macro="">
      <xdr:nvCxnSpPr>
        <xdr:cNvPr id="307" name="直線コネクタ 306"/>
        <xdr:cNvCxnSpPr/>
      </xdr:nvCxnSpPr>
      <xdr:spPr>
        <a:xfrm flipV="1">
          <a:off x="2908300" y="1393469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10161</xdr:rowOff>
    </xdr:from>
    <xdr:to>
      <xdr:col>10</xdr:col>
      <xdr:colOff>165100</xdr:colOff>
      <xdr:row>81</xdr:row>
      <xdr:rowOff>111761</xdr:rowOff>
    </xdr:to>
    <xdr:sp macro="" textlink="">
      <xdr:nvSpPr>
        <xdr:cNvPr id="308" name="楕円 307"/>
        <xdr:cNvSpPr/>
      </xdr:nvSpPr>
      <xdr:spPr>
        <a:xfrm>
          <a:off x="1968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60961</xdr:rowOff>
    </xdr:from>
    <xdr:to>
      <xdr:col>15</xdr:col>
      <xdr:colOff>50800</xdr:colOff>
      <xdr:row>81</xdr:row>
      <xdr:rowOff>92963</xdr:rowOff>
    </xdr:to>
    <xdr:cxnSp macro="">
      <xdr:nvCxnSpPr>
        <xdr:cNvPr id="309" name="直線コネクタ 308"/>
        <xdr:cNvCxnSpPr/>
      </xdr:nvCxnSpPr>
      <xdr:spPr>
        <a:xfrm>
          <a:off x="2019300" y="1394841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133604</xdr:rowOff>
    </xdr:from>
    <xdr:to>
      <xdr:col>6</xdr:col>
      <xdr:colOff>38100</xdr:colOff>
      <xdr:row>81</xdr:row>
      <xdr:rowOff>63754</xdr:rowOff>
    </xdr:to>
    <xdr:sp macro="" textlink="">
      <xdr:nvSpPr>
        <xdr:cNvPr id="310" name="楕円 309"/>
        <xdr:cNvSpPr/>
      </xdr:nvSpPr>
      <xdr:spPr>
        <a:xfrm>
          <a:off x="1079500" y="1384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12954</xdr:rowOff>
    </xdr:from>
    <xdr:to>
      <xdr:col>10</xdr:col>
      <xdr:colOff>114300</xdr:colOff>
      <xdr:row>81</xdr:row>
      <xdr:rowOff>60961</xdr:rowOff>
    </xdr:to>
    <xdr:cxnSp macro="">
      <xdr:nvCxnSpPr>
        <xdr:cNvPr id="311" name="直線コネクタ 310"/>
        <xdr:cNvCxnSpPr/>
      </xdr:nvCxnSpPr>
      <xdr:spPr>
        <a:xfrm>
          <a:off x="1130300" y="13900404"/>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142003</xdr:rowOff>
    </xdr:from>
    <xdr:ext cx="405111" cy="259045"/>
    <xdr:sp macro="" textlink="">
      <xdr:nvSpPr>
        <xdr:cNvPr id="312" name="n_1aveValue【福祉施設】&#10;有形固定資産減価償却率"/>
        <xdr:cNvSpPr txBox="1"/>
      </xdr:nvSpPr>
      <xdr:spPr>
        <a:xfrm>
          <a:off x="3582044" y="1351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109999</xdr:rowOff>
    </xdr:from>
    <xdr:ext cx="405111" cy="259045"/>
    <xdr:sp macro="" textlink="">
      <xdr:nvSpPr>
        <xdr:cNvPr id="313" name="n_2aveValue【福祉施設】&#10;有形固定資産減価償却率"/>
        <xdr:cNvSpPr txBox="1"/>
      </xdr:nvSpPr>
      <xdr:spPr>
        <a:xfrm>
          <a:off x="2705744" y="1348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105427</xdr:rowOff>
    </xdr:from>
    <xdr:ext cx="405111" cy="259045"/>
    <xdr:sp macro="" textlink="">
      <xdr:nvSpPr>
        <xdr:cNvPr id="314" name="n_3aveValue【福祉施設】&#10;有形固定資産減価償却率"/>
        <xdr:cNvSpPr txBox="1"/>
      </xdr:nvSpPr>
      <xdr:spPr>
        <a:xfrm>
          <a:off x="1816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107714</xdr:rowOff>
    </xdr:from>
    <xdr:ext cx="405111" cy="259045"/>
    <xdr:sp macro="" textlink="">
      <xdr:nvSpPr>
        <xdr:cNvPr id="315" name="n_4aveValue【福祉施設】&#10;有形固定資産減価償却率"/>
        <xdr:cNvSpPr txBox="1"/>
      </xdr:nvSpPr>
      <xdr:spPr>
        <a:xfrm>
          <a:off x="927744" y="13309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89171</xdr:rowOff>
    </xdr:from>
    <xdr:ext cx="405111" cy="259045"/>
    <xdr:sp macro="" textlink="">
      <xdr:nvSpPr>
        <xdr:cNvPr id="316" name="n_1mainValue【福祉施設】&#10;有形固定資産減価償却率"/>
        <xdr:cNvSpPr txBox="1"/>
      </xdr:nvSpPr>
      <xdr:spPr>
        <a:xfrm>
          <a:off x="3582044" y="1397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134890</xdr:rowOff>
    </xdr:from>
    <xdr:ext cx="405111" cy="259045"/>
    <xdr:sp macro="" textlink="">
      <xdr:nvSpPr>
        <xdr:cNvPr id="317" name="n_2mainValue【福祉施設】&#10;有形固定資産減価償却率"/>
        <xdr:cNvSpPr txBox="1"/>
      </xdr:nvSpPr>
      <xdr:spPr>
        <a:xfrm>
          <a:off x="2705744" y="1402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102888</xdr:rowOff>
    </xdr:from>
    <xdr:ext cx="405111" cy="259045"/>
    <xdr:sp macro="" textlink="">
      <xdr:nvSpPr>
        <xdr:cNvPr id="318" name="n_3mainValue【福祉施設】&#10;有形固定資産減価償却率"/>
        <xdr:cNvSpPr txBox="1"/>
      </xdr:nvSpPr>
      <xdr:spPr>
        <a:xfrm>
          <a:off x="1816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54881</xdr:rowOff>
    </xdr:from>
    <xdr:ext cx="405111" cy="259045"/>
    <xdr:sp macro="" textlink="">
      <xdr:nvSpPr>
        <xdr:cNvPr id="319" name="n_4mainValue【福祉施設】&#10;有形固定資産減価償却率"/>
        <xdr:cNvSpPr txBox="1"/>
      </xdr:nvSpPr>
      <xdr:spPr>
        <a:xfrm>
          <a:off x="927744" y="1394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31750</xdr:rowOff>
    </xdr:from>
    <xdr:to>
      <xdr:col>54</xdr:col>
      <xdr:colOff>189865</xdr:colOff>
      <xdr:row>86</xdr:row>
      <xdr:rowOff>38100</xdr:rowOff>
    </xdr:to>
    <xdr:cxnSp macro="">
      <xdr:nvCxnSpPr>
        <xdr:cNvPr id="343" name="直線コネクタ 342"/>
        <xdr:cNvCxnSpPr/>
      </xdr:nvCxnSpPr>
      <xdr:spPr>
        <a:xfrm flipV="1">
          <a:off x="10476865" y="132334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44"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45" name="直線コネクタ 344"/>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149877</xdr:rowOff>
    </xdr:from>
    <xdr:ext cx="469744" cy="259045"/>
    <xdr:sp macro="" textlink="">
      <xdr:nvSpPr>
        <xdr:cNvPr id="346" name="【福祉施設】&#10;一人当たり面積最大値テキスト"/>
        <xdr:cNvSpPr txBox="1"/>
      </xdr:nvSpPr>
      <xdr:spPr>
        <a:xfrm>
          <a:off x="10515600"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31750</xdr:rowOff>
    </xdr:from>
    <xdr:to>
      <xdr:col>55</xdr:col>
      <xdr:colOff>88900</xdr:colOff>
      <xdr:row>77</xdr:row>
      <xdr:rowOff>31750</xdr:rowOff>
    </xdr:to>
    <xdr:cxnSp macro="">
      <xdr:nvCxnSpPr>
        <xdr:cNvPr id="347" name="直線コネクタ 346"/>
        <xdr:cNvCxnSpPr/>
      </xdr:nvCxnSpPr>
      <xdr:spPr>
        <a:xfrm>
          <a:off x="10388600" y="1323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124477</xdr:rowOff>
    </xdr:from>
    <xdr:ext cx="469744" cy="259045"/>
    <xdr:sp macro="" textlink="">
      <xdr:nvSpPr>
        <xdr:cNvPr id="348" name="【福祉施設】&#10;一人当たり面積平均値テキスト"/>
        <xdr:cNvSpPr txBox="1"/>
      </xdr:nvSpPr>
      <xdr:spPr>
        <a:xfrm>
          <a:off x="10515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49" name="フローチャート: 判断 348"/>
        <xdr:cNvSpPr/>
      </xdr:nvSpPr>
      <xdr:spPr>
        <a:xfrm>
          <a:off x="10426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50" name="フローチャート: 判断 349"/>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51" name="フローチャート: 判断 350"/>
        <xdr:cNvSpPr/>
      </xdr:nvSpPr>
      <xdr:spPr>
        <a:xfrm>
          <a:off x="869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76200</xdr:rowOff>
    </xdr:from>
    <xdr:to>
      <xdr:col>41</xdr:col>
      <xdr:colOff>101600</xdr:colOff>
      <xdr:row>83</xdr:row>
      <xdr:rowOff>6350</xdr:rowOff>
    </xdr:to>
    <xdr:sp macro="" textlink="">
      <xdr:nvSpPr>
        <xdr:cNvPr id="352" name="フローチャート: 判断 351"/>
        <xdr:cNvSpPr/>
      </xdr:nvSpPr>
      <xdr:spPr>
        <a:xfrm>
          <a:off x="7810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107950</xdr:rowOff>
    </xdr:from>
    <xdr:to>
      <xdr:col>36</xdr:col>
      <xdr:colOff>165100</xdr:colOff>
      <xdr:row>82</xdr:row>
      <xdr:rowOff>38100</xdr:rowOff>
    </xdr:to>
    <xdr:sp macro="" textlink="">
      <xdr:nvSpPr>
        <xdr:cNvPr id="353" name="フローチャート: 判断 352"/>
        <xdr:cNvSpPr/>
      </xdr:nvSpPr>
      <xdr:spPr>
        <a:xfrm>
          <a:off x="6921500" y="1399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152400</xdr:rowOff>
    </xdr:from>
    <xdr:to>
      <xdr:col>55</xdr:col>
      <xdr:colOff>50800</xdr:colOff>
      <xdr:row>83</xdr:row>
      <xdr:rowOff>82550</xdr:rowOff>
    </xdr:to>
    <xdr:sp macro="" textlink="">
      <xdr:nvSpPr>
        <xdr:cNvPr id="359" name="楕円 358"/>
        <xdr:cNvSpPr/>
      </xdr:nvSpPr>
      <xdr:spPr>
        <a:xfrm>
          <a:off x="104267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130827</xdr:rowOff>
    </xdr:from>
    <xdr:ext cx="469744" cy="259045"/>
    <xdr:sp macro="" textlink="">
      <xdr:nvSpPr>
        <xdr:cNvPr id="360" name="【福祉施設】&#10;一人当たり面積該当値テキスト"/>
        <xdr:cNvSpPr txBox="1"/>
      </xdr:nvSpPr>
      <xdr:spPr>
        <a:xfrm>
          <a:off x="10515600"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152400</xdr:rowOff>
    </xdr:from>
    <xdr:to>
      <xdr:col>50</xdr:col>
      <xdr:colOff>165100</xdr:colOff>
      <xdr:row>83</xdr:row>
      <xdr:rowOff>82550</xdr:rowOff>
    </xdr:to>
    <xdr:sp macro="" textlink="">
      <xdr:nvSpPr>
        <xdr:cNvPr id="361" name="楕円 360"/>
        <xdr:cNvSpPr/>
      </xdr:nvSpPr>
      <xdr:spPr>
        <a:xfrm>
          <a:off x="95885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31750</xdr:rowOff>
    </xdr:from>
    <xdr:to>
      <xdr:col>55</xdr:col>
      <xdr:colOff>0</xdr:colOff>
      <xdr:row>83</xdr:row>
      <xdr:rowOff>31750</xdr:rowOff>
    </xdr:to>
    <xdr:cxnSp macro="">
      <xdr:nvCxnSpPr>
        <xdr:cNvPr id="362" name="直線コネクタ 361"/>
        <xdr:cNvCxnSpPr/>
      </xdr:nvCxnSpPr>
      <xdr:spPr>
        <a:xfrm>
          <a:off x="9639300" y="14262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107950</xdr:rowOff>
    </xdr:from>
    <xdr:to>
      <xdr:col>46</xdr:col>
      <xdr:colOff>38100</xdr:colOff>
      <xdr:row>84</xdr:row>
      <xdr:rowOff>38100</xdr:rowOff>
    </xdr:to>
    <xdr:sp macro="" textlink="">
      <xdr:nvSpPr>
        <xdr:cNvPr id="363" name="楕円 362"/>
        <xdr:cNvSpPr/>
      </xdr:nvSpPr>
      <xdr:spPr>
        <a:xfrm>
          <a:off x="8699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31750</xdr:rowOff>
    </xdr:from>
    <xdr:to>
      <xdr:col>50</xdr:col>
      <xdr:colOff>114300</xdr:colOff>
      <xdr:row>83</xdr:row>
      <xdr:rowOff>158750</xdr:rowOff>
    </xdr:to>
    <xdr:cxnSp macro="">
      <xdr:nvCxnSpPr>
        <xdr:cNvPr id="364" name="直線コネクタ 363"/>
        <xdr:cNvCxnSpPr/>
      </xdr:nvCxnSpPr>
      <xdr:spPr>
        <a:xfrm flipV="1">
          <a:off x="8750300" y="14262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120650</xdr:rowOff>
    </xdr:from>
    <xdr:to>
      <xdr:col>41</xdr:col>
      <xdr:colOff>101600</xdr:colOff>
      <xdr:row>84</xdr:row>
      <xdr:rowOff>50800</xdr:rowOff>
    </xdr:to>
    <xdr:sp macro="" textlink="">
      <xdr:nvSpPr>
        <xdr:cNvPr id="365" name="楕円 364"/>
        <xdr:cNvSpPr/>
      </xdr:nvSpPr>
      <xdr:spPr>
        <a:xfrm>
          <a:off x="7810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158750</xdr:rowOff>
    </xdr:from>
    <xdr:to>
      <xdr:col>45</xdr:col>
      <xdr:colOff>177800</xdr:colOff>
      <xdr:row>84</xdr:row>
      <xdr:rowOff>0</xdr:rowOff>
    </xdr:to>
    <xdr:cxnSp macro="">
      <xdr:nvCxnSpPr>
        <xdr:cNvPr id="366" name="直線コネクタ 365"/>
        <xdr:cNvCxnSpPr/>
      </xdr:nvCxnSpPr>
      <xdr:spPr>
        <a:xfrm flipV="1">
          <a:off x="7861300" y="14389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120650</xdr:rowOff>
    </xdr:from>
    <xdr:to>
      <xdr:col>36</xdr:col>
      <xdr:colOff>165100</xdr:colOff>
      <xdr:row>84</xdr:row>
      <xdr:rowOff>50800</xdr:rowOff>
    </xdr:to>
    <xdr:sp macro="" textlink="">
      <xdr:nvSpPr>
        <xdr:cNvPr id="367" name="楕円 366"/>
        <xdr:cNvSpPr/>
      </xdr:nvSpPr>
      <xdr:spPr>
        <a:xfrm>
          <a:off x="6921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0</xdr:rowOff>
    </xdr:from>
    <xdr:to>
      <xdr:col>41</xdr:col>
      <xdr:colOff>50800</xdr:colOff>
      <xdr:row>84</xdr:row>
      <xdr:rowOff>0</xdr:rowOff>
    </xdr:to>
    <xdr:cxnSp macro="">
      <xdr:nvCxnSpPr>
        <xdr:cNvPr id="368" name="直線コネクタ 367"/>
        <xdr:cNvCxnSpPr/>
      </xdr:nvCxnSpPr>
      <xdr:spPr>
        <a:xfrm>
          <a:off x="6972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22877</xdr:rowOff>
    </xdr:from>
    <xdr:ext cx="469744" cy="259045"/>
    <xdr:sp macro="" textlink="">
      <xdr:nvSpPr>
        <xdr:cNvPr id="369" name="n_1aveValue【福祉施設】&#10;一人当たり面積"/>
        <xdr:cNvSpPr txBox="1"/>
      </xdr:nvSpPr>
      <xdr:spPr>
        <a:xfrm>
          <a:off x="93917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10177</xdr:rowOff>
    </xdr:from>
    <xdr:ext cx="469744" cy="259045"/>
    <xdr:sp macro="" textlink="">
      <xdr:nvSpPr>
        <xdr:cNvPr id="370" name="n_2aveValue【福祉施設】&#10;一人当たり面積"/>
        <xdr:cNvSpPr txBox="1"/>
      </xdr:nvSpPr>
      <xdr:spPr>
        <a:xfrm>
          <a:off x="8515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22877</xdr:rowOff>
    </xdr:from>
    <xdr:ext cx="469744" cy="259045"/>
    <xdr:sp macro="" textlink="">
      <xdr:nvSpPr>
        <xdr:cNvPr id="371" name="n_3aveValue【福祉施設】&#10;一人当たり面積"/>
        <xdr:cNvSpPr txBox="1"/>
      </xdr:nvSpPr>
      <xdr:spPr>
        <a:xfrm>
          <a:off x="7626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54627</xdr:rowOff>
    </xdr:from>
    <xdr:ext cx="469744" cy="259045"/>
    <xdr:sp macro="" textlink="">
      <xdr:nvSpPr>
        <xdr:cNvPr id="372" name="n_4aveValue【福祉施設】&#10;一人当たり面積"/>
        <xdr:cNvSpPr txBox="1"/>
      </xdr:nvSpPr>
      <xdr:spPr>
        <a:xfrm>
          <a:off x="6737427" y="137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73677</xdr:rowOff>
    </xdr:from>
    <xdr:ext cx="469744" cy="259045"/>
    <xdr:sp macro="" textlink="">
      <xdr:nvSpPr>
        <xdr:cNvPr id="373" name="n_1mainValue【福祉施設】&#10;一人当たり面積"/>
        <xdr:cNvSpPr txBox="1"/>
      </xdr:nvSpPr>
      <xdr:spPr>
        <a:xfrm>
          <a:off x="93917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29227</xdr:rowOff>
    </xdr:from>
    <xdr:ext cx="469744" cy="259045"/>
    <xdr:sp macro="" textlink="">
      <xdr:nvSpPr>
        <xdr:cNvPr id="374" name="n_2mainValue【福祉施設】&#10;一人当たり面積"/>
        <xdr:cNvSpPr txBox="1"/>
      </xdr:nvSpPr>
      <xdr:spPr>
        <a:xfrm>
          <a:off x="8515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41927</xdr:rowOff>
    </xdr:from>
    <xdr:ext cx="469744" cy="259045"/>
    <xdr:sp macro="" textlink="">
      <xdr:nvSpPr>
        <xdr:cNvPr id="375" name="n_3mainValue【福祉施設】&#10;一人当たり面積"/>
        <xdr:cNvSpPr txBox="1"/>
      </xdr:nvSpPr>
      <xdr:spPr>
        <a:xfrm>
          <a:off x="7626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41927</xdr:rowOff>
    </xdr:from>
    <xdr:ext cx="469744" cy="259045"/>
    <xdr:sp macro="" textlink="">
      <xdr:nvSpPr>
        <xdr:cNvPr id="376" name="n_4mainValue【福祉施設】&#10;一人当たり面積"/>
        <xdr:cNvSpPr txBox="1"/>
      </xdr:nvSpPr>
      <xdr:spPr>
        <a:xfrm>
          <a:off x="6737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162742</xdr:rowOff>
    </xdr:from>
    <xdr:to>
      <xdr:col>24</xdr:col>
      <xdr:colOff>62865</xdr:colOff>
      <xdr:row>108</xdr:row>
      <xdr:rowOff>148045</xdr:rowOff>
    </xdr:to>
    <xdr:cxnSp macro="">
      <xdr:nvCxnSpPr>
        <xdr:cNvPr id="402" name="直線コネクタ 401"/>
        <xdr:cNvCxnSpPr/>
      </xdr:nvCxnSpPr>
      <xdr:spPr>
        <a:xfrm flipV="1">
          <a:off x="4634865" y="17307742"/>
          <a:ext cx="0" cy="1356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151872</xdr:rowOff>
    </xdr:from>
    <xdr:ext cx="405111" cy="259045"/>
    <xdr:sp macro="" textlink="">
      <xdr:nvSpPr>
        <xdr:cNvPr id="403" name="【市民会館】&#10;有形固定資産減価償却率最小値テキスト"/>
        <xdr:cNvSpPr txBox="1"/>
      </xdr:nvSpPr>
      <xdr:spPr>
        <a:xfrm>
          <a:off x="4673600" y="1866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148045</xdr:rowOff>
    </xdr:from>
    <xdr:to>
      <xdr:col>24</xdr:col>
      <xdr:colOff>152400</xdr:colOff>
      <xdr:row>108</xdr:row>
      <xdr:rowOff>148045</xdr:rowOff>
    </xdr:to>
    <xdr:cxnSp macro="">
      <xdr:nvCxnSpPr>
        <xdr:cNvPr id="404" name="直線コネクタ 403"/>
        <xdr:cNvCxnSpPr/>
      </xdr:nvCxnSpPr>
      <xdr:spPr>
        <a:xfrm>
          <a:off x="4546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109419</xdr:rowOff>
    </xdr:from>
    <xdr:ext cx="405111" cy="259045"/>
    <xdr:sp macro="" textlink="">
      <xdr:nvSpPr>
        <xdr:cNvPr id="405" name="【市民会館】&#10;有形固定資産減価償却率最大値テキスト"/>
        <xdr:cNvSpPr txBox="1"/>
      </xdr:nvSpPr>
      <xdr:spPr>
        <a:xfrm>
          <a:off x="4673600" y="1708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162742</xdr:rowOff>
    </xdr:from>
    <xdr:to>
      <xdr:col>24</xdr:col>
      <xdr:colOff>152400</xdr:colOff>
      <xdr:row>100</xdr:row>
      <xdr:rowOff>162742</xdr:rowOff>
    </xdr:to>
    <xdr:cxnSp macro="">
      <xdr:nvCxnSpPr>
        <xdr:cNvPr id="406" name="直線コネクタ 405"/>
        <xdr:cNvCxnSpPr/>
      </xdr:nvCxnSpPr>
      <xdr:spPr>
        <a:xfrm>
          <a:off x="4546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59345</xdr:rowOff>
    </xdr:from>
    <xdr:ext cx="405111" cy="259045"/>
    <xdr:sp macro="" textlink="">
      <xdr:nvSpPr>
        <xdr:cNvPr id="407" name="【市民会館】&#10;有形固定資産減価償却率平均値テキスト"/>
        <xdr:cNvSpPr txBox="1"/>
      </xdr:nvSpPr>
      <xdr:spPr>
        <a:xfrm>
          <a:off x="4673600" y="17890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408" name="フローチャート: 判断 407"/>
        <xdr:cNvSpPr/>
      </xdr:nvSpPr>
      <xdr:spPr>
        <a:xfrm>
          <a:off x="4584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409" name="フローチャート: 判断 408"/>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410" name="フローチャート: 判断 409"/>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411" name="フローチャート: 判断 410"/>
        <xdr:cNvSpPr/>
      </xdr:nvSpPr>
      <xdr:spPr>
        <a:xfrm>
          <a:off x="1968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79284</xdr:rowOff>
    </xdr:from>
    <xdr:to>
      <xdr:col>6</xdr:col>
      <xdr:colOff>38100</xdr:colOff>
      <xdr:row>105</xdr:row>
      <xdr:rowOff>9434</xdr:rowOff>
    </xdr:to>
    <xdr:sp macro="" textlink="">
      <xdr:nvSpPr>
        <xdr:cNvPr id="412" name="フローチャート: 判断 411"/>
        <xdr:cNvSpPr/>
      </xdr:nvSpPr>
      <xdr:spPr>
        <a:xfrm>
          <a:off x="1079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907</xdr:rowOff>
    </xdr:from>
    <xdr:to>
      <xdr:col>24</xdr:col>
      <xdr:colOff>114300</xdr:colOff>
      <xdr:row>103</xdr:row>
      <xdr:rowOff>102507</xdr:rowOff>
    </xdr:to>
    <xdr:sp macro="" textlink="">
      <xdr:nvSpPr>
        <xdr:cNvPr id="418" name="楕円 417"/>
        <xdr:cNvSpPr/>
      </xdr:nvSpPr>
      <xdr:spPr>
        <a:xfrm>
          <a:off x="45847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23784</xdr:rowOff>
    </xdr:from>
    <xdr:ext cx="405111" cy="259045"/>
    <xdr:sp macro="" textlink="">
      <xdr:nvSpPr>
        <xdr:cNvPr id="419" name="【市民会館】&#10;有形固定資産減価償却率該当値テキスト"/>
        <xdr:cNvSpPr txBox="1"/>
      </xdr:nvSpPr>
      <xdr:spPr>
        <a:xfrm>
          <a:off x="4673600" y="1751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139700</xdr:rowOff>
    </xdr:from>
    <xdr:to>
      <xdr:col>20</xdr:col>
      <xdr:colOff>38100</xdr:colOff>
      <xdr:row>103</xdr:row>
      <xdr:rowOff>69850</xdr:rowOff>
    </xdr:to>
    <xdr:sp macro="" textlink="">
      <xdr:nvSpPr>
        <xdr:cNvPr id="420" name="楕円 419"/>
        <xdr:cNvSpPr/>
      </xdr:nvSpPr>
      <xdr:spPr>
        <a:xfrm>
          <a:off x="3746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19050</xdr:rowOff>
    </xdr:from>
    <xdr:to>
      <xdr:col>24</xdr:col>
      <xdr:colOff>63500</xdr:colOff>
      <xdr:row>103</xdr:row>
      <xdr:rowOff>51707</xdr:rowOff>
    </xdr:to>
    <xdr:cxnSp macro="">
      <xdr:nvCxnSpPr>
        <xdr:cNvPr id="421" name="直線コネクタ 420"/>
        <xdr:cNvCxnSpPr/>
      </xdr:nvCxnSpPr>
      <xdr:spPr>
        <a:xfrm>
          <a:off x="3797300" y="176784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107043</xdr:rowOff>
    </xdr:from>
    <xdr:to>
      <xdr:col>15</xdr:col>
      <xdr:colOff>101600</xdr:colOff>
      <xdr:row>103</xdr:row>
      <xdr:rowOff>37193</xdr:rowOff>
    </xdr:to>
    <xdr:sp macro="" textlink="">
      <xdr:nvSpPr>
        <xdr:cNvPr id="422" name="楕円 421"/>
        <xdr:cNvSpPr/>
      </xdr:nvSpPr>
      <xdr:spPr>
        <a:xfrm>
          <a:off x="2857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157843</xdr:rowOff>
    </xdr:from>
    <xdr:to>
      <xdr:col>19</xdr:col>
      <xdr:colOff>177800</xdr:colOff>
      <xdr:row>103</xdr:row>
      <xdr:rowOff>19050</xdr:rowOff>
    </xdr:to>
    <xdr:cxnSp macro="">
      <xdr:nvCxnSpPr>
        <xdr:cNvPr id="423" name="直線コネクタ 422"/>
        <xdr:cNvCxnSpPr/>
      </xdr:nvCxnSpPr>
      <xdr:spPr>
        <a:xfrm>
          <a:off x="2908300" y="1764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76019</xdr:rowOff>
    </xdr:from>
    <xdr:to>
      <xdr:col>10</xdr:col>
      <xdr:colOff>165100</xdr:colOff>
      <xdr:row>103</xdr:row>
      <xdr:rowOff>6169</xdr:rowOff>
    </xdr:to>
    <xdr:sp macro="" textlink="">
      <xdr:nvSpPr>
        <xdr:cNvPr id="424" name="楕円 423"/>
        <xdr:cNvSpPr/>
      </xdr:nvSpPr>
      <xdr:spPr>
        <a:xfrm>
          <a:off x="1968500" y="1756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126819</xdr:rowOff>
    </xdr:from>
    <xdr:to>
      <xdr:col>15</xdr:col>
      <xdr:colOff>50800</xdr:colOff>
      <xdr:row>102</xdr:row>
      <xdr:rowOff>157843</xdr:rowOff>
    </xdr:to>
    <xdr:cxnSp macro="">
      <xdr:nvCxnSpPr>
        <xdr:cNvPr id="425" name="直線コネクタ 424"/>
        <xdr:cNvCxnSpPr/>
      </xdr:nvCxnSpPr>
      <xdr:spPr>
        <a:xfrm>
          <a:off x="2019300" y="1761471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74386</xdr:rowOff>
    </xdr:from>
    <xdr:to>
      <xdr:col>6</xdr:col>
      <xdr:colOff>38100</xdr:colOff>
      <xdr:row>103</xdr:row>
      <xdr:rowOff>4536</xdr:rowOff>
    </xdr:to>
    <xdr:sp macro="" textlink="">
      <xdr:nvSpPr>
        <xdr:cNvPr id="426" name="楕円 425"/>
        <xdr:cNvSpPr/>
      </xdr:nvSpPr>
      <xdr:spPr>
        <a:xfrm>
          <a:off x="1079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125186</xdr:rowOff>
    </xdr:from>
    <xdr:to>
      <xdr:col>10</xdr:col>
      <xdr:colOff>114300</xdr:colOff>
      <xdr:row>102</xdr:row>
      <xdr:rowOff>126819</xdr:rowOff>
    </xdr:to>
    <xdr:cxnSp macro="">
      <xdr:nvCxnSpPr>
        <xdr:cNvPr id="427" name="直線コネクタ 426"/>
        <xdr:cNvCxnSpPr/>
      </xdr:nvCxnSpPr>
      <xdr:spPr>
        <a:xfrm>
          <a:off x="1130300" y="1761308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149151</xdr:rowOff>
    </xdr:from>
    <xdr:ext cx="405111" cy="259045"/>
    <xdr:sp macro="" textlink="">
      <xdr:nvSpPr>
        <xdr:cNvPr id="428" name="n_1aveValue【市民会館】&#10;有形固定資産減価償却率"/>
        <xdr:cNvSpPr txBox="1"/>
      </xdr:nvSpPr>
      <xdr:spPr>
        <a:xfrm>
          <a:off x="35820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147519</xdr:rowOff>
    </xdr:from>
    <xdr:ext cx="405111" cy="259045"/>
    <xdr:sp macro="" textlink="">
      <xdr:nvSpPr>
        <xdr:cNvPr id="429" name="n_2aveValue【市民会館】&#10;有形固定資産減価償却率"/>
        <xdr:cNvSpPr txBox="1"/>
      </xdr:nvSpPr>
      <xdr:spPr>
        <a:xfrm>
          <a:off x="2705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106697</xdr:rowOff>
    </xdr:from>
    <xdr:ext cx="405111" cy="259045"/>
    <xdr:sp macro="" textlink="">
      <xdr:nvSpPr>
        <xdr:cNvPr id="430" name="n_3aveValue【市民会館】&#10;有形固定資産減価償却率"/>
        <xdr:cNvSpPr txBox="1"/>
      </xdr:nvSpPr>
      <xdr:spPr>
        <a:xfrm>
          <a:off x="1816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561</xdr:rowOff>
    </xdr:from>
    <xdr:ext cx="405111" cy="259045"/>
    <xdr:sp macro="" textlink="">
      <xdr:nvSpPr>
        <xdr:cNvPr id="431" name="n_4aveValue【市民会館】&#10;有形固定資産減価償却率"/>
        <xdr:cNvSpPr txBox="1"/>
      </xdr:nvSpPr>
      <xdr:spPr>
        <a:xfrm>
          <a:off x="927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86377</xdr:rowOff>
    </xdr:from>
    <xdr:ext cx="405111" cy="259045"/>
    <xdr:sp macro="" textlink="">
      <xdr:nvSpPr>
        <xdr:cNvPr id="432" name="n_1mainValue【市民会館】&#10;有形固定資産減価償却率"/>
        <xdr:cNvSpPr txBox="1"/>
      </xdr:nvSpPr>
      <xdr:spPr>
        <a:xfrm>
          <a:off x="35820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53720</xdr:rowOff>
    </xdr:from>
    <xdr:ext cx="405111" cy="259045"/>
    <xdr:sp macro="" textlink="">
      <xdr:nvSpPr>
        <xdr:cNvPr id="433" name="n_2mainValue【市民会館】&#10;有形固定資産減価償却率"/>
        <xdr:cNvSpPr txBox="1"/>
      </xdr:nvSpPr>
      <xdr:spPr>
        <a:xfrm>
          <a:off x="2705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22696</xdr:rowOff>
    </xdr:from>
    <xdr:ext cx="405111" cy="259045"/>
    <xdr:sp macro="" textlink="">
      <xdr:nvSpPr>
        <xdr:cNvPr id="434" name="n_3mainValue【市民会館】&#10;有形固定資産減価償却率"/>
        <xdr:cNvSpPr txBox="1"/>
      </xdr:nvSpPr>
      <xdr:spPr>
        <a:xfrm>
          <a:off x="1816744" y="1733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21063</xdr:rowOff>
    </xdr:from>
    <xdr:ext cx="405111" cy="259045"/>
    <xdr:sp macro="" textlink="">
      <xdr:nvSpPr>
        <xdr:cNvPr id="435" name="n_4mainValue【市民会館】&#10;有形固定資産減価償却率"/>
        <xdr:cNvSpPr txBox="1"/>
      </xdr:nvSpPr>
      <xdr:spPr>
        <a:xfrm>
          <a:off x="927744"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7" name="テキスト ボックス 44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9" name="テキスト ボックス 44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1" name="テキスト ボックス 45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3" name="テキスト ボックス 45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105918</xdr:rowOff>
    </xdr:from>
    <xdr:to>
      <xdr:col>54</xdr:col>
      <xdr:colOff>189865</xdr:colOff>
      <xdr:row>108</xdr:row>
      <xdr:rowOff>3048</xdr:rowOff>
    </xdr:to>
    <xdr:cxnSp macro="">
      <xdr:nvCxnSpPr>
        <xdr:cNvPr id="457" name="直線コネクタ 456"/>
        <xdr:cNvCxnSpPr/>
      </xdr:nvCxnSpPr>
      <xdr:spPr>
        <a:xfrm flipV="1">
          <a:off x="10476865" y="17422368"/>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58"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59" name="直線コネクタ 458"/>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52595</xdr:rowOff>
    </xdr:from>
    <xdr:ext cx="469744" cy="259045"/>
    <xdr:sp macro="" textlink="">
      <xdr:nvSpPr>
        <xdr:cNvPr id="460" name="【市民会館】&#10;一人当たり面積最大値テキスト"/>
        <xdr:cNvSpPr txBox="1"/>
      </xdr:nvSpPr>
      <xdr:spPr>
        <a:xfrm>
          <a:off x="10515600" y="1719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105918</xdr:rowOff>
    </xdr:from>
    <xdr:to>
      <xdr:col>55</xdr:col>
      <xdr:colOff>88900</xdr:colOff>
      <xdr:row>101</xdr:row>
      <xdr:rowOff>105918</xdr:rowOff>
    </xdr:to>
    <xdr:cxnSp macro="">
      <xdr:nvCxnSpPr>
        <xdr:cNvPr id="461" name="直線コネクタ 460"/>
        <xdr:cNvCxnSpPr/>
      </xdr:nvCxnSpPr>
      <xdr:spPr>
        <a:xfrm>
          <a:off x="10388600" y="1742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87140</xdr:rowOff>
    </xdr:from>
    <xdr:ext cx="469744" cy="259045"/>
    <xdr:sp macro="" textlink="">
      <xdr:nvSpPr>
        <xdr:cNvPr id="462" name="【市民会館】&#10;一人当たり面積平均値テキスト"/>
        <xdr:cNvSpPr txBox="1"/>
      </xdr:nvSpPr>
      <xdr:spPr>
        <a:xfrm>
          <a:off x="10515600" y="1791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64263</xdr:rowOff>
    </xdr:from>
    <xdr:to>
      <xdr:col>55</xdr:col>
      <xdr:colOff>50800</xdr:colOff>
      <xdr:row>105</xdr:row>
      <xdr:rowOff>165863</xdr:rowOff>
    </xdr:to>
    <xdr:sp macro="" textlink="">
      <xdr:nvSpPr>
        <xdr:cNvPr id="463" name="フローチャート: 判断 462"/>
        <xdr:cNvSpPr/>
      </xdr:nvSpPr>
      <xdr:spPr>
        <a:xfrm>
          <a:off x="10426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64" name="フローチャート: 判断 463"/>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465" name="フローチャート: 判断 464"/>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66" name="フローチャート: 判断 465"/>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144272</xdr:rowOff>
    </xdr:from>
    <xdr:to>
      <xdr:col>36</xdr:col>
      <xdr:colOff>165100</xdr:colOff>
      <xdr:row>105</xdr:row>
      <xdr:rowOff>74422</xdr:rowOff>
    </xdr:to>
    <xdr:sp macro="" textlink="">
      <xdr:nvSpPr>
        <xdr:cNvPr id="467" name="フローチャート: 判断 466"/>
        <xdr:cNvSpPr/>
      </xdr:nvSpPr>
      <xdr:spPr>
        <a:xfrm>
          <a:off x="6921500" y="1797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9398</xdr:rowOff>
    </xdr:from>
    <xdr:to>
      <xdr:col>55</xdr:col>
      <xdr:colOff>50800</xdr:colOff>
      <xdr:row>107</xdr:row>
      <xdr:rowOff>110998</xdr:rowOff>
    </xdr:to>
    <xdr:sp macro="" textlink="">
      <xdr:nvSpPr>
        <xdr:cNvPr id="473" name="楕円 472"/>
        <xdr:cNvSpPr/>
      </xdr:nvSpPr>
      <xdr:spPr>
        <a:xfrm>
          <a:off x="104267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95775</xdr:rowOff>
    </xdr:from>
    <xdr:ext cx="469744" cy="259045"/>
    <xdr:sp macro="" textlink="">
      <xdr:nvSpPr>
        <xdr:cNvPr id="474" name="【市民会館】&#10;一人当たり面積該当値テキスト"/>
        <xdr:cNvSpPr txBox="1"/>
      </xdr:nvSpPr>
      <xdr:spPr>
        <a:xfrm>
          <a:off x="10515600" y="182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9398</xdr:rowOff>
    </xdr:from>
    <xdr:to>
      <xdr:col>50</xdr:col>
      <xdr:colOff>165100</xdr:colOff>
      <xdr:row>107</xdr:row>
      <xdr:rowOff>110998</xdr:rowOff>
    </xdr:to>
    <xdr:sp macro="" textlink="">
      <xdr:nvSpPr>
        <xdr:cNvPr id="475" name="楕円 474"/>
        <xdr:cNvSpPr/>
      </xdr:nvSpPr>
      <xdr:spPr>
        <a:xfrm>
          <a:off x="9588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60198</xdr:rowOff>
    </xdr:from>
    <xdr:to>
      <xdr:col>55</xdr:col>
      <xdr:colOff>0</xdr:colOff>
      <xdr:row>107</xdr:row>
      <xdr:rowOff>60198</xdr:rowOff>
    </xdr:to>
    <xdr:cxnSp macro="">
      <xdr:nvCxnSpPr>
        <xdr:cNvPr id="476" name="直線コネクタ 475"/>
        <xdr:cNvCxnSpPr/>
      </xdr:nvCxnSpPr>
      <xdr:spPr>
        <a:xfrm>
          <a:off x="9639300" y="184053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9398</xdr:rowOff>
    </xdr:from>
    <xdr:to>
      <xdr:col>46</xdr:col>
      <xdr:colOff>38100</xdr:colOff>
      <xdr:row>107</xdr:row>
      <xdr:rowOff>110998</xdr:rowOff>
    </xdr:to>
    <xdr:sp macro="" textlink="">
      <xdr:nvSpPr>
        <xdr:cNvPr id="477" name="楕円 476"/>
        <xdr:cNvSpPr/>
      </xdr:nvSpPr>
      <xdr:spPr>
        <a:xfrm>
          <a:off x="8699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60198</xdr:rowOff>
    </xdr:from>
    <xdr:to>
      <xdr:col>50</xdr:col>
      <xdr:colOff>114300</xdr:colOff>
      <xdr:row>107</xdr:row>
      <xdr:rowOff>60198</xdr:rowOff>
    </xdr:to>
    <xdr:cxnSp macro="">
      <xdr:nvCxnSpPr>
        <xdr:cNvPr id="478" name="直線コネクタ 477"/>
        <xdr:cNvCxnSpPr/>
      </xdr:nvCxnSpPr>
      <xdr:spPr>
        <a:xfrm>
          <a:off x="8750300" y="1840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9398</xdr:rowOff>
    </xdr:from>
    <xdr:to>
      <xdr:col>41</xdr:col>
      <xdr:colOff>101600</xdr:colOff>
      <xdr:row>107</xdr:row>
      <xdr:rowOff>110998</xdr:rowOff>
    </xdr:to>
    <xdr:sp macro="" textlink="">
      <xdr:nvSpPr>
        <xdr:cNvPr id="479" name="楕円 478"/>
        <xdr:cNvSpPr/>
      </xdr:nvSpPr>
      <xdr:spPr>
        <a:xfrm>
          <a:off x="7810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60198</xdr:rowOff>
    </xdr:from>
    <xdr:to>
      <xdr:col>45</xdr:col>
      <xdr:colOff>177800</xdr:colOff>
      <xdr:row>107</xdr:row>
      <xdr:rowOff>60198</xdr:rowOff>
    </xdr:to>
    <xdr:cxnSp macro="">
      <xdr:nvCxnSpPr>
        <xdr:cNvPr id="480" name="直線コネクタ 479"/>
        <xdr:cNvCxnSpPr/>
      </xdr:nvCxnSpPr>
      <xdr:spPr>
        <a:xfrm>
          <a:off x="7861300" y="1840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36830</xdr:rowOff>
    </xdr:from>
    <xdr:to>
      <xdr:col>36</xdr:col>
      <xdr:colOff>165100</xdr:colOff>
      <xdr:row>107</xdr:row>
      <xdr:rowOff>138430</xdr:rowOff>
    </xdr:to>
    <xdr:sp macro="" textlink="">
      <xdr:nvSpPr>
        <xdr:cNvPr id="481" name="楕円 480"/>
        <xdr:cNvSpPr/>
      </xdr:nvSpPr>
      <xdr:spPr>
        <a:xfrm>
          <a:off x="6921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60198</xdr:rowOff>
    </xdr:from>
    <xdr:to>
      <xdr:col>41</xdr:col>
      <xdr:colOff>50800</xdr:colOff>
      <xdr:row>107</xdr:row>
      <xdr:rowOff>87630</xdr:rowOff>
    </xdr:to>
    <xdr:cxnSp macro="">
      <xdr:nvCxnSpPr>
        <xdr:cNvPr id="482" name="直線コネクタ 481"/>
        <xdr:cNvCxnSpPr/>
      </xdr:nvCxnSpPr>
      <xdr:spPr>
        <a:xfrm flipV="1">
          <a:off x="6972300" y="18405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10940</xdr:rowOff>
    </xdr:from>
    <xdr:ext cx="469744" cy="259045"/>
    <xdr:sp macro="" textlink="">
      <xdr:nvSpPr>
        <xdr:cNvPr id="483" name="n_1aveValue【市民会館】&#10;一人当たり面積"/>
        <xdr:cNvSpPr txBox="1"/>
      </xdr:nvSpPr>
      <xdr:spPr>
        <a:xfrm>
          <a:off x="9391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10940</xdr:rowOff>
    </xdr:from>
    <xdr:ext cx="469744" cy="259045"/>
    <xdr:sp macro="" textlink="">
      <xdr:nvSpPr>
        <xdr:cNvPr id="484" name="n_2aveValue【市民会館】&#10;一人当たり面積"/>
        <xdr:cNvSpPr txBox="1"/>
      </xdr:nvSpPr>
      <xdr:spPr>
        <a:xfrm>
          <a:off x="8515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154957</xdr:rowOff>
    </xdr:from>
    <xdr:ext cx="469744" cy="259045"/>
    <xdr:sp macro="" textlink="">
      <xdr:nvSpPr>
        <xdr:cNvPr id="485" name="n_3aveValue【市民会館】&#10;一人当たり面積"/>
        <xdr:cNvSpPr txBox="1"/>
      </xdr:nvSpPr>
      <xdr:spPr>
        <a:xfrm>
          <a:off x="7626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90949</xdr:rowOff>
    </xdr:from>
    <xdr:ext cx="469744" cy="259045"/>
    <xdr:sp macro="" textlink="">
      <xdr:nvSpPr>
        <xdr:cNvPr id="486" name="n_4aveValue【市民会館】&#10;一人当たり面積"/>
        <xdr:cNvSpPr txBox="1"/>
      </xdr:nvSpPr>
      <xdr:spPr>
        <a:xfrm>
          <a:off x="6737427" y="1775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102125</xdr:rowOff>
    </xdr:from>
    <xdr:ext cx="469744" cy="259045"/>
    <xdr:sp macro="" textlink="">
      <xdr:nvSpPr>
        <xdr:cNvPr id="487" name="n_1mainValue【市民会館】&#10;一人当たり面積"/>
        <xdr:cNvSpPr txBox="1"/>
      </xdr:nvSpPr>
      <xdr:spPr>
        <a:xfrm>
          <a:off x="93917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102125</xdr:rowOff>
    </xdr:from>
    <xdr:ext cx="469744" cy="259045"/>
    <xdr:sp macro="" textlink="">
      <xdr:nvSpPr>
        <xdr:cNvPr id="488" name="n_2mainValue【市民会館】&#10;一人当たり面積"/>
        <xdr:cNvSpPr txBox="1"/>
      </xdr:nvSpPr>
      <xdr:spPr>
        <a:xfrm>
          <a:off x="85154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102125</xdr:rowOff>
    </xdr:from>
    <xdr:ext cx="469744" cy="259045"/>
    <xdr:sp macro="" textlink="">
      <xdr:nvSpPr>
        <xdr:cNvPr id="489" name="n_3mainValue【市民会館】&#10;一人当たり面積"/>
        <xdr:cNvSpPr txBox="1"/>
      </xdr:nvSpPr>
      <xdr:spPr>
        <a:xfrm>
          <a:off x="76264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129557</xdr:rowOff>
    </xdr:from>
    <xdr:ext cx="469744" cy="259045"/>
    <xdr:sp macro="" textlink="">
      <xdr:nvSpPr>
        <xdr:cNvPr id="490" name="n_4mainValue【市民会館】&#10;一人当たり面積"/>
        <xdr:cNvSpPr txBox="1"/>
      </xdr:nvSpPr>
      <xdr:spPr>
        <a:xfrm>
          <a:off x="6737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56606</xdr:rowOff>
    </xdr:from>
    <xdr:to>
      <xdr:col>85</xdr:col>
      <xdr:colOff>126364</xdr:colOff>
      <xdr:row>42</xdr:row>
      <xdr:rowOff>40277</xdr:rowOff>
    </xdr:to>
    <xdr:cxnSp macro="">
      <xdr:nvCxnSpPr>
        <xdr:cNvPr id="516" name="直線コネクタ 515"/>
        <xdr:cNvCxnSpPr/>
      </xdr:nvCxnSpPr>
      <xdr:spPr>
        <a:xfrm flipV="1">
          <a:off x="16318864" y="5714456"/>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517" name="【一般廃棄物処理施設】&#10;有形固定資産減価償却率最小値テキスト"/>
        <xdr:cNvSpPr txBox="1"/>
      </xdr:nvSpPr>
      <xdr:spPr>
        <a:xfrm>
          <a:off x="16357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518" name="直線コネクタ 517"/>
        <xdr:cNvCxnSpPr/>
      </xdr:nvCxnSpPr>
      <xdr:spPr>
        <a:xfrm>
          <a:off x="16230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3283</xdr:rowOff>
    </xdr:from>
    <xdr:ext cx="340478" cy="259045"/>
    <xdr:sp macro="" textlink="">
      <xdr:nvSpPr>
        <xdr:cNvPr id="519" name="【一般廃棄物処理施設】&#10;有形固定資産減価償却率最大値テキスト"/>
        <xdr:cNvSpPr txBox="1"/>
      </xdr:nvSpPr>
      <xdr:spPr>
        <a:xfrm>
          <a:off x="16357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56606</xdr:rowOff>
    </xdr:from>
    <xdr:to>
      <xdr:col>86</xdr:col>
      <xdr:colOff>25400</xdr:colOff>
      <xdr:row>33</xdr:row>
      <xdr:rowOff>56606</xdr:rowOff>
    </xdr:to>
    <xdr:cxnSp macro="">
      <xdr:nvCxnSpPr>
        <xdr:cNvPr id="520" name="直線コネクタ 519"/>
        <xdr:cNvCxnSpPr/>
      </xdr:nvCxnSpPr>
      <xdr:spPr>
        <a:xfrm>
          <a:off x="16230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144253</xdr:rowOff>
    </xdr:from>
    <xdr:ext cx="405111" cy="259045"/>
    <xdr:sp macro="" textlink="">
      <xdr:nvSpPr>
        <xdr:cNvPr id="521" name="【一般廃棄物処理施設】&#10;有形固定資産減価償却率平均値テキスト"/>
        <xdr:cNvSpPr txBox="1"/>
      </xdr:nvSpPr>
      <xdr:spPr>
        <a:xfrm>
          <a:off x="16357600" y="665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165826</xdr:rowOff>
    </xdr:from>
    <xdr:to>
      <xdr:col>85</xdr:col>
      <xdr:colOff>177800</xdr:colOff>
      <xdr:row>39</xdr:row>
      <xdr:rowOff>95976</xdr:rowOff>
    </xdr:to>
    <xdr:sp macro="" textlink="">
      <xdr:nvSpPr>
        <xdr:cNvPr id="522" name="フローチャート: 判断 521"/>
        <xdr:cNvSpPr/>
      </xdr:nvSpPr>
      <xdr:spPr>
        <a:xfrm>
          <a:off x="162687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164193</xdr:rowOff>
    </xdr:from>
    <xdr:to>
      <xdr:col>81</xdr:col>
      <xdr:colOff>101600</xdr:colOff>
      <xdr:row>39</xdr:row>
      <xdr:rowOff>94343</xdr:rowOff>
    </xdr:to>
    <xdr:sp macro="" textlink="">
      <xdr:nvSpPr>
        <xdr:cNvPr id="523" name="フローチャート: 判断 522"/>
        <xdr:cNvSpPr/>
      </xdr:nvSpPr>
      <xdr:spPr>
        <a:xfrm>
          <a:off x="15430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80917</xdr:rowOff>
    </xdr:from>
    <xdr:to>
      <xdr:col>76</xdr:col>
      <xdr:colOff>165100</xdr:colOff>
      <xdr:row>40</xdr:row>
      <xdr:rowOff>11067</xdr:rowOff>
    </xdr:to>
    <xdr:sp macro="" textlink="">
      <xdr:nvSpPr>
        <xdr:cNvPr id="524" name="フローチャート: 判断 523"/>
        <xdr:cNvSpPr/>
      </xdr:nvSpPr>
      <xdr:spPr>
        <a:xfrm>
          <a:off x="14541500" y="676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33565</xdr:rowOff>
    </xdr:from>
    <xdr:to>
      <xdr:col>72</xdr:col>
      <xdr:colOff>38100</xdr:colOff>
      <xdr:row>39</xdr:row>
      <xdr:rowOff>135165</xdr:rowOff>
    </xdr:to>
    <xdr:sp macro="" textlink="">
      <xdr:nvSpPr>
        <xdr:cNvPr id="525" name="フローチャート: 判断 524"/>
        <xdr:cNvSpPr/>
      </xdr:nvSpPr>
      <xdr:spPr>
        <a:xfrm>
          <a:off x="13652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113574</xdr:rowOff>
    </xdr:from>
    <xdr:to>
      <xdr:col>67</xdr:col>
      <xdr:colOff>101600</xdr:colOff>
      <xdr:row>40</xdr:row>
      <xdr:rowOff>43724</xdr:rowOff>
    </xdr:to>
    <xdr:sp macro="" textlink="">
      <xdr:nvSpPr>
        <xdr:cNvPr id="526" name="フローチャート: 判断 525"/>
        <xdr:cNvSpPr/>
      </xdr:nvSpPr>
      <xdr:spPr>
        <a:xfrm>
          <a:off x="12763500" y="680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129903</xdr:rowOff>
    </xdr:from>
    <xdr:to>
      <xdr:col>85</xdr:col>
      <xdr:colOff>177800</xdr:colOff>
      <xdr:row>37</xdr:row>
      <xdr:rowOff>60053</xdr:rowOff>
    </xdr:to>
    <xdr:sp macro="" textlink="">
      <xdr:nvSpPr>
        <xdr:cNvPr id="532" name="楕円 531"/>
        <xdr:cNvSpPr/>
      </xdr:nvSpPr>
      <xdr:spPr>
        <a:xfrm>
          <a:off x="162687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152780</xdr:rowOff>
    </xdr:from>
    <xdr:ext cx="405111" cy="259045"/>
    <xdr:sp macro="" textlink="">
      <xdr:nvSpPr>
        <xdr:cNvPr id="533" name="【一般廃棄物処理施設】&#10;有形固定資産減価償却率該当値テキスト"/>
        <xdr:cNvSpPr txBox="1"/>
      </xdr:nvSpPr>
      <xdr:spPr>
        <a:xfrm>
          <a:off x="16357600" y="6153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85816</xdr:rowOff>
    </xdr:from>
    <xdr:to>
      <xdr:col>81</xdr:col>
      <xdr:colOff>101600</xdr:colOff>
      <xdr:row>37</xdr:row>
      <xdr:rowOff>15966</xdr:rowOff>
    </xdr:to>
    <xdr:sp macro="" textlink="">
      <xdr:nvSpPr>
        <xdr:cNvPr id="534" name="楕円 533"/>
        <xdr:cNvSpPr/>
      </xdr:nvSpPr>
      <xdr:spPr>
        <a:xfrm>
          <a:off x="15430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136616</xdr:rowOff>
    </xdr:from>
    <xdr:to>
      <xdr:col>85</xdr:col>
      <xdr:colOff>127000</xdr:colOff>
      <xdr:row>37</xdr:row>
      <xdr:rowOff>9253</xdr:rowOff>
    </xdr:to>
    <xdr:cxnSp macro="">
      <xdr:nvCxnSpPr>
        <xdr:cNvPr id="535" name="直線コネクタ 534"/>
        <xdr:cNvCxnSpPr/>
      </xdr:nvCxnSpPr>
      <xdr:spPr>
        <a:xfrm>
          <a:off x="15481300" y="630881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154396</xdr:rowOff>
    </xdr:from>
    <xdr:to>
      <xdr:col>76</xdr:col>
      <xdr:colOff>165100</xdr:colOff>
      <xdr:row>36</xdr:row>
      <xdr:rowOff>84546</xdr:rowOff>
    </xdr:to>
    <xdr:sp macro="" textlink="">
      <xdr:nvSpPr>
        <xdr:cNvPr id="536" name="楕円 535"/>
        <xdr:cNvSpPr/>
      </xdr:nvSpPr>
      <xdr:spPr>
        <a:xfrm>
          <a:off x="14541500" y="61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33746</xdr:rowOff>
    </xdr:from>
    <xdr:to>
      <xdr:col>81</xdr:col>
      <xdr:colOff>50800</xdr:colOff>
      <xdr:row>36</xdr:row>
      <xdr:rowOff>136616</xdr:rowOff>
    </xdr:to>
    <xdr:cxnSp macro="">
      <xdr:nvCxnSpPr>
        <xdr:cNvPr id="537" name="直線コネクタ 536"/>
        <xdr:cNvCxnSpPr/>
      </xdr:nvCxnSpPr>
      <xdr:spPr>
        <a:xfrm>
          <a:off x="14592300" y="6205946"/>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110308</xdr:rowOff>
    </xdr:from>
    <xdr:to>
      <xdr:col>72</xdr:col>
      <xdr:colOff>38100</xdr:colOff>
      <xdr:row>36</xdr:row>
      <xdr:rowOff>40458</xdr:rowOff>
    </xdr:to>
    <xdr:sp macro="" textlink="">
      <xdr:nvSpPr>
        <xdr:cNvPr id="538" name="楕円 537"/>
        <xdr:cNvSpPr/>
      </xdr:nvSpPr>
      <xdr:spPr>
        <a:xfrm>
          <a:off x="13652500" y="611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161108</xdr:rowOff>
    </xdr:from>
    <xdr:to>
      <xdr:col>76</xdr:col>
      <xdr:colOff>114300</xdr:colOff>
      <xdr:row>36</xdr:row>
      <xdr:rowOff>33746</xdr:rowOff>
    </xdr:to>
    <xdr:cxnSp macro="">
      <xdr:nvCxnSpPr>
        <xdr:cNvPr id="539" name="直線コネクタ 538"/>
        <xdr:cNvCxnSpPr/>
      </xdr:nvCxnSpPr>
      <xdr:spPr>
        <a:xfrm>
          <a:off x="13703300" y="616185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67854</xdr:rowOff>
    </xdr:from>
    <xdr:to>
      <xdr:col>67</xdr:col>
      <xdr:colOff>101600</xdr:colOff>
      <xdr:row>35</xdr:row>
      <xdr:rowOff>169454</xdr:rowOff>
    </xdr:to>
    <xdr:sp macro="" textlink="">
      <xdr:nvSpPr>
        <xdr:cNvPr id="540" name="楕円 539"/>
        <xdr:cNvSpPr/>
      </xdr:nvSpPr>
      <xdr:spPr>
        <a:xfrm>
          <a:off x="12763500" y="60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118654</xdr:rowOff>
    </xdr:from>
    <xdr:to>
      <xdr:col>71</xdr:col>
      <xdr:colOff>177800</xdr:colOff>
      <xdr:row>35</xdr:row>
      <xdr:rowOff>161108</xdr:rowOff>
    </xdr:to>
    <xdr:cxnSp macro="">
      <xdr:nvCxnSpPr>
        <xdr:cNvPr id="541" name="直線コネクタ 540"/>
        <xdr:cNvCxnSpPr/>
      </xdr:nvCxnSpPr>
      <xdr:spPr>
        <a:xfrm>
          <a:off x="12814300" y="611940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85470</xdr:rowOff>
    </xdr:from>
    <xdr:ext cx="405111" cy="259045"/>
    <xdr:sp macro="" textlink="">
      <xdr:nvSpPr>
        <xdr:cNvPr id="542" name="n_1aveValue【一般廃棄物処理施設】&#10;有形固定資産減価償却率"/>
        <xdr:cNvSpPr txBox="1"/>
      </xdr:nvSpPr>
      <xdr:spPr>
        <a:xfrm>
          <a:off x="15266044"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2194</xdr:rowOff>
    </xdr:from>
    <xdr:ext cx="405111" cy="259045"/>
    <xdr:sp macro="" textlink="">
      <xdr:nvSpPr>
        <xdr:cNvPr id="543" name="n_2aveValue【一般廃棄物処理施設】&#10;有形固定資産減価償却率"/>
        <xdr:cNvSpPr txBox="1"/>
      </xdr:nvSpPr>
      <xdr:spPr>
        <a:xfrm>
          <a:off x="14389744" y="686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126292</xdr:rowOff>
    </xdr:from>
    <xdr:ext cx="405111" cy="259045"/>
    <xdr:sp macro="" textlink="">
      <xdr:nvSpPr>
        <xdr:cNvPr id="544" name="n_3aveValue【一般廃棄物処理施設】&#10;有形固定資産減価償却率"/>
        <xdr:cNvSpPr txBox="1"/>
      </xdr:nvSpPr>
      <xdr:spPr>
        <a:xfrm>
          <a:off x="13500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34851</xdr:rowOff>
    </xdr:from>
    <xdr:ext cx="405111" cy="259045"/>
    <xdr:sp macro="" textlink="">
      <xdr:nvSpPr>
        <xdr:cNvPr id="545" name="n_4aveValue【一般廃棄物処理施設】&#10;有形固定資産減価償却率"/>
        <xdr:cNvSpPr txBox="1"/>
      </xdr:nvSpPr>
      <xdr:spPr>
        <a:xfrm>
          <a:off x="12611744" y="689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32493</xdr:rowOff>
    </xdr:from>
    <xdr:ext cx="405111" cy="259045"/>
    <xdr:sp macro="" textlink="">
      <xdr:nvSpPr>
        <xdr:cNvPr id="546" name="n_1mainValue【一般廃棄物処理施設】&#10;有形固定資産減価償却率"/>
        <xdr:cNvSpPr txBox="1"/>
      </xdr:nvSpPr>
      <xdr:spPr>
        <a:xfrm>
          <a:off x="152660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101073</xdr:rowOff>
    </xdr:from>
    <xdr:ext cx="405111" cy="259045"/>
    <xdr:sp macro="" textlink="">
      <xdr:nvSpPr>
        <xdr:cNvPr id="547" name="n_2mainValue【一般廃棄物処理施設】&#10;有形固定資産減価償却率"/>
        <xdr:cNvSpPr txBox="1"/>
      </xdr:nvSpPr>
      <xdr:spPr>
        <a:xfrm>
          <a:off x="14389744" y="593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56985</xdr:rowOff>
    </xdr:from>
    <xdr:ext cx="405111" cy="259045"/>
    <xdr:sp macro="" textlink="">
      <xdr:nvSpPr>
        <xdr:cNvPr id="548" name="n_3mainValue【一般廃棄物処理施設】&#10;有形固定資産減価償却率"/>
        <xdr:cNvSpPr txBox="1"/>
      </xdr:nvSpPr>
      <xdr:spPr>
        <a:xfrm>
          <a:off x="13500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14531</xdr:rowOff>
    </xdr:from>
    <xdr:ext cx="405111" cy="259045"/>
    <xdr:sp macro="" textlink="">
      <xdr:nvSpPr>
        <xdr:cNvPr id="549" name="n_4mainValue【一般廃棄物処理施設】&#10;有形固定資産減価償却率"/>
        <xdr:cNvSpPr txBox="1"/>
      </xdr:nvSpPr>
      <xdr:spPr>
        <a:xfrm>
          <a:off x="12611744" y="584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0" name="直線コネクタ 5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1" name="テキスト ボックス 56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2" name="直線コネクタ 5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3" name="テキスト ボックス 56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4" name="直線コネクタ 5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5" name="テキスト ボックス 56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6" name="直線コネクタ 5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7" name="テキスト ボックス 56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154432</xdr:rowOff>
    </xdr:from>
    <xdr:to>
      <xdr:col>116</xdr:col>
      <xdr:colOff>62864</xdr:colOff>
      <xdr:row>41</xdr:row>
      <xdr:rowOff>112575</xdr:rowOff>
    </xdr:to>
    <xdr:cxnSp macro="">
      <xdr:nvCxnSpPr>
        <xdr:cNvPr id="571" name="直線コネクタ 570"/>
        <xdr:cNvCxnSpPr/>
      </xdr:nvCxnSpPr>
      <xdr:spPr>
        <a:xfrm flipV="1">
          <a:off x="22160864" y="5812282"/>
          <a:ext cx="0" cy="1329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116402</xdr:rowOff>
    </xdr:from>
    <xdr:ext cx="469744" cy="259045"/>
    <xdr:sp macro="" textlink="">
      <xdr:nvSpPr>
        <xdr:cNvPr id="572" name="【一般廃棄物処理施設】&#10;一人当たり有形固定資産（償却資産）額最小値テキスト"/>
        <xdr:cNvSpPr txBox="1"/>
      </xdr:nvSpPr>
      <xdr:spPr>
        <a:xfrm>
          <a:off x="22199600" y="714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112575</xdr:rowOff>
    </xdr:from>
    <xdr:to>
      <xdr:col>116</xdr:col>
      <xdr:colOff>152400</xdr:colOff>
      <xdr:row>41</xdr:row>
      <xdr:rowOff>112575</xdr:rowOff>
    </xdr:to>
    <xdr:cxnSp macro="">
      <xdr:nvCxnSpPr>
        <xdr:cNvPr id="573" name="直線コネクタ 572"/>
        <xdr:cNvCxnSpPr/>
      </xdr:nvCxnSpPr>
      <xdr:spPr>
        <a:xfrm>
          <a:off x="22072600" y="71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101109</xdr:rowOff>
    </xdr:from>
    <xdr:ext cx="599010" cy="259045"/>
    <xdr:sp macro="" textlink="">
      <xdr:nvSpPr>
        <xdr:cNvPr id="574" name="【一般廃棄物処理施設】&#10;一人当たり有形固定資産（償却資産）額最大値テキスト"/>
        <xdr:cNvSpPr txBox="1"/>
      </xdr:nvSpPr>
      <xdr:spPr>
        <a:xfrm>
          <a:off x="22199600" y="558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154432</xdr:rowOff>
    </xdr:from>
    <xdr:to>
      <xdr:col>116</xdr:col>
      <xdr:colOff>152400</xdr:colOff>
      <xdr:row>33</xdr:row>
      <xdr:rowOff>154432</xdr:rowOff>
    </xdr:to>
    <xdr:cxnSp macro="">
      <xdr:nvCxnSpPr>
        <xdr:cNvPr id="575" name="直線コネクタ 574"/>
        <xdr:cNvCxnSpPr/>
      </xdr:nvCxnSpPr>
      <xdr:spPr>
        <a:xfrm>
          <a:off x="22072600" y="581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62309</xdr:rowOff>
    </xdr:from>
    <xdr:ext cx="534377" cy="259045"/>
    <xdr:sp macro="" textlink="">
      <xdr:nvSpPr>
        <xdr:cNvPr id="576" name="【一般廃棄物処理施設】&#10;一人当たり有形固定資産（償却資産）額平均値テキスト"/>
        <xdr:cNvSpPr txBox="1"/>
      </xdr:nvSpPr>
      <xdr:spPr>
        <a:xfrm>
          <a:off x="22199600" y="6577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39432</xdr:rowOff>
    </xdr:from>
    <xdr:to>
      <xdr:col>116</xdr:col>
      <xdr:colOff>114300</xdr:colOff>
      <xdr:row>39</xdr:row>
      <xdr:rowOff>141032</xdr:rowOff>
    </xdr:to>
    <xdr:sp macro="" textlink="">
      <xdr:nvSpPr>
        <xdr:cNvPr id="577" name="フローチャート: 判断 576"/>
        <xdr:cNvSpPr/>
      </xdr:nvSpPr>
      <xdr:spPr>
        <a:xfrm>
          <a:off x="22110700" y="6725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51236</xdr:rowOff>
    </xdr:from>
    <xdr:to>
      <xdr:col>112</xdr:col>
      <xdr:colOff>38100</xdr:colOff>
      <xdr:row>39</xdr:row>
      <xdr:rowOff>152836</xdr:rowOff>
    </xdr:to>
    <xdr:sp macro="" textlink="">
      <xdr:nvSpPr>
        <xdr:cNvPr id="578" name="フローチャート: 判断 577"/>
        <xdr:cNvSpPr/>
      </xdr:nvSpPr>
      <xdr:spPr>
        <a:xfrm>
          <a:off x="21272500" y="673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83995</xdr:rowOff>
    </xdr:from>
    <xdr:to>
      <xdr:col>107</xdr:col>
      <xdr:colOff>101600</xdr:colOff>
      <xdr:row>40</xdr:row>
      <xdr:rowOff>14145</xdr:rowOff>
    </xdr:to>
    <xdr:sp macro="" textlink="">
      <xdr:nvSpPr>
        <xdr:cNvPr id="579" name="フローチャート: 判断 578"/>
        <xdr:cNvSpPr/>
      </xdr:nvSpPr>
      <xdr:spPr>
        <a:xfrm>
          <a:off x="20383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83236</xdr:rowOff>
    </xdr:from>
    <xdr:to>
      <xdr:col>102</xdr:col>
      <xdr:colOff>165100</xdr:colOff>
      <xdr:row>40</xdr:row>
      <xdr:rowOff>13386</xdr:rowOff>
    </xdr:to>
    <xdr:sp macro="" textlink="">
      <xdr:nvSpPr>
        <xdr:cNvPr id="580" name="フローチャート: 判断 579"/>
        <xdr:cNvSpPr/>
      </xdr:nvSpPr>
      <xdr:spPr>
        <a:xfrm>
          <a:off x="19494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31797</xdr:rowOff>
    </xdr:from>
    <xdr:to>
      <xdr:col>98</xdr:col>
      <xdr:colOff>38100</xdr:colOff>
      <xdr:row>39</xdr:row>
      <xdr:rowOff>133397</xdr:rowOff>
    </xdr:to>
    <xdr:sp macro="" textlink="">
      <xdr:nvSpPr>
        <xdr:cNvPr id="581" name="フローチャート: 判断 580"/>
        <xdr:cNvSpPr/>
      </xdr:nvSpPr>
      <xdr:spPr>
        <a:xfrm>
          <a:off x="18605500" y="671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43560</xdr:rowOff>
    </xdr:from>
    <xdr:to>
      <xdr:col>116</xdr:col>
      <xdr:colOff>114300</xdr:colOff>
      <xdr:row>40</xdr:row>
      <xdr:rowOff>145160</xdr:rowOff>
    </xdr:to>
    <xdr:sp macro="" textlink="">
      <xdr:nvSpPr>
        <xdr:cNvPr id="587" name="楕円 586"/>
        <xdr:cNvSpPr/>
      </xdr:nvSpPr>
      <xdr:spPr>
        <a:xfrm>
          <a:off x="22110700" y="690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21987</xdr:rowOff>
    </xdr:from>
    <xdr:ext cx="534377" cy="259045"/>
    <xdr:sp macro="" textlink="">
      <xdr:nvSpPr>
        <xdr:cNvPr id="588" name="【一般廃棄物処理施設】&#10;一人当たり有形固定資産（償却資産）額該当値テキスト"/>
        <xdr:cNvSpPr txBox="1"/>
      </xdr:nvSpPr>
      <xdr:spPr>
        <a:xfrm>
          <a:off x="22199600" y="687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44155</xdr:rowOff>
    </xdr:from>
    <xdr:to>
      <xdr:col>112</xdr:col>
      <xdr:colOff>38100</xdr:colOff>
      <xdr:row>40</xdr:row>
      <xdr:rowOff>145755</xdr:rowOff>
    </xdr:to>
    <xdr:sp macro="" textlink="">
      <xdr:nvSpPr>
        <xdr:cNvPr id="589" name="楕円 588"/>
        <xdr:cNvSpPr/>
      </xdr:nvSpPr>
      <xdr:spPr>
        <a:xfrm>
          <a:off x="21272500" y="690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94360</xdr:rowOff>
    </xdr:from>
    <xdr:to>
      <xdr:col>116</xdr:col>
      <xdr:colOff>63500</xdr:colOff>
      <xdr:row>40</xdr:row>
      <xdr:rowOff>94955</xdr:rowOff>
    </xdr:to>
    <xdr:cxnSp macro="">
      <xdr:nvCxnSpPr>
        <xdr:cNvPr id="590" name="直線コネクタ 589"/>
        <xdr:cNvCxnSpPr/>
      </xdr:nvCxnSpPr>
      <xdr:spPr>
        <a:xfrm flipV="1">
          <a:off x="21323300" y="6952360"/>
          <a:ext cx="8382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50633</xdr:rowOff>
    </xdr:from>
    <xdr:to>
      <xdr:col>107</xdr:col>
      <xdr:colOff>101600</xdr:colOff>
      <xdr:row>41</xdr:row>
      <xdr:rowOff>152233</xdr:rowOff>
    </xdr:to>
    <xdr:sp macro="" textlink="">
      <xdr:nvSpPr>
        <xdr:cNvPr id="591" name="楕円 590"/>
        <xdr:cNvSpPr/>
      </xdr:nvSpPr>
      <xdr:spPr>
        <a:xfrm>
          <a:off x="20383500" y="708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94955</xdr:rowOff>
    </xdr:from>
    <xdr:to>
      <xdr:col>111</xdr:col>
      <xdr:colOff>177800</xdr:colOff>
      <xdr:row>41</xdr:row>
      <xdr:rowOff>101433</xdr:rowOff>
    </xdr:to>
    <xdr:cxnSp macro="">
      <xdr:nvCxnSpPr>
        <xdr:cNvPr id="592" name="直線コネクタ 591"/>
        <xdr:cNvCxnSpPr/>
      </xdr:nvCxnSpPr>
      <xdr:spPr>
        <a:xfrm flipV="1">
          <a:off x="20434300" y="6952955"/>
          <a:ext cx="889000" cy="17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50697</xdr:rowOff>
    </xdr:from>
    <xdr:to>
      <xdr:col>102</xdr:col>
      <xdr:colOff>165100</xdr:colOff>
      <xdr:row>41</xdr:row>
      <xdr:rowOff>152297</xdr:rowOff>
    </xdr:to>
    <xdr:sp macro="" textlink="">
      <xdr:nvSpPr>
        <xdr:cNvPr id="593" name="楕円 592"/>
        <xdr:cNvSpPr/>
      </xdr:nvSpPr>
      <xdr:spPr>
        <a:xfrm>
          <a:off x="19494500" y="708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101433</xdr:rowOff>
    </xdr:from>
    <xdr:to>
      <xdr:col>107</xdr:col>
      <xdr:colOff>50800</xdr:colOff>
      <xdr:row>41</xdr:row>
      <xdr:rowOff>101497</xdr:rowOff>
    </xdr:to>
    <xdr:cxnSp macro="">
      <xdr:nvCxnSpPr>
        <xdr:cNvPr id="594" name="直線コネクタ 593"/>
        <xdr:cNvCxnSpPr/>
      </xdr:nvCxnSpPr>
      <xdr:spPr>
        <a:xfrm flipV="1">
          <a:off x="19545300" y="7130883"/>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50784</xdr:rowOff>
    </xdr:from>
    <xdr:to>
      <xdr:col>98</xdr:col>
      <xdr:colOff>38100</xdr:colOff>
      <xdr:row>41</xdr:row>
      <xdr:rowOff>152384</xdr:rowOff>
    </xdr:to>
    <xdr:sp macro="" textlink="">
      <xdr:nvSpPr>
        <xdr:cNvPr id="595" name="楕円 594"/>
        <xdr:cNvSpPr/>
      </xdr:nvSpPr>
      <xdr:spPr>
        <a:xfrm>
          <a:off x="18605500" y="708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101497</xdr:rowOff>
    </xdr:from>
    <xdr:to>
      <xdr:col>102</xdr:col>
      <xdr:colOff>114300</xdr:colOff>
      <xdr:row>41</xdr:row>
      <xdr:rowOff>101584</xdr:rowOff>
    </xdr:to>
    <xdr:cxnSp macro="">
      <xdr:nvCxnSpPr>
        <xdr:cNvPr id="596" name="直線コネクタ 595"/>
        <xdr:cNvCxnSpPr/>
      </xdr:nvCxnSpPr>
      <xdr:spPr>
        <a:xfrm flipV="1">
          <a:off x="18656300" y="7130947"/>
          <a:ext cx="8890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169363</xdr:rowOff>
    </xdr:from>
    <xdr:ext cx="534377" cy="259045"/>
    <xdr:sp macro="" textlink="">
      <xdr:nvSpPr>
        <xdr:cNvPr id="597" name="n_1aveValue【一般廃棄物処理施設】&#10;一人当たり有形固定資産（償却資産）額"/>
        <xdr:cNvSpPr txBox="1"/>
      </xdr:nvSpPr>
      <xdr:spPr>
        <a:xfrm>
          <a:off x="21043411" y="651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30672</xdr:rowOff>
    </xdr:from>
    <xdr:ext cx="534377" cy="259045"/>
    <xdr:sp macro="" textlink="">
      <xdr:nvSpPr>
        <xdr:cNvPr id="598" name="n_2aveValue【一般廃棄物処理施設】&#10;一人当たり有形固定資産（償却資産）額"/>
        <xdr:cNvSpPr txBox="1"/>
      </xdr:nvSpPr>
      <xdr:spPr>
        <a:xfrm>
          <a:off x="20167111" y="654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29913</xdr:rowOff>
    </xdr:from>
    <xdr:ext cx="534377" cy="259045"/>
    <xdr:sp macro="" textlink="">
      <xdr:nvSpPr>
        <xdr:cNvPr id="599" name="n_3aveValue【一般廃棄物処理施設】&#10;一人当たり有形固定資産（償却資産）額"/>
        <xdr:cNvSpPr txBox="1"/>
      </xdr:nvSpPr>
      <xdr:spPr>
        <a:xfrm>
          <a:off x="19278111" y="65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149924</xdr:rowOff>
    </xdr:from>
    <xdr:ext cx="534377" cy="259045"/>
    <xdr:sp macro="" textlink="">
      <xdr:nvSpPr>
        <xdr:cNvPr id="600" name="n_4aveValue【一般廃棄物処理施設】&#10;一人当たり有形固定資産（償却資産）額"/>
        <xdr:cNvSpPr txBox="1"/>
      </xdr:nvSpPr>
      <xdr:spPr>
        <a:xfrm>
          <a:off x="18389111" y="649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136882</xdr:rowOff>
    </xdr:from>
    <xdr:ext cx="534377" cy="259045"/>
    <xdr:sp macro="" textlink="">
      <xdr:nvSpPr>
        <xdr:cNvPr id="601" name="n_1mainValue【一般廃棄物処理施設】&#10;一人当たり有形固定資産（償却資産）額"/>
        <xdr:cNvSpPr txBox="1"/>
      </xdr:nvSpPr>
      <xdr:spPr>
        <a:xfrm>
          <a:off x="21043411" y="699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143360</xdr:rowOff>
    </xdr:from>
    <xdr:ext cx="469744" cy="259045"/>
    <xdr:sp macro="" textlink="">
      <xdr:nvSpPr>
        <xdr:cNvPr id="602" name="n_2mainValue【一般廃棄物処理施設】&#10;一人当たり有形固定資産（償却資産）額"/>
        <xdr:cNvSpPr txBox="1"/>
      </xdr:nvSpPr>
      <xdr:spPr>
        <a:xfrm>
          <a:off x="20199428" y="7172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143424</xdr:rowOff>
    </xdr:from>
    <xdr:ext cx="469744" cy="259045"/>
    <xdr:sp macro="" textlink="">
      <xdr:nvSpPr>
        <xdr:cNvPr id="603" name="n_3mainValue【一般廃棄物処理施設】&#10;一人当たり有形固定資産（償却資産）額"/>
        <xdr:cNvSpPr txBox="1"/>
      </xdr:nvSpPr>
      <xdr:spPr>
        <a:xfrm>
          <a:off x="19310428" y="7172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143511</xdr:rowOff>
    </xdr:from>
    <xdr:ext cx="469744" cy="259045"/>
    <xdr:sp macro="" textlink="">
      <xdr:nvSpPr>
        <xdr:cNvPr id="604" name="n_4mainValue【一般廃棄物処理施設】&#10;一人当たり有形固定資産（償却資産）額"/>
        <xdr:cNvSpPr txBox="1"/>
      </xdr:nvSpPr>
      <xdr:spPr>
        <a:xfrm>
          <a:off x="18421428" y="717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7" name="テキスト ボックス 6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5" name="テキスト ボックス 624"/>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129540</xdr:rowOff>
    </xdr:to>
    <xdr:cxnSp macro="">
      <xdr:nvCxnSpPr>
        <xdr:cNvPr id="628" name="直線コネクタ 627"/>
        <xdr:cNvCxnSpPr/>
      </xdr:nvCxnSpPr>
      <xdr:spPr>
        <a:xfrm flipV="1">
          <a:off x="16318864" y="96393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629" name="【保健センター・保健所】&#10;有形固定資産減価償却率最小値テキスト"/>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630" name="直線コネクタ 629"/>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631" name="【保健センター・保健所】&#10;有形固定資産減価償却率最大値テキスト"/>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32" name="直線コネクタ 631"/>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139717</xdr:rowOff>
    </xdr:from>
    <xdr:ext cx="405111" cy="259045"/>
    <xdr:sp macro="" textlink="">
      <xdr:nvSpPr>
        <xdr:cNvPr id="633" name="【保健センター・保健所】&#10;有形固定資産減価償却率平均値テキスト"/>
        <xdr:cNvSpPr txBox="1"/>
      </xdr:nvSpPr>
      <xdr:spPr>
        <a:xfrm>
          <a:off x="16357600" y="10255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634" name="フローチャート: 判断 633"/>
        <xdr:cNvSpPr/>
      </xdr:nvSpPr>
      <xdr:spPr>
        <a:xfrm>
          <a:off x="16268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76835</xdr:rowOff>
    </xdr:from>
    <xdr:to>
      <xdr:col>81</xdr:col>
      <xdr:colOff>101600</xdr:colOff>
      <xdr:row>61</xdr:row>
      <xdr:rowOff>6985</xdr:rowOff>
    </xdr:to>
    <xdr:sp macro="" textlink="">
      <xdr:nvSpPr>
        <xdr:cNvPr id="635" name="フローチャート: 判断 634"/>
        <xdr:cNvSpPr/>
      </xdr:nvSpPr>
      <xdr:spPr>
        <a:xfrm>
          <a:off x="15430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48260</xdr:rowOff>
    </xdr:from>
    <xdr:to>
      <xdr:col>76</xdr:col>
      <xdr:colOff>165100</xdr:colOff>
      <xdr:row>60</xdr:row>
      <xdr:rowOff>149860</xdr:rowOff>
    </xdr:to>
    <xdr:sp macro="" textlink="">
      <xdr:nvSpPr>
        <xdr:cNvPr id="636" name="フローチャート: 判断 635"/>
        <xdr:cNvSpPr/>
      </xdr:nvSpPr>
      <xdr:spPr>
        <a:xfrm>
          <a:off x="14541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34925</xdr:rowOff>
    </xdr:from>
    <xdr:to>
      <xdr:col>72</xdr:col>
      <xdr:colOff>38100</xdr:colOff>
      <xdr:row>60</xdr:row>
      <xdr:rowOff>136525</xdr:rowOff>
    </xdr:to>
    <xdr:sp macro="" textlink="">
      <xdr:nvSpPr>
        <xdr:cNvPr id="637" name="フローチャート: 判断 636"/>
        <xdr:cNvSpPr/>
      </xdr:nvSpPr>
      <xdr:spPr>
        <a:xfrm>
          <a:off x="13652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166370</xdr:rowOff>
    </xdr:from>
    <xdr:to>
      <xdr:col>67</xdr:col>
      <xdr:colOff>101600</xdr:colOff>
      <xdr:row>60</xdr:row>
      <xdr:rowOff>96520</xdr:rowOff>
    </xdr:to>
    <xdr:sp macro="" textlink="">
      <xdr:nvSpPr>
        <xdr:cNvPr id="638" name="フローチャート: 判断 637"/>
        <xdr:cNvSpPr/>
      </xdr:nvSpPr>
      <xdr:spPr>
        <a:xfrm>
          <a:off x="1276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154940</xdr:rowOff>
    </xdr:from>
    <xdr:to>
      <xdr:col>85</xdr:col>
      <xdr:colOff>177800</xdr:colOff>
      <xdr:row>62</xdr:row>
      <xdr:rowOff>85090</xdr:rowOff>
    </xdr:to>
    <xdr:sp macro="" textlink="">
      <xdr:nvSpPr>
        <xdr:cNvPr id="644" name="楕円 643"/>
        <xdr:cNvSpPr/>
      </xdr:nvSpPr>
      <xdr:spPr>
        <a:xfrm>
          <a:off x="162687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133367</xdr:rowOff>
    </xdr:from>
    <xdr:ext cx="405111" cy="259045"/>
    <xdr:sp macro="" textlink="">
      <xdr:nvSpPr>
        <xdr:cNvPr id="645" name="【保健センター・保健所】&#10;有形固定資産減価償却率該当値テキスト"/>
        <xdr:cNvSpPr txBox="1"/>
      </xdr:nvSpPr>
      <xdr:spPr>
        <a:xfrm>
          <a:off x="16357600"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116840</xdr:rowOff>
    </xdr:from>
    <xdr:to>
      <xdr:col>81</xdr:col>
      <xdr:colOff>101600</xdr:colOff>
      <xdr:row>62</xdr:row>
      <xdr:rowOff>46990</xdr:rowOff>
    </xdr:to>
    <xdr:sp macro="" textlink="">
      <xdr:nvSpPr>
        <xdr:cNvPr id="646" name="楕円 645"/>
        <xdr:cNvSpPr/>
      </xdr:nvSpPr>
      <xdr:spPr>
        <a:xfrm>
          <a:off x="15430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167640</xdr:rowOff>
    </xdr:from>
    <xdr:to>
      <xdr:col>85</xdr:col>
      <xdr:colOff>127000</xdr:colOff>
      <xdr:row>62</xdr:row>
      <xdr:rowOff>34290</xdr:rowOff>
    </xdr:to>
    <xdr:cxnSp macro="">
      <xdr:nvCxnSpPr>
        <xdr:cNvPr id="647" name="直線コネクタ 646"/>
        <xdr:cNvCxnSpPr/>
      </xdr:nvCxnSpPr>
      <xdr:spPr>
        <a:xfrm>
          <a:off x="15481300" y="106260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78740</xdr:rowOff>
    </xdr:from>
    <xdr:to>
      <xdr:col>76</xdr:col>
      <xdr:colOff>165100</xdr:colOff>
      <xdr:row>62</xdr:row>
      <xdr:rowOff>8890</xdr:rowOff>
    </xdr:to>
    <xdr:sp macro="" textlink="">
      <xdr:nvSpPr>
        <xdr:cNvPr id="648" name="楕円 647"/>
        <xdr:cNvSpPr/>
      </xdr:nvSpPr>
      <xdr:spPr>
        <a:xfrm>
          <a:off x="14541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129540</xdr:rowOff>
    </xdr:from>
    <xdr:to>
      <xdr:col>81</xdr:col>
      <xdr:colOff>50800</xdr:colOff>
      <xdr:row>61</xdr:row>
      <xdr:rowOff>167640</xdr:rowOff>
    </xdr:to>
    <xdr:cxnSp macro="">
      <xdr:nvCxnSpPr>
        <xdr:cNvPr id="649" name="直線コネクタ 648"/>
        <xdr:cNvCxnSpPr/>
      </xdr:nvCxnSpPr>
      <xdr:spPr>
        <a:xfrm>
          <a:off x="14592300" y="105879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38735</xdr:rowOff>
    </xdr:from>
    <xdr:to>
      <xdr:col>72</xdr:col>
      <xdr:colOff>38100</xdr:colOff>
      <xdr:row>61</xdr:row>
      <xdr:rowOff>140335</xdr:rowOff>
    </xdr:to>
    <xdr:sp macro="" textlink="">
      <xdr:nvSpPr>
        <xdr:cNvPr id="650" name="楕円 649"/>
        <xdr:cNvSpPr/>
      </xdr:nvSpPr>
      <xdr:spPr>
        <a:xfrm>
          <a:off x="13652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89535</xdr:rowOff>
    </xdr:from>
    <xdr:to>
      <xdr:col>76</xdr:col>
      <xdr:colOff>114300</xdr:colOff>
      <xdr:row>61</xdr:row>
      <xdr:rowOff>129540</xdr:rowOff>
    </xdr:to>
    <xdr:cxnSp macro="">
      <xdr:nvCxnSpPr>
        <xdr:cNvPr id="651" name="直線コネクタ 650"/>
        <xdr:cNvCxnSpPr/>
      </xdr:nvCxnSpPr>
      <xdr:spPr>
        <a:xfrm>
          <a:off x="13703300" y="105479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635</xdr:rowOff>
    </xdr:from>
    <xdr:to>
      <xdr:col>67</xdr:col>
      <xdr:colOff>101600</xdr:colOff>
      <xdr:row>61</xdr:row>
      <xdr:rowOff>102235</xdr:rowOff>
    </xdr:to>
    <xdr:sp macro="" textlink="">
      <xdr:nvSpPr>
        <xdr:cNvPr id="652" name="楕円 651"/>
        <xdr:cNvSpPr/>
      </xdr:nvSpPr>
      <xdr:spPr>
        <a:xfrm>
          <a:off x="12763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51435</xdr:rowOff>
    </xdr:from>
    <xdr:to>
      <xdr:col>71</xdr:col>
      <xdr:colOff>177800</xdr:colOff>
      <xdr:row>61</xdr:row>
      <xdr:rowOff>89535</xdr:rowOff>
    </xdr:to>
    <xdr:cxnSp macro="">
      <xdr:nvCxnSpPr>
        <xdr:cNvPr id="653" name="直線コネクタ 652"/>
        <xdr:cNvCxnSpPr/>
      </xdr:nvCxnSpPr>
      <xdr:spPr>
        <a:xfrm>
          <a:off x="12814300" y="105098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23512</xdr:rowOff>
    </xdr:from>
    <xdr:ext cx="405111" cy="259045"/>
    <xdr:sp macro="" textlink="">
      <xdr:nvSpPr>
        <xdr:cNvPr id="654" name="n_1aveValue【保健センター・保健所】&#10;有形固定資産減価償却率"/>
        <xdr:cNvSpPr txBox="1"/>
      </xdr:nvSpPr>
      <xdr:spPr>
        <a:xfrm>
          <a:off x="15266044"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166387</xdr:rowOff>
    </xdr:from>
    <xdr:ext cx="405111" cy="259045"/>
    <xdr:sp macro="" textlink="">
      <xdr:nvSpPr>
        <xdr:cNvPr id="655" name="n_2aveValue【保健センター・保健所】&#10;有形固定資産減価償却率"/>
        <xdr:cNvSpPr txBox="1"/>
      </xdr:nvSpPr>
      <xdr:spPr>
        <a:xfrm>
          <a:off x="14389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153052</xdr:rowOff>
    </xdr:from>
    <xdr:ext cx="405111" cy="259045"/>
    <xdr:sp macro="" textlink="">
      <xdr:nvSpPr>
        <xdr:cNvPr id="656" name="n_3aveValue【保健センター・保健所】&#10;有形固定資産減価償却率"/>
        <xdr:cNvSpPr txBox="1"/>
      </xdr:nvSpPr>
      <xdr:spPr>
        <a:xfrm>
          <a:off x="13500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113047</xdr:rowOff>
    </xdr:from>
    <xdr:ext cx="405111" cy="259045"/>
    <xdr:sp macro="" textlink="">
      <xdr:nvSpPr>
        <xdr:cNvPr id="657" name="n_4aveValue【保健センター・保健所】&#10;有形固定資産減価償却率"/>
        <xdr:cNvSpPr txBox="1"/>
      </xdr:nvSpPr>
      <xdr:spPr>
        <a:xfrm>
          <a:off x="12611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38117</xdr:rowOff>
    </xdr:from>
    <xdr:ext cx="405111" cy="259045"/>
    <xdr:sp macro="" textlink="">
      <xdr:nvSpPr>
        <xdr:cNvPr id="658" name="n_1mainValue【保健センター・保健所】&#10;有形固定資産減価償却率"/>
        <xdr:cNvSpPr txBox="1"/>
      </xdr:nvSpPr>
      <xdr:spPr>
        <a:xfrm>
          <a:off x="15266044"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17</xdr:rowOff>
    </xdr:from>
    <xdr:ext cx="405111" cy="259045"/>
    <xdr:sp macro="" textlink="">
      <xdr:nvSpPr>
        <xdr:cNvPr id="659" name="n_2mainValue【保健センター・保健所】&#10;有形固定資産減価償却率"/>
        <xdr:cNvSpPr txBox="1"/>
      </xdr:nvSpPr>
      <xdr:spPr>
        <a:xfrm>
          <a:off x="143897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131462</xdr:rowOff>
    </xdr:from>
    <xdr:ext cx="405111" cy="259045"/>
    <xdr:sp macro="" textlink="">
      <xdr:nvSpPr>
        <xdr:cNvPr id="660" name="n_3mainValue【保健センター・保健所】&#10;有形固定資産減価償却率"/>
        <xdr:cNvSpPr txBox="1"/>
      </xdr:nvSpPr>
      <xdr:spPr>
        <a:xfrm>
          <a:off x="13500744"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93362</xdr:rowOff>
    </xdr:from>
    <xdr:ext cx="405111" cy="259045"/>
    <xdr:sp macro="" textlink="">
      <xdr:nvSpPr>
        <xdr:cNvPr id="661" name="n_4mainValue【保健センター・保健所】&#10;有形固定資産減価償却率"/>
        <xdr:cNvSpPr txBox="1"/>
      </xdr:nvSpPr>
      <xdr:spPr>
        <a:xfrm>
          <a:off x="12611744"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2" name="直線コネクタ 67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3" name="テキスト ボックス 67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4" name="直線コネクタ 67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5" name="テキスト ボックス 67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8" name="直線コネクタ 67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9" name="テキスト ボックス 67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0" name="直線コネクタ 67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1" name="テキスト ボックス 68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685" name="直線コネクタ 684"/>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86"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87" name="直線コネクタ 686"/>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88" name="【保健センター・保健所】&#10;一人当たり面積最大値テキスト"/>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89" name="直線コネクタ 688"/>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90"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1" name="フローチャート: 判断 690"/>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92" name="フローチャート: 判断 691"/>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93" name="フローチャート: 判断 692"/>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94" name="フローチャート: 判断 693"/>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120650</xdr:rowOff>
    </xdr:from>
    <xdr:to>
      <xdr:col>98</xdr:col>
      <xdr:colOff>38100</xdr:colOff>
      <xdr:row>60</xdr:row>
      <xdr:rowOff>50800</xdr:rowOff>
    </xdr:to>
    <xdr:sp macro="" textlink="">
      <xdr:nvSpPr>
        <xdr:cNvPr id="695" name="フローチャート: 判断 694"/>
        <xdr:cNvSpPr/>
      </xdr:nvSpPr>
      <xdr:spPr>
        <a:xfrm>
          <a:off x="18605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101600</xdr:rowOff>
    </xdr:from>
    <xdr:to>
      <xdr:col>116</xdr:col>
      <xdr:colOff>114300</xdr:colOff>
      <xdr:row>60</xdr:row>
      <xdr:rowOff>31750</xdr:rowOff>
    </xdr:to>
    <xdr:sp macro="" textlink="">
      <xdr:nvSpPr>
        <xdr:cNvPr id="701" name="楕円 700"/>
        <xdr:cNvSpPr/>
      </xdr:nvSpPr>
      <xdr:spPr>
        <a:xfrm>
          <a:off x="221107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124477</xdr:rowOff>
    </xdr:from>
    <xdr:ext cx="469744" cy="259045"/>
    <xdr:sp macro="" textlink="">
      <xdr:nvSpPr>
        <xdr:cNvPr id="702" name="【保健センター・保健所】&#10;一人当たり面積該当値テキスト"/>
        <xdr:cNvSpPr txBox="1"/>
      </xdr:nvSpPr>
      <xdr:spPr>
        <a:xfrm>
          <a:off x="22199600" y="1006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120650</xdr:rowOff>
    </xdr:from>
    <xdr:to>
      <xdr:col>112</xdr:col>
      <xdr:colOff>38100</xdr:colOff>
      <xdr:row>60</xdr:row>
      <xdr:rowOff>50800</xdr:rowOff>
    </xdr:to>
    <xdr:sp macro="" textlink="">
      <xdr:nvSpPr>
        <xdr:cNvPr id="703" name="楕円 702"/>
        <xdr:cNvSpPr/>
      </xdr:nvSpPr>
      <xdr:spPr>
        <a:xfrm>
          <a:off x="21272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152400</xdr:rowOff>
    </xdr:from>
    <xdr:to>
      <xdr:col>116</xdr:col>
      <xdr:colOff>63500</xdr:colOff>
      <xdr:row>60</xdr:row>
      <xdr:rowOff>0</xdr:rowOff>
    </xdr:to>
    <xdr:cxnSp macro="">
      <xdr:nvCxnSpPr>
        <xdr:cNvPr id="704" name="直線コネクタ 703"/>
        <xdr:cNvCxnSpPr/>
      </xdr:nvCxnSpPr>
      <xdr:spPr>
        <a:xfrm flipV="1">
          <a:off x="21323300" y="10267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120650</xdr:rowOff>
    </xdr:from>
    <xdr:to>
      <xdr:col>107</xdr:col>
      <xdr:colOff>101600</xdr:colOff>
      <xdr:row>60</xdr:row>
      <xdr:rowOff>50800</xdr:rowOff>
    </xdr:to>
    <xdr:sp macro="" textlink="">
      <xdr:nvSpPr>
        <xdr:cNvPr id="705" name="楕円 704"/>
        <xdr:cNvSpPr/>
      </xdr:nvSpPr>
      <xdr:spPr>
        <a:xfrm>
          <a:off x="20383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0</xdr:rowOff>
    </xdr:from>
    <xdr:to>
      <xdr:col>111</xdr:col>
      <xdr:colOff>177800</xdr:colOff>
      <xdr:row>60</xdr:row>
      <xdr:rowOff>0</xdr:rowOff>
    </xdr:to>
    <xdr:cxnSp macro="">
      <xdr:nvCxnSpPr>
        <xdr:cNvPr id="706" name="直線コネクタ 705"/>
        <xdr:cNvCxnSpPr/>
      </xdr:nvCxnSpPr>
      <xdr:spPr>
        <a:xfrm>
          <a:off x="20434300" y="1028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120650</xdr:rowOff>
    </xdr:from>
    <xdr:to>
      <xdr:col>102</xdr:col>
      <xdr:colOff>165100</xdr:colOff>
      <xdr:row>60</xdr:row>
      <xdr:rowOff>50800</xdr:rowOff>
    </xdr:to>
    <xdr:sp macro="" textlink="">
      <xdr:nvSpPr>
        <xdr:cNvPr id="707" name="楕円 706"/>
        <xdr:cNvSpPr/>
      </xdr:nvSpPr>
      <xdr:spPr>
        <a:xfrm>
          <a:off x="19494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0</xdr:rowOff>
    </xdr:from>
    <xdr:to>
      <xdr:col>107</xdr:col>
      <xdr:colOff>50800</xdr:colOff>
      <xdr:row>60</xdr:row>
      <xdr:rowOff>0</xdr:rowOff>
    </xdr:to>
    <xdr:cxnSp macro="">
      <xdr:nvCxnSpPr>
        <xdr:cNvPr id="708" name="直線コネクタ 707"/>
        <xdr:cNvCxnSpPr/>
      </xdr:nvCxnSpPr>
      <xdr:spPr>
        <a:xfrm>
          <a:off x="19545300" y="1028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120650</xdr:rowOff>
    </xdr:from>
    <xdr:to>
      <xdr:col>98</xdr:col>
      <xdr:colOff>38100</xdr:colOff>
      <xdr:row>60</xdr:row>
      <xdr:rowOff>50800</xdr:rowOff>
    </xdr:to>
    <xdr:sp macro="" textlink="">
      <xdr:nvSpPr>
        <xdr:cNvPr id="709" name="楕円 708"/>
        <xdr:cNvSpPr/>
      </xdr:nvSpPr>
      <xdr:spPr>
        <a:xfrm>
          <a:off x="18605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0</xdr:rowOff>
    </xdr:from>
    <xdr:to>
      <xdr:col>102</xdr:col>
      <xdr:colOff>114300</xdr:colOff>
      <xdr:row>60</xdr:row>
      <xdr:rowOff>0</xdr:rowOff>
    </xdr:to>
    <xdr:cxnSp macro="">
      <xdr:nvCxnSpPr>
        <xdr:cNvPr id="710" name="直線コネクタ 709"/>
        <xdr:cNvCxnSpPr/>
      </xdr:nvCxnSpPr>
      <xdr:spPr>
        <a:xfrm>
          <a:off x="18656300" y="1028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118127</xdr:rowOff>
    </xdr:from>
    <xdr:ext cx="469744" cy="259045"/>
    <xdr:sp macro="" textlink="">
      <xdr:nvSpPr>
        <xdr:cNvPr id="711" name="n_1aveValue【保健センター・保健所】&#10;一人当たり面積"/>
        <xdr:cNvSpPr txBox="1"/>
      </xdr:nvSpPr>
      <xdr:spPr>
        <a:xfrm>
          <a:off x="210757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712" name="n_2aveValue【保健センター・保健所】&#10;一人当たり面積"/>
        <xdr:cNvSpPr txBox="1"/>
      </xdr:nvSpPr>
      <xdr:spPr>
        <a:xfrm>
          <a:off x="20199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99077</xdr:rowOff>
    </xdr:from>
    <xdr:ext cx="469744" cy="259045"/>
    <xdr:sp macro="" textlink="">
      <xdr:nvSpPr>
        <xdr:cNvPr id="713" name="n_3aveValue【保健センター・保健所】&#10;一人当たり面積"/>
        <xdr:cNvSpPr txBox="1"/>
      </xdr:nvSpPr>
      <xdr:spPr>
        <a:xfrm>
          <a:off x="19310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41927</xdr:rowOff>
    </xdr:from>
    <xdr:ext cx="469744" cy="259045"/>
    <xdr:sp macro="" textlink="">
      <xdr:nvSpPr>
        <xdr:cNvPr id="714" name="n_4aveValue【保健センター・保健所】&#10;一人当たり面積"/>
        <xdr:cNvSpPr txBox="1"/>
      </xdr:nvSpPr>
      <xdr:spPr>
        <a:xfrm>
          <a:off x="184214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67327</xdr:rowOff>
    </xdr:from>
    <xdr:ext cx="469744" cy="259045"/>
    <xdr:sp macro="" textlink="">
      <xdr:nvSpPr>
        <xdr:cNvPr id="715" name="n_1mainValue【保健センター・保健所】&#10;一人当たり面積"/>
        <xdr:cNvSpPr txBox="1"/>
      </xdr:nvSpPr>
      <xdr:spPr>
        <a:xfrm>
          <a:off x="210757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67327</xdr:rowOff>
    </xdr:from>
    <xdr:ext cx="469744" cy="259045"/>
    <xdr:sp macro="" textlink="">
      <xdr:nvSpPr>
        <xdr:cNvPr id="716" name="n_2mainValue【保健センター・保健所】&#10;一人当たり面積"/>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67327</xdr:rowOff>
    </xdr:from>
    <xdr:ext cx="469744" cy="259045"/>
    <xdr:sp macro="" textlink="">
      <xdr:nvSpPr>
        <xdr:cNvPr id="717" name="n_3mainValue【保健センター・保健所】&#10;一人当たり面積"/>
        <xdr:cNvSpPr txBox="1"/>
      </xdr:nvSpPr>
      <xdr:spPr>
        <a:xfrm>
          <a:off x="19310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67327</xdr:rowOff>
    </xdr:from>
    <xdr:ext cx="469744" cy="259045"/>
    <xdr:sp macro="" textlink="">
      <xdr:nvSpPr>
        <xdr:cNvPr id="718" name="n_4mainValue【保健センター・保健所】&#10;一人当たり面積"/>
        <xdr:cNvSpPr txBox="1"/>
      </xdr:nvSpPr>
      <xdr:spPr>
        <a:xfrm>
          <a:off x="18421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0" name="直線コネクタ 72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1" name="テキスト ボックス 73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2" name="直線コネクタ 73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3" name="テキスト ボックス 73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4" name="直線コネクタ 73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5" name="テキスト ボックス 73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6" name="直線コネクタ 73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7" name="テキスト ボックス 73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8" name="直線コネクタ 73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9" name="テキスト ボックス 73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1" name="テキスト ボックス 74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81914</xdr:rowOff>
    </xdr:from>
    <xdr:to>
      <xdr:col>85</xdr:col>
      <xdr:colOff>126364</xdr:colOff>
      <xdr:row>86</xdr:row>
      <xdr:rowOff>22861</xdr:rowOff>
    </xdr:to>
    <xdr:cxnSp macro="">
      <xdr:nvCxnSpPr>
        <xdr:cNvPr id="743" name="直線コネクタ 742"/>
        <xdr:cNvCxnSpPr/>
      </xdr:nvCxnSpPr>
      <xdr:spPr>
        <a:xfrm flipV="1">
          <a:off x="16318864" y="13283564"/>
          <a:ext cx="0" cy="148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744" name="【消防施設】&#10;有形固定資産減価償却率最小値テキスト"/>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745" name="直線コネクタ 744"/>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28591</xdr:rowOff>
    </xdr:from>
    <xdr:ext cx="405111" cy="259045"/>
    <xdr:sp macro="" textlink="">
      <xdr:nvSpPr>
        <xdr:cNvPr id="746" name="【消防施設】&#10;有形固定資産減価償却率最大値テキスト"/>
        <xdr:cNvSpPr txBox="1"/>
      </xdr:nvSpPr>
      <xdr:spPr>
        <a:xfrm>
          <a:off x="16357600" y="13058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81914</xdr:rowOff>
    </xdr:from>
    <xdr:to>
      <xdr:col>86</xdr:col>
      <xdr:colOff>25400</xdr:colOff>
      <xdr:row>77</xdr:row>
      <xdr:rowOff>81914</xdr:rowOff>
    </xdr:to>
    <xdr:cxnSp macro="">
      <xdr:nvCxnSpPr>
        <xdr:cNvPr id="747" name="直線コネクタ 746"/>
        <xdr:cNvCxnSpPr/>
      </xdr:nvCxnSpPr>
      <xdr:spPr>
        <a:xfrm>
          <a:off x="16230600" y="1328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36213</xdr:rowOff>
    </xdr:from>
    <xdr:ext cx="405111" cy="259045"/>
    <xdr:sp macro="" textlink="">
      <xdr:nvSpPr>
        <xdr:cNvPr id="748" name="【消防施設】&#10;有形固定資産減価償却率平均値テキスト"/>
        <xdr:cNvSpPr txBox="1"/>
      </xdr:nvSpPr>
      <xdr:spPr>
        <a:xfrm>
          <a:off x="16357600" y="13923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57786</xdr:rowOff>
    </xdr:from>
    <xdr:to>
      <xdr:col>85</xdr:col>
      <xdr:colOff>177800</xdr:colOff>
      <xdr:row>81</xdr:row>
      <xdr:rowOff>159386</xdr:rowOff>
    </xdr:to>
    <xdr:sp macro="" textlink="">
      <xdr:nvSpPr>
        <xdr:cNvPr id="749" name="フローチャート: 判断 748"/>
        <xdr:cNvSpPr/>
      </xdr:nvSpPr>
      <xdr:spPr>
        <a:xfrm>
          <a:off x="162687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50" name="フローチャート: 判断 749"/>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27305</xdr:rowOff>
    </xdr:from>
    <xdr:to>
      <xdr:col>76</xdr:col>
      <xdr:colOff>165100</xdr:colOff>
      <xdr:row>81</xdr:row>
      <xdr:rowOff>128905</xdr:rowOff>
    </xdr:to>
    <xdr:sp macro="" textlink="">
      <xdr:nvSpPr>
        <xdr:cNvPr id="751" name="フローチャート: 判断 750"/>
        <xdr:cNvSpPr/>
      </xdr:nvSpPr>
      <xdr:spPr>
        <a:xfrm>
          <a:off x="14541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xdr:rowOff>
    </xdr:from>
    <xdr:to>
      <xdr:col>72</xdr:col>
      <xdr:colOff>38100</xdr:colOff>
      <xdr:row>81</xdr:row>
      <xdr:rowOff>115570</xdr:rowOff>
    </xdr:to>
    <xdr:sp macro="" textlink="">
      <xdr:nvSpPr>
        <xdr:cNvPr id="752" name="フローチャート: 判断 751"/>
        <xdr:cNvSpPr/>
      </xdr:nvSpPr>
      <xdr:spPr>
        <a:xfrm>
          <a:off x="13652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93980</xdr:rowOff>
    </xdr:from>
    <xdr:to>
      <xdr:col>67</xdr:col>
      <xdr:colOff>101600</xdr:colOff>
      <xdr:row>82</xdr:row>
      <xdr:rowOff>24130</xdr:rowOff>
    </xdr:to>
    <xdr:sp macro="" textlink="">
      <xdr:nvSpPr>
        <xdr:cNvPr id="753" name="フローチャート: 判断 752"/>
        <xdr:cNvSpPr/>
      </xdr:nvSpPr>
      <xdr:spPr>
        <a:xfrm>
          <a:off x="12763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170180</xdr:rowOff>
    </xdr:from>
    <xdr:to>
      <xdr:col>85</xdr:col>
      <xdr:colOff>177800</xdr:colOff>
      <xdr:row>81</xdr:row>
      <xdr:rowOff>100330</xdr:rowOff>
    </xdr:to>
    <xdr:sp macro="" textlink="">
      <xdr:nvSpPr>
        <xdr:cNvPr id="759" name="楕円 758"/>
        <xdr:cNvSpPr/>
      </xdr:nvSpPr>
      <xdr:spPr>
        <a:xfrm>
          <a:off x="162687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21607</xdr:rowOff>
    </xdr:from>
    <xdr:ext cx="405111" cy="259045"/>
    <xdr:sp macro="" textlink="">
      <xdr:nvSpPr>
        <xdr:cNvPr id="760" name="【消防施設】&#10;有形固定資産減価償却率該当値テキスト"/>
        <xdr:cNvSpPr txBox="1"/>
      </xdr:nvSpPr>
      <xdr:spPr>
        <a:xfrm>
          <a:off x="16357600"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145414</xdr:rowOff>
    </xdr:from>
    <xdr:to>
      <xdr:col>81</xdr:col>
      <xdr:colOff>101600</xdr:colOff>
      <xdr:row>81</xdr:row>
      <xdr:rowOff>75564</xdr:rowOff>
    </xdr:to>
    <xdr:sp macro="" textlink="">
      <xdr:nvSpPr>
        <xdr:cNvPr id="761" name="楕円 760"/>
        <xdr:cNvSpPr/>
      </xdr:nvSpPr>
      <xdr:spPr>
        <a:xfrm>
          <a:off x="154305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24764</xdr:rowOff>
    </xdr:from>
    <xdr:to>
      <xdr:col>85</xdr:col>
      <xdr:colOff>127000</xdr:colOff>
      <xdr:row>81</xdr:row>
      <xdr:rowOff>49530</xdr:rowOff>
    </xdr:to>
    <xdr:cxnSp macro="">
      <xdr:nvCxnSpPr>
        <xdr:cNvPr id="762" name="直線コネクタ 761"/>
        <xdr:cNvCxnSpPr/>
      </xdr:nvCxnSpPr>
      <xdr:spPr>
        <a:xfrm>
          <a:off x="15481300" y="13912214"/>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95886</xdr:rowOff>
    </xdr:from>
    <xdr:to>
      <xdr:col>76</xdr:col>
      <xdr:colOff>165100</xdr:colOff>
      <xdr:row>81</xdr:row>
      <xdr:rowOff>26036</xdr:rowOff>
    </xdr:to>
    <xdr:sp macro="" textlink="">
      <xdr:nvSpPr>
        <xdr:cNvPr id="763" name="楕円 762"/>
        <xdr:cNvSpPr/>
      </xdr:nvSpPr>
      <xdr:spPr>
        <a:xfrm>
          <a:off x="145415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146686</xdr:rowOff>
    </xdr:from>
    <xdr:to>
      <xdr:col>81</xdr:col>
      <xdr:colOff>50800</xdr:colOff>
      <xdr:row>81</xdr:row>
      <xdr:rowOff>24764</xdr:rowOff>
    </xdr:to>
    <xdr:cxnSp macro="">
      <xdr:nvCxnSpPr>
        <xdr:cNvPr id="764" name="直線コネクタ 763"/>
        <xdr:cNvCxnSpPr/>
      </xdr:nvCxnSpPr>
      <xdr:spPr>
        <a:xfrm>
          <a:off x="14592300" y="13862686"/>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61595</xdr:rowOff>
    </xdr:from>
    <xdr:to>
      <xdr:col>72</xdr:col>
      <xdr:colOff>38100</xdr:colOff>
      <xdr:row>80</xdr:row>
      <xdr:rowOff>163195</xdr:rowOff>
    </xdr:to>
    <xdr:sp macro="" textlink="">
      <xdr:nvSpPr>
        <xdr:cNvPr id="765" name="楕円 764"/>
        <xdr:cNvSpPr/>
      </xdr:nvSpPr>
      <xdr:spPr>
        <a:xfrm>
          <a:off x="13652500" y="1377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112395</xdr:rowOff>
    </xdr:from>
    <xdr:to>
      <xdr:col>76</xdr:col>
      <xdr:colOff>114300</xdr:colOff>
      <xdr:row>80</xdr:row>
      <xdr:rowOff>146686</xdr:rowOff>
    </xdr:to>
    <xdr:cxnSp macro="">
      <xdr:nvCxnSpPr>
        <xdr:cNvPr id="766" name="直線コネクタ 765"/>
        <xdr:cNvCxnSpPr/>
      </xdr:nvCxnSpPr>
      <xdr:spPr>
        <a:xfrm>
          <a:off x="13703300" y="138283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73025</xdr:rowOff>
    </xdr:from>
    <xdr:to>
      <xdr:col>67</xdr:col>
      <xdr:colOff>101600</xdr:colOff>
      <xdr:row>81</xdr:row>
      <xdr:rowOff>3175</xdr:rowOff>
    </xdr:to>
    <xdr:sp macro="" textlink="">
      <xdr:nvSpPr>
        <xdr:cNvPr id="767" name="楕円 766"/>
        <xdr:cNvSpPr/>
      </xdr:nvSpPr>
      <xdr:spPr>
        <a:xfrm>
          <a:off x="127635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112395</xdr:rowOff>
    </xdr:from>
    <xdr:to>
      <xdr:col>71</xdr:col>
      <xdr:colOff>177800</xdr:colOff>
      <xdr:row>80</xdr:row>
      <xdr:rowOff>123825</xdr:rowOff>
    </xdr:to>
    <xdr:cxnSp macro="">
      <xdr:nvCxnSpPr>
        <xdr:cNvPr id="768" name="直線コネクタ 767"/>
        <xdr:cNvCxnSpPr/>
      </xdr:nvCxnSpPr>
      <xdr:spPr>
        <a:xfrm flipV="1">
          <a:off x="12814300" y="138283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154322</xdr:rowOff>
    </xdr:from>
    <xdr:ext cx="405111" cy="259045"/>
    <xdr:sp macro="" textlink="">
      <xdr:nvSpPr>
        <xdr:cNvPr id="769" name="n_1aveValue【消防施設】&#10;有形固定資産減価償却率"/>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120032</xdr:rowOff>
    </xdr:from>
    <xdr:ext cx="405111" cy="259045"/>
    <xdr:sp macro="" textlink="">
      <xdr:nvSpPr>
        <xdr:cNvPr id="770" name="n_2aveValue【消防施設】&#10;有形固定資産減価償却率"/>
        <xdr:cNvSpPr txBox="1"/>
      </xdr:nvSpPr>
      <xdr:spPr>
        <a:xfrm>
          <a:off x="14389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106697</xdr:rowOff>
    </xdr:from>
    <xdr:ext cx="405111" cy="259045"/>
    <xdr:sp macro="" textlink="">
      <xdr:nvSpPr>
        <xdr:cNvPr id="771" name="n_3aveValue【消防施設】&#10;有形固定資産減価償却率"/>
        <xdr:cNvSpPr txBox="1"/>
      </xdr:nvSpPr>
      <xdr:spPr>
        <a:xfrm>
          <a:off x="1350074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15257</xdr:rowOff>
    </xdr:from>
    <xdr:ext cx="405111" cy="259045"/>
    <xdr:sp macro="" textlink="">
      <xdr:nvSpPr>
        <xdr:cNvPr id="772" name="n_4aveValue【消防施設】&#10;有形固定資産減価償却率"/>
        <xdr:cNvSpPr txBox="1"/>
      </xdr:nvSpPr>
      <xdr:spPr>
        <a:xfrm>
          <a:off x="126117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92091</xdr:rowOff>
    </xdr:from>
    <xdr:ext cx="405111" cy="259045"/>
    <xdr:sp macro="" textlink="">
      <xdr:nvSpPr>
        <xdr:cNvPr id="773" name="n_1mainValue【消防施設】&#10;有形固定資産減価償却率"/>
        <xdr:cNvSpPr txBox="1"/>
      </xdr:nvSpPr>
      <xdr:spPr>
        <a:xfrm>
          <a:off x="15266044"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42563</xdr:rowOff>
    </xdr:from>
    <xdr:ext cx="405111" cy="259045"/>
    <xdr:sp macro="" textlink="">
      <xdr:nvSpPr>
        <xdr:cNvPr id="774" name="n_2mainValue【消防施設】&#10;有形固定資産減価償却率"/>
        <xdr:cNvSpPr txBox="1"/>
      </xdr:nvSpPr>
      <xdr:spPr>
        <a:xfrm>
          <a:off x="143897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8272</xdr:rowOff>
    </xdr:from>
    <xdr:ext cx="405111" cy="259045"/>
    <xdr:sp macro="" textlink="">
      <xdr:nvSpPr>
        <xdr:cNvPr id="775" name="n_3mainValue【消防施設】&#10;有形固定資産減価償却率"/>
        <xdr:cNvSpPr txBox="1"/>
      </xdr:nvSpPr>
      <xdr:spPr>
        <a:xfrm>
          <a:off x="13500744" y="1355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19702</xdr:rowOff>
    </xdr:from>
    <xdr:ext cx="405111" cy="259045"/>
    <xdr:sp macro="" textlink="">
      <xdr:nvSpPr>
        <xdr:cNvPr id="776" name="n_4mainValue【消防施設】&#10;有形固定資産減価償却率"/>
        <xdr:cNvSpPr txBox="1"/>
      </xdr:nvSpPr>
      <xdr:spPr>
        <a:xfrm>
          <a:off x="12611744"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0" name="テキスト ボックス 7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2" name="テキスト ボックス 7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4" name="テキスト ボックス 7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6" name="テキスト ボックス 7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91439</xdr:rowOff>
    </xdr:from>
    <xdr:to>
      <xdr:col>116</xdr:col>
      <xdr:colOff>62864</xdr:colOff>
      <xdr:row>86</xdr:row>
      <xdr:rowOff>102870</xdr:rowOff>
    </xdr:to>
    <xdr:cxnSp macro="">
      <xdr:nvCxnSpPr>
        <xdr:cNvPr id="800" name="直線コネクタ 799"/>
        <xdr:cNvCxnSpPr/>
      </xdr:nvCxnSpPr>
      <xdr:spPr>
        <a:xfrm flipV="1">
          <a:off x="22160864" y="13293089"/>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801"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02" name="直線コネクタ 801"/>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38116</xdr:rowOff>
    </xdr:from>
    <xdr:ext cx="469744" cy="259045"/>
    <xdr:sp macro="" textlink="">
      <xdr:nvSpPr>
        <xdr:cNvPr id="803" name="【消防施設】&#10;一人当たり面積最大値テキスト"/>
        <xdr:cNvSpPr txBox="1"/>
      </xdr:nvSpPr>
      <xdr:spPr>
        <a:xfrm>
          <a:off x="22199600" y="1306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91439</xdr:rowOff>
    </xdr:from>
    <xdr:to>
      <xdr:col>116</xdr:col>
      <xdr:colOff>152400</xdr:colOff>
      <xdr:row>77</xdr:row>
      <xdr:rowOff>91439</xdr:rowOff>
    </xdr:to>
    <xdr:cxnSp macro="">
      <xdr:nvCxnSpPr>
        <xdr:cNvPr id="804" name="直線コネクタ 803"/>
        <xdr:cNvCxnSpPr/>
      </xdr:nvCxnSpPr>
      <xdr:spPr>
        <a:xfrm>
          <a:off x="22072600" y="1329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152416</xdr:rowOff>
    </xdr:from>
    <xdr:ext cx="469744" cy="259045"/>
    <xdr:sp macro="" textlink="">
      <xdr:nvSpPr>
        <xdr:cNvPr id="805" name="【消防施設】&#10;一人当たり面積平均値テキスト"/>
        <xdr:cNvSpPr txBox="1"/>
      </xdr:nvSpPr>
      <xdr:spPr>
        <a:xfrm>
          <a:off x="22199600" y="14554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2539</xdr:rowOff>
    </xdr:from>
    <xdr:to>
      <xdr:col>116</xdr:col>
      <xdr:colOff>114300</xdr:colOff>
      <xdr:row>85</xdr:row>
      <xdr:rowOff>104139</xdr:rowOff>
    </xdr:to>
    <xdr:sp macro="" textlink="">
      <xdr:nvSpPr>
        <xdr:cNvPr id="806" name="フローチャート: 判断 805"/>
        <xdr:cNvSpPr/>
      </xdr:nvSpPr>
      <xdr:spPr>
        <a:xfrm>
          <a:off x="221107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10161</xdr:rowOff>
    </xdr:from>
    <xdr:to>
      <xdr:col>112</xdr:col>
      <xdr:colOff>38100</xdr:colOff>
      <xdr:row>85</xdr:row>
      <xdr:rowOff>111761</xdr:rowOff>
    </xdr:to>
    <xdr:sp macro="" textlink="">
      <xdr:nvSpPr>
        <xdr:cNvPr id="807" name="フローチャート: 判断 806"/>
        <xdr:cNvSpPr/>
      </xdr:nvSpPr>
      <xdr:spPr>
        <a:xfrm>
          <a:off x="21272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13970</xdr:rowOff>
    </xdr:from>
    <xdr:to>
      <xdr:col>107</xdr:col>
      <xdr:colOff>101600</xdr:colOff>
      <xdr:row>85</xdr:row>
      <xdr:rowOff>115570</xdr:rowOff>
    </xdr:to>
    <xdr:sp macro="" textlink="">
      <xdr:nvSpPr>
        <xdr:cNvPr id="808" name="フローチャート: 判断 807"/>
        <xdr:cNvSpPr/>
      </xdr:nvSpPr>
      <xdr:spPr>
        <a:xfrm>
          <a:off x="20383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809" name="フローチャート: 判断 808"/>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810" name="フローチャート: 判断 809"/>
        <xdr:cNvSpPr/>
      </xdr:nvSpPr>
      <xdr:spPr>
        <a:xfrm>
          <a:off x="18605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816" name="楕円 815"/>
        <xdr:cNvSpPr/>
      </xdr:nvSpPr>
      <xdr:spPr>
        <a:xfrm>
          <a:off x="221107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2557</xdr:rowOff>
    </xdr:from>
    <xdr:ext cx="469744" cy="259045"/>
    <xdr:sp macro="" textlink="">
      <xdr:nvSpPr>
        <xdr:cNvPr id="817" name="【消防施設】&#10;一人当たり面積該当値テキスト"/>
        <xdr:cNvSpPr txBox="1"/>
      </xdr:nvSpPr>
      <xdr:spPr>
        <a:xfrm>
          <a:off x="22199600"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818" name="楕円 817"/>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30480</xdr:rowOff>
    </xdr:from>
    <xdr:to>
      <xdr:col>116</xdr:col>
      <xdr:colOff>63500</xdr:colOff>
      <xdr:row>84</xdr:row>
      <xdr:rowOff>38100</xdr:rowOff>
    </xdr:to>
    <xdr:cxnSp macro="">
      <xdr:nvCxnSpPr>
        <xdr:cNvPr id="819" name="直線コネクタ 818"/>
        <xdr:cNvCxnSpPr/>
      </xdr:nvCxnSpPr>
      <xdr:spPr>
        <a:xfrm flipV="1">
          <a:off x="21323300" y="14432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147320</xdr:rowOff>
    </xdr:from>
    <xdr:to>
      <xdr:col>107</xdr:col>
      <xdr:colOff>101600</xdr:colOff>
      <xdr:row>84</xdr:row>
      <xdr:rowOff>77470</xdr:rowOff>
    </xdr:to>
    <xdr:sp macro="" textlink="">
      <xdr:nvSpPr>
        <xdr:cNvPr id="820" name="楕円 819"/>
        <xdr:cNvSpPr/>
      </xdr:nvSpPr>
      <xdr:spPr>
        <a:xfrm>
          <a:off x="20383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26670</xdr:rowOff>
    </xdr:from>
    <xdr:to>
      <xdr:col>111</xdr:col>
      <xdr:colOff>177800</xdr:colOff>
      <xdr:row>84</xdr:row>
      <xdr:rowOff>38100</xdr:rowOff>
    </xdr:to>
    <xdr:cxnSp macro="">
      <xdr:nvCxnSpPr>
        <xdr:cNvPr id="821" name="直線コネクタ 820"/>
        <xdr:cNvCxnSpPr/>
      </xdr:nvCxnSpPr>
      <xdr:spPr>
        <a:xfrm>
          <a:off x="20434300" y="144284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36830</xdr:rowOff>
    </xdr:from>
    <xdr:to>
      <xdr:col>102</xdr:col>
      <xdr:colOff>165100</xdr:colOff>
      <xdr:row>85</xdr:row>
      <xdr:rowOff>138430</xdr:rowOff>
    </xdr:to>
    <xdr:sp macro="" textlink="">
      <xdr:nvSpPr>
        <xdr:cNvPr id="822" name="楕円 821"/>
        <xdr:cNvSpPr/>
      </xdr:nvSpPr>
      <xdr:spPr>
        <a:xfrm>
          <a:off x="19494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26670</xdr:rowOff>
    </xdr:from>
    <xdr:to>
      <xdr:col>107</xdr:col>
      <xdr:colOff>50800</xdr:colOff>
      <xdr:row>85</xdr:row>
      <xdr:rowOff>87630</xdr:rowOff>
    </xdr:to>
    <xdr:cxnSp macro="">
      <xdr:nvCxnSpPr>
        <xdr:cNvPr id="823" name="直線コネクタ 822"/>
        <xdr:cNvCxnSpPr/>
      </xdr:nvCxnSpPr>
      <xdr:spPr>
        <a:xfrm flipV="1">
          <a:off x="19545300" y="14428470"/>
          <a:ext cx="8890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166370</xdr:rowOff>
    </xdr:from>
    <xdr:to>
      <xdr:col>98</xdr:col>
      <xdr:colOff>38100</xdr:colOff>
      <xdr:row>84</xdr:row>
      <xdr:rowOff>96520</xdr:rowOff>
    </xdr:to>
    <xdr:sp macro="" textlink="">
      <xdr:nvSpPr>
        <xdr:cNvPr id="824" name="楕円 823"/>
        <xdr:cNvSpPr/>
      </xdr:nvSpPr>
      <xdr:spPr>
        <a:xfrm>
          <a:off x="18605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45720</xdr:rowOff>
    </xdr:from>
    <xdr:to>
      <xdr:col>102</xdr:col>
      <xdr:colOff>114300</xdr:colOff>
      <xdr:row>85</xdr:row>
      <xdr:rowOff>87630</xdr:rowOff>
    </xdr:to>
    <xdr:cxnSp macro="">
      <xdr:nvCxnSpPr>
        <xdr:cNvPr id="825" name="直線コネクタ 824"/>
        <xdr:cNvCxnSpPr/>
      </xdr:nvCxnSpPr>
      <xdr:spPr>
        <a:xfrm>
          <a:off x="18656300" y="144475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102888</xdr:rowOff>
    </xdr:from>
    <xdr:ext cx="469744" cy="259045"/>
    <xdr:sp macro="" textlink="">
      <xdr:nvSpPr>
        <xdr:cNvPr id="826" name="n_1aveValue【消防施設】&#10;一人当たり面積"/>
        <xdr:cNvSpPr txBox="1"/>
      </xdr:nvSpPr>
      <xdr:spPr>
        <a:xfrm>
          <a:off x="210757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106697</xdr:rowOff>
    </xdr:from>
    <xdr:ext cx="469744" cy="259045"/>
    <xdr:sp macro="" textlink="">
      <xdr:nvSpPr>
        <xdr:cNvPr id="827" name="n_2aveValue【消防施設】&#10;一人当たり面積"/>
        <xdr:cNvSpPr txBox="1"/>
      </xdr:nvSpPr>
      <xdr:spPr>
        <a:xfrm>
          <a:off x="201994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133366</xdr:rowOff>
    </xdr:from>
    <xdr:ext cx="469744" cy="259045"/>
    <xdr:sp macro="" textlink="">
      <xdr:nvSpPr>
        <xdr:cNvPr id="828" name="n_3aveValue【消防施設】&#10;一人当たり面積"/>
        <xdr:cNvSpPr txBox="1"/>
      </xdr:nvSpPr>
      <xdr:spPr>
        <a:xfrm>
          <a:off x="19310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133366</xdr:rowOff>
    </xdr:from>
    <xdr:ext cx="469744" cy="259045"/>
    <xdr:sp macro="" textlink="">
      <xdr:nvSpPr>
        <xdr:cNvPr id="829" name="n_4aveValue【消防施設】&#10;一人当たり面積"/>
        <xdr:cNvSpPr txBox="1"/>
      </xdr:nvSpPr>
      <xdr:spPr>
        <a:xfrm>
          <a:off x="18421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105427</xdr:rowOff>
    </xdr:from>
    <xdr:ext cx="469744" cy="259045"/>
    <xdr:sp macro="" textlink="">
      <xdr:nvSpPr>
        <xdr:cNvPr id="830" name="n_1main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93997</xdr:rowOff>
    </xdr:from>
    <xdr:ext cx="469744" cy="259045"/>
    <xdr:sp macro="" textlink="">
      <xdr:nvSpPr>
        <xdr:cNvPr id="831" name="n_2mainValue【消防施設】&#10;一人当たり面積"/>
        <xdr:cNvSpPr txBox="1"/>
      </xdr:nvSpPr>
      <xdr:spPr>
        <a:xfrm>
          <a:off x="20199427" y="1415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154957</xdr:rowOff>
    </xdr:from>
    <xdr:ext cx="469744" cy="259045"/>
    <xdr:sp macro="" textlink="">
      <xdr:nvSpPr>
        <xdr:cNvPr id="832" name="n_3mainValue【消防施設】&#10;一人当たり面積"/>
        <xdr:cNvSpPr txBox="1"/>
      </xdr:nvSpPr>
      <xdr:spPr>
        <a:xfrm>
          <a:off x="19310427" y="1438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113047</xdr:rowOff>
    </xdr:from>
    <xdr:ext cx="469744" cy="259045"/>
    <xdr:sp macro="" textlink="">
      <xdr:nvSpPr>
        <xdr:cNvPr id="833" name="n_4mainValue【消防施設】&#10;一人当たり面積"/>
        <xdr:cNvSpPr txBox="1"/>
      </xdr:nvSpPr>
      <xdr:spPr>
        <a:xfrm>
          <a:off x="184214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5" name="直線コネクタ 8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6" name="テキスト ボックス 84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7" name="直線コネクタ 8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8" name="テキスト ボックス 8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9" name="直線コネクタ 8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0" name="テキスト ボックス 8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1" name="直線コネクタ 8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2" name="テキスト ボックス 8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3" name="直線コネクタ 8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4" name="テキスト ボックス 8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5" name="直線コネクタ 8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6" name="テキスト ボックス 85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167639</xdr:rowOff>
    </xdr:from>
    <xdr:to>
      <xdr:col>85</xdr:col>
      <xdr:colOff>126364</xdr:colOff>
      <xdr:row>109</xdr:row>
      <xdr:rowOff>35379</xdr:rowOff>
    </xdr:to>
    <xdr:cxnSp macro="">
      <xdr:nvCxnSpPr>
        <xdr:cNvPr id="859" name="直線コネクタ 858"/>
        <xdr:cNvCxnSpPr/>
      </xdr:nvCxnSpPr>
      <xdr:spPr>
        <a:xfrm flipV="1">
          <a:off x="16318864" y="17141189"/>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0"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1" name="直線コネクタ 86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114316</xdr:rowOff>
    </xdr:from>
    <xdr:ext cx="340478" cy="259045"/>
    <xdr:sp macro="" textlink="">
      <xdr:nvSpPr>
        <xdr:cNvPr id="862" name="【庁舎】&#10;有形固定資産減価償却率最大値テキスト"/>
        <xdr:cNvSpPr txBox="1"/>
      </xdr:nvSpPr>
      <xdr:spPr>
        <a:xfrm>
          <a:off x="16357600" y="169164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167639</xdr:rowOff>
    </xdr:from>
    <xdr:to>
      <xdr:col>86</xdr:col>
      <xdr:colOff>25400</xdr:colOff>
      <xdr:row>99</xdr:row>
      <xdr:rowOff>167639</xdr:rowOff>
    </xdr:to>
    <xdr:cxnSp macro="">
      <xdr:nvCxnSpPr>
        <xdr:cNvPr id="863" name="直線コネクタ 862"/>
        <xdr:cNvCxnSpPr/>
      </xdr:nvCxnSpPr>
      <xdr:spPr>
        <a:xfrm>
          <a:off x="16230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139354</xdr:rowOff>
    </xdr:from>
    <xdr:ext cx="405111" cy="259045"/>
    <xdr:sp macro="" textlink="">
      <xdr:nvSpPr>
        <xdr:cNvPr id="864" name="【庁舎】&#10;有形固定資産減価償却率平均値テキスト"/>
        <xdr:cNvSpPr txBox="1"/>
      </xdr:nvSpPr>
      <xdr:spPr>
        <a:xfrm>
          <a:off x="163576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160927</xdr:rowOff>
    </xdr:from>
    <xdr:to>
      <xdr:col>85</xdr:col>
      <xdr:colOff>177800</xdr:colOff>
      <xdr:row>104</xdr:row>
      <xdr:rowOff>91077</xdr:rowOff>
    </xdr:to>
    <xdr:sp macro="" textlink="">
      <xdr:nvSpPr>
        <xdr:cNvPr id="865" name="フローチャート: 判断 864"/>
        <xdr:cNvSpPr/>
      </xdr:nvSpPr>
      <xdr:spPr>
        <a:xfrm>
          <a:off x="16268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866" name="フローチャート: 判断 865"/>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867" name="フローチャート: 判断 866"/>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152763</xdr:rowOff>
    </xdr:from>
    <xdr:to>
      <xdr:col>72</xdr:col>
      <xdr:colOff>38100</xdr:colOff>
      <xdr:row>104</xdr:row>
      <xdr:rowOff>82913</xdr:rowOff>
    </xdr:to>
    <xdr:sp macro="" textlink="">
      <xdr:nvSpPr>
        <xdr:cNvPr id="868" name="フローチャート: 判断 867"/>
        <xdr:cNvSpPr/>
      </xdr:nvSpPr>
      <xdr:spPr>
        <a:xfrm>
          <a:off x="13652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49893</xdr:rowOff>
    </xdr:from>
    <xdr:to>
      <xdr:col>67</xdr:col>
      <xdr:colOff>101600</xdr:colOff>
      <xdr:row>104</xdr:row>
      <xdr:rowOff>151493</xdr:rowOff>
    </xdr:to>
    <xdr:sp macro="" textlink="">
      <xdr:nvSpPr>
        <xdr:cNvPr id="869" name="フローチャート: 判断 868"/>
        <xdr:cNvSpPr/>
      </xdr:nvSpPr>
      <xdr:spPr>
        <a:xfrm>
          <a:off x="12763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875" name="楕円 874"/>
        <xdr:cNvSpPr/>
      </xdr:nvSpPr>
      <xdr:spPr>
        <a:xfrm>
          <a:off x="16268700" y="176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10721</xdr:rowOff>
    </xdr:from>
    <xdr:ext cx="405111" cy="259045"/>
    <xdr:sp macro="" textlink="">
      <xdr:nvSpPr>
        <xdr:cNvPr id="876" name="【庁舎】&#10;有形固定資産減価償却率該当値テキスト"/>
        <xdr:cNvSpPr txBox="1"/>
      </xdr:nvSpPr>
      <xdr:spPr>
        <a:xfrm>
          <a:off x="16357600" y="1749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128270</xdr:rowOff>
    </xdr:from>
    <xdr:to>
      <xdr:col>81</xdr:col>
      <xdr:colOff>101600</xdr:colOff>
      <xdr:row>103</xdr:row>
      <xdr:rowOff>58420</xdr:rowOff>
    </xdr:to>
    <xdr:sp macro="" textlink="">
      <xdr:nvSpPr>
        <xdr:cNvPr id="877" name="楕円 876"/>
        <xdr:cNvSpPr/>
      </xdr:nvSpPr>
      <xdr:spPr>
        <a:xfrm>
          <a:off x="15430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7620</xdr:rowOff>
    </xdr:from>
    <xdr:to>
      <xdr:col>85</xdr:col>
      <xdr:colOff>127000</xdr:colOff>
      <xdr:row>103</xdr:row>
      <xdr:rowOff>38644</xdr:rowOff>
    </xdr:to>
    <xdr:cxnSp macro="">
      <xdr:nvCxnSpPr>
        <xdr:cNvPr id="878" name="直線コネクタ 877"/>
        <xdr:cNvCxnSpPr/>
      </xdr:nvCxnSpPr>
      <xdr:spPr>
        <a:xfrm>
          <a:off x="15481300" y="1766697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62956</xdr:rowOff>
    </xdr:from>
    <xdr:to>
      <xdr:col>76</xdr:col>
      <xdr:colOff>165100</xdr:colOff>
      <xdr:row>102</xdr:row>
      <xdr:rowOff>164556</xdr:rowOff>
    </xdr:to>
    <xdr:sp macro="" textlink="">
      <xdr:nvSpPr>
        <xdr:cNvPr id="879" name="楕円 878"/>
        <xdr:cNvSpPr/>
      </xdr:nvSpPr>
      <xdr:spPr>
        <a:xfrm>
          <a:off x="14541500" y="175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113756</xdr:rowOff>
    </xdr:from>
    <xdr:to>
      <xdr:col>81</xdr:col>
      <xdr:colOff>50800</xdr:colOff>
      <xdr:row>103</xdr:row>
      <xdr:rowOff>7620</xdr:rowOff>
    </xdr:to>
    <xdr:cxnSp macro="">
      <xdr:nvCxnSpPr>
        <xdr:cNvPr id="880" name="直線コネクタ 879"/>
        <xdr:cNvCxnSpPr/>
      </xdr:nvCxnSpPr>
      <xdr:spPr>
        <a:xfrm>
          <a:off x="14592300" y="1760165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41729</xdr:rowOff>
    </xdr:from>
    <xdr:to>
      <xdr:col>72</xdr:col>
      <xdr:colOff>38100</xdr:colOff>
      <xdr:row>102</xdr:row>
      <xdr:rowOff>143329</xdr:rowOff>
    </xdr:to>
    <xdr:sp macro="" textlink="">
      <xdr:nvSpPr>
        <xdr:cNvPr id="881" name="楕円 880"/>
        <xdr:cNvSpPr/>
      </xdr:nvSpPr>
      <xdr:spPr>
        <a:xfrm>
          <a:off x="13652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92529</xdr:rowOff>
    </xdr:from>
    <xdr:to>
      <xdr:col>76</xdr:col>
      <xdr:colOff>114300</xdr:colOff>
      <xdr:row>102</xdr:row>
      <xdr:rowOff>113756</xdr:rowOff>
    </xdr:to>
    <xdr:cxnSp macro="">
      <xdr:nvCxnSpPr>
        <xdr:cNvPr id="882" name="直線コネクタ 881"/>
        <xdr:cNvCxnSpPr/>
      </xdr:nvCxnSpPr>
      <xdr:spPr>
        <a:xfrm>
          <a:off x="13703300" y="1758042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97245</xdr:rowOff>
    </xdr:from>
    <xdr:to>
      <xdr:col>67</xdr:col>
      <xdr:colOff>101600</xdr:colOff>
      <xdr:row>104</xdr:row>
      <xdr:rowOff>27395</xdr:rowOff>
    </xdr:to>
    <xdr:sp macro="" textlink="">
      <xdr:nvSpPr>
        <xdr:cNvPr id="883" name="楕円 882"/>
        <xdr:cNvSpPr/>
      </xdr:nvSpPr>
      <xdr:spPr>
        <a:xfrm>
          <a:off x="12763500" y="177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92529</xdr:rowOff>
    </xdr:from>
    <xdr:to>
      <xdr:col>71</xdr:col>
      <xdr:colOff>177800</xdr:colOff>
      <xdr:row>103</xdr:row>
      <xdr:rowOff>148045</xdr:rowOff>
    </xdr:to>
    <xdr:cxnSp macro="">
      <xdr:nvCxnSpPr>
        <xdr:cNvPr id="884" name="直線コネクタ 883"/>
        <xdr:cNvCxnSpPr/>
      </xdr:nvCxnSpPr>
      <xdr:spPr>
        <a:xfrm flipV="1">
          <a:off x="12814300" y="17580429"/>
          <a:ext cx="889000" cy="22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49547</xdr:rowOff>
    </xdr:from>
    <xdr:ext cx="405111" cy="259045"/>
    <xdr:sp macro="" textlink="">
      <xdr:nvSpPr>
        <xdr:cNvPr id="885" name="n_1aveValue【庁舎】&#10;有形固定資産減価償却率"/>
        <xdr:cNvSpPr txBox="1"/>
      </xdr:nvSpPr>
      <xdr:spPr>
        <a:xfrm>
          <a:off x="152660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72407</xdr:rowOff>
    </xdr:from>
    <xdr:ext cx="405111" cy="259045"/>
    <xdr:sp macro="" textlink="">
      <xdr:nvSpPr>
        <xdr:cNvPr id="886" name="n_2aveValue【庁舎】&#10;有形固定資産減価償却率"/>
        <xdr:cNvSpPr txBox="1"/>
      </xdr:nvSpPr>
      <xdr:spPr>
        <a:xfrm>
          <a:off x="14389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74040</xdr:rowOff>
    </xdr:from>
    <xdr:ext cx="405111" cy="259045"/>
    <xdr:sp macro="" textlink="">
      <xdr:nvSpPr>
        <xdr:cNvPr id="887" name="n_3aveValue【庁舎】&#10;有形固定資産減価償却率"/>
        <xdr:cNvSpPr txBox="1"/>
      </xdr:nvSpPr>
      <xdr:spPr>
        <a:xfrm>
          <a:off x="135007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142620</xdr:rowOff>
    </xdr:from>
    <xdr:ext cx="405111" cy="259045"/>
    <xdr:sp macro="" textlink="">
      <xdr:nvSpPr>
        <xdr:cNvPr id="888" name="n_4aveValue【庁舎】&#10;有形固定資産減価償却率"/>
        <xdr:cNvSpPr txBox="1"/>
      </xdr:nvSpPr>
      <xdr:spPr>
        <a:xfrm>
          <a:off x="12611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74947</xdr:rowOff>
    </xdr:from>
    <xdr:ext cx="405111" cy="259045"/>
    <xdr:sp macro="" textlink="">
      <xdr:nvSpPr>
        <xdr:cNvPr id="889" name="n_1mainValue【庁舎】&#10;有形固定資産減価償却率"/>
        <xdr:cNvSpPr txBox="1"/>
      </xdr:nvSpPr>
      <xdr:spPr>
        <a:xfrm>
          <a:off x="152660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9633</xdr:rowOff>
    </xdr:from>
    <xdr:ext cx="405111" cy="259045"/>
    <xdr:sp macro="" textlink="">
      <xdr:nvSpPr>
        <xdr:cNvPr id="890" name="n_2mainValue【庁舎】&#10;有形固定資産減価償却率"/>
        <xdr:cNvSpPr txBox="1"/>
      </xdr:nvSpPr>
      <xdr:spPr>
        <a:xfrm>
          <a:off x="14389744" y="1732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159856</xdr:rowOff>
    </xdr:from>
    <xdr:ext cx="405111" cy="259045"/>
    <xdr:sp macro="" textlink="">
      <xdr:nvSpPr>
        <xdr:cNvPr id="891" name="n_3mainValue【庁舎】&#10;有形固定資産減価償却率"/>
        <xdr:cNvSpPr txBox="1"/>
      </xdr:nvSpPr>
      <xdr:spPr>
        <a:xfrm>
          <a:off x="135007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43922</xdr:rowOff>
    </xdr:from>
    <xdr:ext cx="405111" cy="259045"/>
    <xdr:sp macro="" textlink="">
      <xdr:nvSpPr>
        <xdr:cNvPr id="892" name="n_4mainValue【庁舎】&#10;有形固定資産減価償却率"/>
        <xdr:cNvSpPr txBox="1"/>
      </xdr:nvSpPr>
      <xdr:spPr>
        <a:xfrm>
          <a:off x="12611744" y="175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3" name="直線コネクタ 90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4" name="テキスト ボックス 90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5" name="直線コネクタ 90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6" name="テキスト ボックス 90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7" name="直線コネクタ 9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8" name="テキスト ボックス 9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9" name="直線コネクタ 90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0" name="テキスト ボックス 90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1" name="直線コネクタ 91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2" name="テキスト ボックス 91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108</xdr:row>
      <xdr:rowOff>148589</xdr:rowOff>
    </xdr:to>
    <xdr:cxnSp macro="">
      <xdr:nvCxnSpPr>
        <xdr:cNvPr id="916" name="直線コネクタ 915"/>
        <xdr:cNvCxnSpPr/>
      </xdr:nvCxnSpPr>
      <xdr:spPr>
        <a:xfrm flipV="1">
          <a:off x="22160864" y="1726692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917" name="【庁舎】&#10;一人当たり面積最小値テキスト"/>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918" name="直線コネクタ 917"/>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919"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920" name="直線コネクタ 919"/>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163847</xdr:rowOff>
    </xdr:from>
    <xdr:ext cx="469744" cy="259045"/>
    <xdr:sp macro="" textlink="">
      <xdr:nvSpPr>
        <xdr:cNvPr id="921" name="【庁舎】&#10;一人当たり面積平均値テキスト"/>
        <xdr:cNvSpPr txBox="1"/>
      </xdr:nvSpPr>
      <xdr:spPr>
        <a:xfrm>
          <a:off x="22199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922" name="フローチャート: 判断 921"/>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21589</xdr:rowOff>
    </xdr:from>
    <xdr:to>
      <xdr:col>112</xdr:col>
      <xdr:colOff>38100</xdr:colOff>
      <xdr:row>105</xdr:row>
      <xdr:rowOff>123189</xdr:rowOff>
    </xdr:to>
    <xdr:sp macro="" textlink="">
      <xdr:nvSpPr>
        <xdr:cNvPr id="923" name="フローチャート: 判断 922"/>
        <xdr:cNvSpPr/>
      </xdr:nvSpPr>
      <xdr:spPr>
        <a:xfrm>
          <a:off x="21272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33020</xdr:rowOff>
    </xdr:from>
    <xdr:to>
      <xdr:col>107</xdr:col>
      <xdr:colOff>101600</xdr:colOff>
      <xdr:row>105</xdr:row>
      <xdr:rowOff>134620</xdr:rowOff>
    </xdr:to>
    <xdr:sp macro="" textlink="">
      <xdr:nvSpPr>
        <xdr:cNvPr id="924" name="フローチャート: 判断 923"/>
        <xdr:cNvSpPr/>
      </xdr:nvSpPr>
      <xdr:spPr>
        <a:xfrm>
          <a:off x="20383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44450</xdr:rowOff>
    </xdr:from>
    <xdr:to>
      <xdr:col>102</xdr:col>
      <xdr:colOff>165100</xdr:colOff>
      <xdr:row>105</xdr:row>
      <xdr:rowOff>146050</xdr:rowOff>
    </xdr:to>
    <xdr:sp macro="" textlink="">
      <xdr:nvSpPr>
        <xdr:cNvPr id="925" name="フローチャート: 判断 924"/>
        <xdr:cNvSpPr/>
      </xdr:nvSpPr>
      <xdr:spPr>
        <a:xfrm>
          <a:off x="19494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154939</xdr:rowOff>
    </xdr:from>
    <xdr:to>
      <xdr:col>98</xdr:col>
      <xdr:colOff>38100</xdr:colOff>
      <xdr:row>105</xdr:row>
      <xdr:rowOff>85089</xdr:rowOff>
    </xdr:to>
    <xdr:sp macro="" textlink="">
      <xdr:nvSpPr>
        <xdr:cNvPr id="926" name="フローチャート: 判断 925"/>
        <xdr:cNvSpPr/>
      </xdr:nvSpPr>
      <xdr:spPr>
        <a:xfrm>
          <a:off x="18605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71120</xdr:rowOff>
    </xdr:from>
    <xdr:to>
      <xdr:col>116</xdr:col>
      <xdr:colOff>114300</xdr:colOff>
      <xdr:row>101</xdr:row>
      <xdr:rowOff>1270</xdr:rowOff>
    </xdr:to>
    <xdr:sp macro="" textlink="">
      <xdr:nvSpPr>
        <xdr:cNvPr id="932" name="楕円 931"/>
        <xdr:cNvSpPr/>
      </xdr:nvSpPr>
      <xdr:spPr>
        <a:xfrm>
          <a:off x="221107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24147</xdr:rowOff>
    </xdr:from>
    <xdr:ext cx="469744" cy="259045"/>
    <xdr:sp macro="" textlink="">
      <xdr:nvSpPr>
        <xdr:cNvPr id="933" name="【庁舎】&#10;一人当たり面積該当値テキスト"/>
        <xdr:cNvSpPr txBox="1"/>
      </xdr:nvSpPr>
      <xdr:spPr>
        <a:xfrm>
          <a:off x="22199600" y="1716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74930</xdr:rowOff>
    </xdr:from>
    <xdr:to>
      <xdr:col>112</xdr:col>
      <xdr:colOff>38100</xdr:colOff>
      <xdr:row>101</xdr:row>
      <xdr:rowOff>5080</xdr:rowOff>
    </xdr:to>
    <xdr:sp macro="" textlink="">
      <xdr:nvSpPr>
        <xdr:cNvPr id="934" name="楕円 933"/>
        <xdr:cNvSpPr/>
      </xdr:nvSpPr>
      <xdr:spPr>
        <a:xfrm>
          <a:off x="21272500" y="1721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121920</xdr:rowOff>
    </xdr:from>
    <xdr:to>
      <xdr:col>116</xdr:col>
      <xdr:colOff>63500</xdr:colOff>
      <xdr:row>100</xdr:row>
      <xdr:rowOff>125730</xdr:rowOff>
    </xdr:to>
    <xdr:cxnSp macro="">
      <xdr:nvCxnSpPr>
        <xdr:cNvPr id="935" name="直線コネクタ 934"/>
        <xdr:cNvCxnSpPr/>
      </xdr:nvCxnSpPr>
      <xdr:spPr>
        <a:xfrm flipV="1">
          <a:off x="21323300" y="172669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59689</xdr:rowOff>
    </xdr:from>
    <xdr:to>
      <xdr:col>107</xdr:col>
      <xdr:colOff>101600</xdr:colOff>
      <xdr:row>102</xdr:row>
      <xdr:rowOff>161289</xdr:rowOff>
    </xdr:to>
    <xdr:sp macro="" textlink="">
      <xdr:nvSpPr>
        <xdr:cNvPr id="936" name="楕円 935"/>
        <xdr:cNvSpPr/>
      </xdr:nvSpPr>
      <xdr:spPr>
        <a:xfrm>
          <a:off x="20383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125730</xdr:rowOff>
    </xdr:from>
    <xdr:to>
      <xdr:col>111</xdr:col>
      <xdr:colOff>177800</xdr:colOff>
      <xdr:row>102</xdr:row>
      <xdr:rowOff>110489</xdr:rowOff>
    </xdr:to>
    <xdr:cxnSp macro="">
      <xdr:nvCxnSpPr>
        <xdr:cNvPr id="937" name="直線コネクタ 936"/>
        <xdr:cNvCxnSpPr/>
      </xdr:nvCxnSpPr>
      <xdr:spPr>
        <a:xfrm flipV="1">
          <a:off x="20434300" y="17270730"/>
          <a:ext cx="889000" cy="32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90170</xdr:rowOff>
    </xdr:from>
    <xdr:to>
      <xdr:col>102</xdr:col>
      <xdr:colOff>165100</xdr:colOff>
      <xdr:row>104</xdr:row>
      <xdr:rowOff>20320</xdr:rowOff>
    </xdr:to>
    <xdr:sp macro="" textlink="">
      <xdr:nvSpPr>
        <xdr:cNvPr id="938" name="楕円 937"/>
        <xdr:cNvSpPr/>
      </xdr:nvSpPr>
      <xdr:spPr>
        <a:xfrm>
          <a:off x="194945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110489</xdr:rowOff>
    </xdr:from>
    <xdr:to>
      <xdr:col>107</xdr:col>
      <xdr:colOff>50800</xdr:colOff>
      <xdr:row>103</xdr:row>
      <xdr:rowOff>140970</xdr:rowOff>
    </xdr:to>
    <xdr:cxnSp macro="">
      <xdr:nvCxnSpPr>
        <xdr:cNvPr id="939" name="直線コネクタ 938"/>
        <xdr:cNvCxnSpPr/>
      </xdr:nvCxnSpPr>
      <xdr:spPr>
        <a:xfrm flipV="1">
          <a:off x="19545300" y="17598389"/>
          <a:ext cx="889000" cy="20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97789</xdr:rowOff>
    </xdr:from>
    <xdr:to>
      <xdr:col>98</xdr:col>
      <xdr:colOff>38100</xdr:colOff>
      <xdr:row>103</xdr:row>
      <xdr:rowOff>27939</xdr:rowOff>
    </xdr:to>
    <xdr:sp macro="" textlink="">
      <xdr:nvSpPr>
        <xdr:cNvPr id="940" name="楕円 939"/>
        <xdr:cNvSpPr/>
      </xdr:nvSpPr>
      <xdr:spPr>
        <a:xfrm>
          <a:off x="18605500" y="175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148589</xdr:rowOff>
    </xdr:from>
    <xdr:to>
      <xdr:col>102</xdr:col>
      <xdr:colOff>114300</xdr:colOff>
      <xdr:row>103</xdr:row>
      <xdr:rowOff>140970</xdr:rowOff>
    </xdr:to>
    <xdr:cxnSp macro="">
      <xdr:nvCxnSpPr>
        <xdr:cNvPr id="941" name="直線コネクタ 940"/>
        <xdr:cNvCxnSpPr/>
      </xdr:nvCxnSpPr>
      <xdr:spPr>
        <a:xfrm>
          <a:off x="18656300" y="17636489"/>
          <a:ext cx="8890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114316</xdr:rowOff>
    </xdr:from>
    <xdr:ext cx="469744" cy="259045"/>
    <xdr:sp macro="" textlink="">
      <xdr:nvSpPr>
        <xdr:cNvPr id="942" name="n_1aveValue【庁舎】&#10;一人当たり面積"/>
        <xdr:cNvSpPr txBox="1"/>
      </xdr:nvSpPr>
      <xdr:spPr>
        <a:xfrm>
          <a:off x="210757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125747</xdr:rowOff>
    </xdr:from>
    <xdr:ext cx="469744" cy="259045"/>
    <xdr:sp macro="" textlink="">
      <xdr:nvSpPr>
        <xdr:cNvPr id="943" name="n_2aveValue【庁舎】&#10;一人当たり面積"/>
        <xdr:cNvSpPr txBox="1"/>
      </xdr:nvSpPr>
      <xdr:spPr>
        <a:xfrm>
          <a:off x="20199427"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137177</xdr:rowOff>
    </xdr:from>
    <xdr:ext cx="469744" cy="259045"/>
    <xdr:sp macro="" textlink="">
      <xdr:nvSpPr>
        <xdr:cNvPr id="944" name="n_3aveValue【庁舎】&#10;一人当たり面積"/>
        <xdr:cNvSpPr txBox="1"/>
      </xdr:nvSpPr>
      <xdr:spPr>
        <a:xfrm>
          <a:off x="19310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76216</xdr:rowOff>
    </xdr:from>
    <xdr:ext cx="469744" cy="259045"/>
    <xdr:sp macro="" textlink="">
      <xdr:nvSpPr>
        <xdr:cNvPr id="945" name="n_4aveValue【庁舎】&#10;一人当たり面積"/>
        <xdr:cNvSpPr txBox="1"/>
      </xdr:nvSpPr>
      <xdr:spPr>
        <a:xfrm>
          <a:off x="184214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21607</xdr:rowOff>
    </xdr:from>
    <xdr:ext cx="469744" cy="259045"/>
    <xdr:sp macro="" textlink="">
      <xdr:nvSpPr>
        <xdr:cNvPr id="946" name="n_1mainValue【庁舎】&#10;一人当たり面積"/>
        <xdr:cNvSpPr txBox="1"/>
      </xdr:nvSpPr>
      <xdr:spPr>
        <a:xfrm>
          <a:off x="21075727" y="1699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6366</xdr:rowOff>
    </xdr:from>
    <xdr:ext cx="469744" cy="259045"/>
    <xdr:sp macro="" textlink="">
      <xdr:nvSpPr>
        <xdr:cNvPr id="947" name="n_2mainValue【庁舎】&#10;一人当たり面積"/>
        <xdr:cNvSpPr txBox="1"/>
      </xdr:nvSpPr>
      <xdr:spPr>
        <a:xfrm>
          <a:off x="20199427" y="1732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36847</xdr:rowOff>
    </xdr:from>
    <xdr:ext cx="469744" cy="259045"/>
    <xdr:sp macro="" textlink="">
      <xdr:nvSpPr>
        <xdr:cNvPr id="948" name="n_3mainValue【庁舎】&#10;一人当たり面積"/>
        <xdr:cNvSpPr txBox="1"/>
      </xdr:nvSpPr>
      <xdr:spPr>
        <a:xfrm>
          <a:off x="19310427" y="1752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44466</xdr:rowOff>
    </xdr:from>
    <xdr:ext cx="469744" cy="259045"/>
    <xdr:sp macro="" textlink="">
      <xdr:nvSpPr>
        <xdr:cNvPr id="949" name="n_4mainValue【庁舎】&#10;一人当たり面積"/>
        <xdr:cNvSpPr txBox="1"/>
      </xdr:nvSpPr>
      <xdr:spPr>
        <a:xfrm>
          <a:off x="18421427" y="1736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類似団体内平均値と比較し、有形固定資産減価償却率が高くなっているのは、公営住宅、認定こども園・幼稚園・保育所、公民館、図書館、体育館・プール、福祉施設、保健センター・保健所である。</a:t>
          </a:r>
        </a:p>
        <a:p>
          <a:r>
            <a:rPr kumimoji="1" lang="ja-JP" altLang="en-US" sz="1300">
              <a:latin typeface="ＭＳ Ｐゴシック" panose="020B0600070205080204" pitchFamily="50" charset="-128"/>
              <a:ea typeface="ＭＳ Ｐゴシック" panose="020B0600070205080204" pitchFamily="50" charset="-128"/>
            </a:rPr>
            <a:t>図書館については、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施設あるが耐用年数を過ぎており、今後の運営、管理について関係各課と連携を図り検討していく。</a:t>
          </a:r>
        </a:p>
        <a:p>
          <a:r>
            <a:rPr kumimoji="1" lang="ja-JP" altLang="en-US" sz="1300">
              <a:latin typeface="ＭＳ Ｐゴシック" panose="020B0600070205080204" pitchFamily="50" charset="-128"/>
              <a:ea typeface="ＭＳ Ｐゴシック" panose="020B0600070205080204" pitchFamily="50" charset="-128"/>
            </a:rPr>
            <a:t>体育館・プールについては、全体的に耐用年数を迎えようとしており、今後、個別計画を策定するなかで施設の老朽化の状況も踏まえ検討していく。</a:t>
          </a:r>
        </a:p>
        <a:p>
          <a:r>
            <a:rPr kumimoji="1" lang="ja-JP" altLang="en-US" sz="1300">
              <a:latin typeface="ＭＳ Ｐゴシック" panose="020B0600070205080204" pitchFamily="50" charset="-128"/>
              <a:ea typeface="ＭＳ Ｐゴシック" panose="020B0600070205080204" pitchFamily="50" charset="-128"/>
            </a:rPr>
            <a:t>福祉施設については、建設されてから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年経過しようとしている施設が多いので、今後、長寿命化計画についても検討していく。</a:t>
          </a:r>
        </a:p>
        <a:p>
          <a:r>
            <a:rPr kumimoji="1" lang="ja-JP" altLang="en-US" sz="1300">
              <a:latin typeface="ＭＳ Ｐゴシック" panose="020B0600070205080204" pitchFamily="50" charset="-128"/>
              <a:ea typeface="ＭＳ Ｐゴシック" panose="020B0600070205080204" pitchFamily="50" charset="-128"/>
            </a:rPr>
            <a:t>保健センター・保健所の古い施設については、大規模改修をしているが、それ以外の施設も今後、施設の老朽化の状況も踏まえ検討していく。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125,469
124,678
603.16
63,577,336
60,944,660
1,963,860
33,706,815
54,301,836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財政力指数は前年度より上昇したものの、地方交付税、国県支出金等をはじめとする依存財源の比率が高く、依然として類似団体平均を下回る状況である。</a:t>
          </a:r>
        </a:p>
        <a:p>
          <a:r>
            <a:rPr kumimoji="1" lang="ja-JP" altLang="en-US" sz="1300">
              <a:latin typeface="ＭＳ Ｐゴシック" panose="020B0600070205080204" pitchFamily="50" charset="-128"/>
              <a:ea typeface="ＭＳ Ｐゴシック" panose="020B0600070205080204" pitchFamily="50" charset="-128"/>
            </a:rPr>
            <a:t>　引き続き市税等の徴収強化や、受益者負担適正化の観点から使用料及び手数料の見直しを行い、自主財源の確保に努める。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81845</xdr:rowOff>
    </xdr:to>
    <xdr:cxnSp macro="">
      <xdr:nvCxnSpPr>
        <xdr:cNvPr id="69" name="直線コネクタ 68"/>
        <xdr:cNvCxnSpPr/>
      </xdr:nvCxnSpPr>
      <xdr:spPr>
        <a:xfrm flipV="1">
          <a:off x="4114800" y="74407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68738</xdr:rowOff>
    </xdr:from>
    <xdr:ext cx="762000" cy="259045"/>
    <xdr:sp macro="" textlink="">
      <xdr:nvSpPr>
        <xdr:cNvPr id="70" name="財政力平均値テキスト"/>
        <xdr:cNvSpPr txBox="1"/>
      </xdr:nvSpPr>
      <xdr:spPr>
        <a:xfrm>
          <a:off x="5041900" y="69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81845</xdr:rowOff>
    </xdr:from>
    <xdr:to>
      <xdr:col>19</xdr:col>
      <xdr:colOff>133350</xdr:colOff>
      <xdr:row>43</xdr:row>
      <xdr:rowOff>95250</xdr:rowOff>
    </xdr:to>
    <xdr:cxnSp macro="">
      <xdr:nvCxnSpPr>
        <xdr:cNvPr id="72" name="直線コネクタ 71"/>
        <xdr:cNvCxnSpPr/>
      </xdr:nvCxnSpPr>
      <xdr:spPr>
        <a:xfrm flipV="1">
          <a:off x="3225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74" name="テキスト ボックス 73"/>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5" name="直線コネクタ 74"/>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8" name="直線コネクタ 77"/>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1" name="フローチャート: 判断 80"/>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2" name="テキスト ボックス 81"/>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8" name="楕円 87"/>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9" name="財政力該当値テキスト"/>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31045</xdr:rowOff>
    </xdr:from>
    <xdr:to>
      <xdr:col>19</xdr:col>
      <xdr:colOff>184150</xdr:colOff>
      <xdr:row>43</xdr:row>
      <xdr:rowOff>132645</xdr:rowOff>
    </xdr:to>
    <xdr:sp macro="" textlink="">
      <xdr:nvSpPr>
        <xdr:cNvPr id="90" name="楕円 89"/>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117422</xdr:rowOff>
    </xdr:from>
    <xdr:ext cx="736600" cy="259045"/>
    <xdr:sp macro="" textlink="">
      <xdr:nvSpPr>
        <xdr:cNvPr id="91" name="テキスト ボックス 90"/>
        <xdr:cNvSpPr txBox="1"/>
      </xdr:nvSpPr>
      <xdr:spPr>
        <a:xfrm>
          <a:off x="3733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類似団体平均、全国平均、県平均は下回っているものの、前年度と比較して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経常経費に充当した一般財源等は減少したものの、それ以上に合併算定替の段階的縮減の影響を受けた普通交付税や地方消費税交付金、市税等の経常一般財源等が前年度よりも減少したことが要因である。</a:t>
          </a:r>
        </a:p>
        <a:p>
          <a:r>
            <a:rPr kumimoji="1" lang="ja-JP" altLang="en-US" sz="1300">
              <a:latin typeface="ＭＳ Ｐゴシック" panose="020B0600070205080204" pitchFamily="50" charset="-128"/>
              <a:ea typeface="ＭＳ Ｐゴシック" panose="020B0600070205080204" pitchFamily="50" charset="-128"/>
            </a:rPr>
            <a:t>　今後とも、公債費を中心に経常経費の削減に取り組むとともに、自主財源確保に努める。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130810</xdr:rowOff>
    </xdr:to>
    <xdr:cxnSp macro="">
      <xdr:nvCxnSpPr>
        <xdr:cNvPr id="127" name="直線コネクタ 126"/>
        <xdr:cNvCxnSpPr/>
      </xdr:nvCxnSpPr>
      <xdr:spPr>
        <a:xfrm flipV="1">
          <a:off x="4953000" y="9934363"/>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102887</xdr:rowOff>
    </xdr:from>
    <xdr:ext cx="762000" cy="259045"/>
    <xdr:sp macro="" textlink="">
      <xdr:nvSpPr>
        <xdr:cNvPr id="128"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130810</xdr:rowOff>
    </xdr:from>
    <xdr:to>
      <xdr:col>24</xdr:col>
      <xdr:colOff>12700</xdr:colOff>
      <xdr:row>66</xdr:row>
      <xdr:rowOff>130810</xdr:rowOff>
    </xdr:to>
    <xdr:cxnSp macro="">
      <xdr:nvCxnSpPr>
        <xdr:cNvPr id="129" name="直線コネクタ 128"/>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0" name="財政構造の弾力性最大値テキスト"/>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1" name="直線コネクタ 130"/>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61</xdr:row>
      <xdr:rowOff>95250</xdr:rowOff>
    </xdr:to>
    <xdr:cxnSp macro="">
      <xdr:nvCxnSpPr>
        <xdr:cNvPr id="132" name="直線コネクタ 131"/>
        <xdr:cNvCxnSpPr/>
      </xdr:nvCxnSpPr>
      <xdr:spPr>
        <a:xfrm>
          <a:off x="4114800" y="1043305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30073</xdr:rowOff>
    </xdr:from>
    <xdr:ext cx="762000" cy="259045"/>
    <xdr:sp macro="" textlink="">
      <xdr:nvSpPr>
        <xdr:cNvPr id="133" name="財政構造の弾力性平均値テキスト"/>
        <xdr:cNvSpPr txBox="1"/>
      </xdr:nvSpPr>
      <xdr:spPr>
        <a:xfrm>
          <a:off x="5041900" y="106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34" name="フローチャート: 判断 133"/>
        <xdr:cNvSpPr/>
      </xdr:nvSpPr>
      <xdr:spPr>
        <a:xfrm>
          <a:off x="4902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9313</xdr:rowOff>
    </xdr:from>
    <xdr:to>
      <xdr:col>19</xdr:col>
      <xdr:colOff>133350</xdr:colOff>
      <xdr:row>60</xdr:row>
      <xdr:rowOff>146050</xdr:rowOff>
    </xdr:to>
    <xdr:cxnSp macro="">
      <xdr:nvCxnSpPr>
        <xdr:cNvPr id="135" name="直線コネクタ 134"/>
        <xdr:cNvCxnSpPr/>
      </xdr:nvCxnSpPr>
      <xdr:spPr>
        <a:xfrm>
          <a:off x="3225800" y="1029631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7" name="テキスト ボックス 136"/>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60113</xdr:rowOff>
    </xdr:from>
    <xdr:to>
      <xdr:col>15</xdr:col>
      <xdr:colOff>82550</xdr:colOff>
      <xdr:row>60</xdr:row>
      <xdr:rowOff>9313</xdr:rowOff>
    </xdr:to>
    <xdr:cxnSp macro="">
      <xdr:nvCxnSpPr>
        <xdr:cNvPr id="138" name="直線コネクタ 137"/>
        <xdr:cNvCxnSpPr/>
      </xdr:nvCxnSpPr>
      <xdr:spPr>
        <a:xfrm>
          <a:off x="2336800" y="1017566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165100</xdr:rowOff>
    </xdr:from>
    <xdr:to>
      <xdr:col>15</xdr:col>
      <xdr:colOff>133350</xdr:colOff>
      <xdr:row>62</xdr:row>
      <xdr:rowOff>95250</xdr:rowOff>
    </xdr:to>
    <xdr:sp macro="" textlink="">
      <xdr:nvSpPr>
        <xdr:cNvPr id="139" name="フローチャート: 判断 138"/>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80027</xdr:rowOff>
    </xdr:from>
    <xdr:ext cx="762000" cy="259045"/>
    <xdr:sp macro="" textlink="">
      <xdr:nvSpPr>
        <xdr:cNvPr id="140" name="テキスト ボックス 139"/>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38523</xdr:rowOff>
    </xdr:from>
    <xdr:to>
      <xdr:col>11</xdr:col>
      <xdr:colOff>31750</xdr:colOff>
      <xdr:row>59</xdr:row>
      <xdr:rowOff>60113</xdr:rowOff>
    </xdr:to>
    <xdr:cxnSp macro="">
      <xdr:nvCxnSpPr>
        <xdr:cNvPr id="141" name="直線コネクタ 140"/>
        <xdr:cNvCxnSpPr/>
      </xdr:nvCxnSpPr>
      <xdr:spPr>
        <a:xfrm>
          <a:off x="1447800" y="9982623"/>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1694</xdr:rowOff>
    </xdr:from>
    <xdr:to>
      <xdr:col>11</xdr:col>
      <xdr:colOff>82550</xdr:colOff>
      <xdr:row>62</xdr:row>
      <xdr:rowOff>103294</xdr:rowOff>
    </xdr:to>
    <xdr:sp macro="" textlink="">
      <xdr:nvSpPr>
        <xdr:cNvPr id="142" name="フローチャート: 判断 141"/>
        <xdr:cNvSpPr/>
      </xdr:nvSpPr>
      <xdr:spPr>
        <a:xfrm>
          <a:off x="2286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88071</xdr:rowOff>
    </xdr:from>
    <xdr:ext cx="762000" cy="259045"/>
    <xdr:sp macro="" textlink="">
      <xdr:nvSpPr>
        <xdr:cNvPr id="143" name="テキスト ボックス 142"/>
        <xdr:cNvSpPr txBox="1"/>
      </xdr:nvSpPr>
      <xdr:spPr>
        <a:xfrm>
          <a:off x="1955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105833</xdr:rowOff>
    </xdr:from>
    <xdr:to>
      <xdr:col>7</xdr:col>
      <xdr:colOff>31750</xdr:colOff>
      <xdr:row>60</xdr:row>
      <xdr:rowOff>35983</xdr:rowOff>
    </xdr:to>
    <xdr:sp macro="" textlink="">
      <xdr:nvSpPr>
        <xdr:cNvPr id="144" name="フローチャート: 判断 143"/>
        <xdr:cNvSpPr/>
      </xdr:nvSpPr>
      <xdr:spPr>
        <a:xfrm>
          <a:off x="1397000" y="1022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20760</xdr:rowOff>
    </xdr:from>
    <xdr:ext cx="762000" cy="259045"/>
    <xdr:sp macro="" textlink="">
      <xdr:nvSpPr>
        <xdr:cNvPr id="145" name="テキスト ボックス 144"/>
        <xdr:cNvSpPr txBox="1"/>
      </xdr:nvSpPr>
      <xdr:spPr>
        <a:xfrm>
          <a:off x="1066800" y="1030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51" name="楕円 150"/>
        <xdr:cNvSpPr/>
      </xdr:nvSpPr>
      <xdr:spPr>
        <a:xfrm>
          <a:off x="4902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60977</xdr:rowOff>
    </xdr:from>
    <xdr:ext cx="762000" cy="259045"/>
    <xdr:sp macro="" textlink="">
      <xdr:nvSpPr>
        <xdr:cNvPr id="152" name="財政構造の弾力性該当値テキスト"/>
        <xdr:cNvSpPr txBox="1"/>
      </xdr:nvSpPr>
      <xdr:spPr>
        <a:xfrm>
          <a:off x="5041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95250</xdr:rowOff>
    </xdr:from>
    <xdr:to>
      <xdr:col>19</xdr:col>
      <xdr:colOff>184150</xdr:colOff>
      <xdr:row>61</xdr:row>
      <xdr:rowOff>25400</xdr:rowOff>
    </xdr:to>
    <xdr:sp macro="" textlink="">
      <xdr:nvSpPr>
        <xdr:cNvPr id="153" name="楕円 152"/>
        <xdr:cNvSpPr/>
      </xdr:nvSpPr>
      <xdr:spPr>
        <a:xfrm>
          <a:off x="406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54" name="テキスト ボックス 153"/>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129963</xdr:rowOff>
    </xdr:from>
    <xdr:to>
      <xdr:col>15</xdr:col>
      <xdr:colOff>133350</xdr:colOff>
      <xdr:row>60</xdr:row>
      <xdr:rowOff>60113</xdr:rowOff>
    </xdr:to>
    <xdr:sp macro="" textlink="">
      <xdr:nvSpPr>
        <xdr:cNvPr id="155" name="楕円 154"/>
        <xdr:cNvSpPr/>
      </xdr:nvSpPr>
      <xdr:spPr>
        <a:xfrm>
          <a:off x="3175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70290</xdr:rowOff>
    </xdr:from>
    <xdr:ext cx="762000" cy="259045"/>
    <xdr:sp macro="" textlink="">
      <xdr:nvSpPr>
        <xdr:cNvPr id="156" name="テキスト ボックス 155"/>
        <xdr:cNvSpPr txBox="1"/>
      </xdr:nvSpPr>
      <xdr:spPr>
        <a:xfrm>
          <a:off x="2844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9313</xdr:rowOff>
    </xdr:from>
    <xdr:to>
      <xdr:col>11</xdr:col>
      <xdr:colOff>82550</xdr:colOff>
      <xdr:row>59</xdr:row>
      <xdr:rowOff>110913</xdr:rowOff>
    </xdr:to>
    <xdr:sp macro="" textlink="">
      <xdr:nvSpPr>
        <xdr:cNvPr id="157" name="楕円 156"/>
        <xdr:cNvSpPr/>
      </xdr:nvSpPr>
      <xdr:spPr>
        <a:xfrm>
          <a:off x="22860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121090</xdr:rowOff>
    </xdr:from>
    <xdr:ext cx="762000" cy="259045"/>
    <xdr:sp macro="" textlink="">
      <xdr:nvSpPr>
        <xdr:cNvPr id="158" name="テキスト ボックス 157"/>
        <xdr:cNvSpPr txBox="1"/>
      </xdr:nvSpPr>
      <xdr:spPr>
        <a:xfrm>
          <a:off x="1955800" y="989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159173</xdr:rowOff>
    </xdr:from>
    <xdr:to>
      <xdr:col>7</xdr:col>
      <xdr:colOff>31750</xdr:colOff>
      <xdr:row>58</xdr:row>
      <xdr:rowOff>89323</xdr:rowOff>
    </xdr:to>
    <xdr:sp macro="" textlink="">
      <xdr:nvSpPr>
        <xdr:cNvPr id="159" name="楕円 158"/>
        <xdr:cNvSpPr/>
      </xdr:nvSpPr>
      <xdr:spPr>
        <a:xfrm>
          <a:off x="1397000" y="993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99500</xdr:rowOff>
    </xdr:from>
    <xdr:ext cx="762000" cy="259045"/>
    <xdr:sp macro="" textlink="">
      <xdr:nvSpPr>
        <xdr:cNvPr id="160" name="テキスト ボックス 159"/>
        <xdr:cNvSpPr txBox="1"/>
      </xdr:nvSpPr>
      <xdr:spPr>
        <a:xfrm>
          <a:off x="1066800" y="970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[128,785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全国平均、県平均を下回っているにもかかわらず、依然として類似団体平均に比べ高い水準にあるのは、人口当たりの職員数が多いことが要因に挙げられる。</a:t>
          </a:r>
        </a:p>
        <a:p>
          <a:r>
            <a:rPr kumimoji="1" lang="ja-JP" altLang="en-US" sz="1300">
              <a:latin typeface="ＭＳ Ｐゴシック" panose="020B0600070205080204" pitchFamily="50" charset="-128"/>
              <a:ea typeface="ＭＳ Ｐゴシック" panose="020B0600070205080204" pitchFamily="50" charset="-128"/>
            </a:rPr>
            <a:t>　また、公共施設等の維持補修費などの増加により、前年度に比べ決算額が増加している。</a:t>
          </a:r>
        </a:p>
        <a:p>
          <a:r>
            <a:rPr kumimoji="1" lang="ja-JP" altLang="en-US" sz="1300">
              <a:latin typeface="ＭＳ Ｐゴシック" panose="020B0600070205080204" pitchFamily="50" charset="-128"/>
              <a:ea typeface="ＭＳ Ｐゴシック" panose="020B0600070205080204" pitchFamily="50" charset="-128"/>
            </a:rPr>
            <a:t>　今後は、「公共施設管理計画」に基づき、公共施設の集約化・複合化を図り、維持管理経費の縮減に努める。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117346</xdr:rowOff>
    </xdr:from>
    <xdr:to>
      <xdr:col>23</xdr:col>
      <xdr:colOff>133350</xdr:colOff>
      <xdr:row>88</xdr:row>
      <xdr:rowOff>155380</xdr:rowOff>
    </xdr:to>
    <xdr:cxnSp macro="">
      <xdr:nvCxnSpPr>
        <xdr:cNvPr id="192" name="直線コネクタ 191"/>
        <xdr:cNvCxnSpPr/>
      </xdr:nvCxnSpPr>
      <xdr:spPr>
        <a:xfrm flipV="1">
          <a:off x="4953000" y="13661896"/>
          <a:ext cx="0" cy="1581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127457</xdr:rowOff>
    </xdr:from>
    <xdr:ext cx="762000" cy="259045"/>
    <xdr:sp macro="" textlink="">
      <xdr:nvSpPr>
        <xdr:cNvPr id="193" name="人件費・物件費等の状況最小値テキスト"/>
        <xdr:cNvSpPr txBox="1"/>
      </xdr:nvSpPr>
      <xdr:spPr>
        <a:xfrm>
          <a:off x="5041900" y="1521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155380</xdr:rowOff>
    </xdr:from>
    <xdr:to>
      <xdr:col>24</xdr:col>
      <xdr:colOff>12700</xdr:colOff>
      <xdr:row>88</xdr:row>
      <xdr:rowOff>155380</xdr:rowOff>
    </xdr:to>
    <xdr:cxnSp macro="">
      <xdr:nvCxnSpPr>
        <xdr:cNvPr id="194" name="直線コネクタ 193"/>
        <xdr:cNvCxnSpPr/>
      </xdr:nvCxnSpPr>
      <xdr:spPr>
        <a:xfrm>
          <a:off x="4864100" y="1524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32273</xdr:rowOff>
    </xdr:from>
    <xdr:ext cx="762000" cy="259045"/>
    <xdr:sp macro="" textlink="">
      <xdr:nvSpPr>
        <xdr:cNvPr id="195" name="人件費・物件費等の状況最大値テキスト"/>
        <xdr:cNvSpPr txBox="1"/>
      </xdr:nvSpPr>
      <xdr:spPr>
        <a:xfrm>
          <a:off x="5041900" y="1340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117346</xdr:rowOff>
    </xdr:from>
    <xdr:to>
      <xdr:col>24</xdr:col>
      <xdr:colOff>12700</xdr:colOff>
      <xdr:row>79</xdr:row>
      <xdr:rowOff>117346</xdr:rowOff>
    </xdr:to>
    <xdr:cxnSp macro="">
      <xdr:nvCxnSpPr>
        <xdr:cNvPr id="196" name="直線コネクタ 195"/>
        <xdr:cNvCxnSpPr/>
      </xdr:nvCxnSpPr>
      <xdr:spPr>
        <a:xfrm>
          <a:off x="4864100" y="1366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116625</xdr:rowOff>
    </xdr:from>
    <xdr:to>
      <xdr:col>23</xdr:col>
      <xdr:colOff>133350</xdr:colOff>
      <xdr:row>85</xdr:row>
      <xdr:rowOff>10809</xdr:rowOff>
    </xdr:to>
    <xdr:cxnSp macro="">
      <xdr:nvCxnSpPr>
        <xdr:cNvPr id="197" name="直線コネクタ 196"/>
        <xdr:cNvCxnSpPr/>
      </xdr:nvCxnSpPr>
      <xdr:spPr>
        <a:xfrm>
          <a:off x="4114800" y="14518425"/>
          <a:ext cx="838200" cy="6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53436</xdr:rowOff>
    </xdr:from>
    <xdr:ext cx="762000" cy="259045"/>
    <xdr:sp macro="" textlink="">
      <xdr:nvSpPr>
        <xdr:cNvPr id="198" name="人件費・物件費等の状況平均値テキスト"/>
        <xdr:cNvSpPr txBox="1"/>
      </xdr:nvSpPr>
      <xdr:spPr>
        <a:xfrm>
          <a:off x="5041900" y="14112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36909</xdr:rowOff>
    </xdr:from>
    <xdr:to>
      <xdr:col>23</xdr:col>
      <xdr:colOff>184150</xdr:colOff>
      <xdr:row>83</xdr:row>
      <xdr:rowOff>138509</xdr:rowOff>
    </xdr:to>
    <xdr:sp macro="" textlink="">
      <xdr:nvSpPr>
        <xdr:cNvPr id="199" name="フローチャート: 判断 198"/>
        <xdr:cNvSpPr/>
      </xdr:nvSpPr>
      <xdr:spPr>
        <a:xfrm>
          <a:off x="49022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84756</xdr:rowOff>
    </xdr:from>
    <xdr:to>
      <xdr:col>19</xdr:col>
      <xdr:colOff>133350</xdr:colOff>
      <xdr:row>84</xdr:row>
      <xdr:rowOff>116625</xdr:rowOff>
    </xdr:to>
    <xdr:cxnSp macro="">
      <xdr:nvCxnSpPr>
        <xdr:cNvPr id="200" name="直線コネクタ 199"/>
        <xdr:cNvCxnSpPr/>
      </xdr:nvCxnSpPr>
      <xdr:spPr>
        <a:xfrm>
          <a:off x="3225800" y="14486556"/>
          <a:ext cx="889000" cy="3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160031</xdr:rowOff>
    </xdr:from>
    <xdr:to>
      <xdr:col>19</xdr:col>
      <xdr:colOff>184150</xdr:colOff>
      <xdr:row>83</xdr:row>
      <xdr:rowOff>90181</xdr:rowOff>
    </xdr:to>
    <xdr:sp macro="" textlink="">
      <xdr:nvSpPr>
        <xdr:cNvPr id="201" name="フローチャート: 判断 200"/>
        <xdr:cNvSpPr/>
      </xdr:nvSpPr>
      <xdr:spPr>
        <a:xfrm>
          <a:off x="4064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100358</xdr:rowOff>
    </xdr:from>
    <xdr:ext cx="736600" cy="259045"/>
    <xdr:sp macro="" textlink="">
      <xdr:nvSpPr>
        <xdr:cNvPr id="202" name="テキスト ボックス 201"/>
        <xdr:cNvSpPr txBox="1"/>
      </xdr:nvSpPr>
      <xdr:spPr>
        <a:xfrm>
          <a:off x="3733800" y="13987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8851</xdr:rowOff>
    </xdr:from>
    <xdr:to>
      <xdr:col>15</xdr:col>
      <xdr:colOff>82550</xdr:colOff>
      <xdr:row>84</xdr:row>
      <xdr:rowOff>84756</xdr:rowOff>
    </xdr:to>
    <xdr:cxnSp macro="">
      <xdr:nvCxnSpPr>
        <xdr:cNvPr id="203" name="直線コネクタ 202"/>
        <xdr:cNvCxnSpPr/>
      </xdr:nvCxnSpPr>
      <xdr:spPr>
        <a:xfrm>
          <a:off x="2336800" y="14410651"/>
          <a:ext cx="889000" cy="7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123129</xdr:rowOff>
    </xdr:from>
    <xdr:to>
      <xdr:col>15</xdr:col>
      <xdr:colOff>133350</xdr:colOff>
      <xdr:row>83</xdr:row>
      <xdr:rowOff>53279</xdr:rowOff>
    </xdr:to>
    <xdr:sp macro="" textlink="">
      <xdr:nvSpPr>
        <xdr:cNvPr id="204" name="フローチャート: 判断 203"/>
        <xdr:cNvSpPr/>
      </xdr:nvSpPr>
      <xdr:spPr>
        <a:xfrm>
          <a:off x="3175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63456</xdr:rowOff>
    </xdr:from>
    <xdr:ext cx="762000" cy="259045"/>
    <xdr:sp macro="" textlink="">
      <xdr:nvSpPr>
        <xdr:cNvPr id="205" name="テキスト ボックス 204"/>
        <xdr:cNvSpPr txBox="1"/>
      </xdr:nvSpPr>
      <xdr:spPr>
        <a:xfrm>
          <a:off x="2844800" y="1395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8851</xdr:rowOff>
    </xdr:from>
    <xdr:to>
      <xdr:col>11</xdr:col>
      <xdr:colOff>31750</xdr:colOff>
      <xdr:row>84</xdr:row>
      <xdr:rowOff>31756</xdr:rowOff>
    </xdr:to>
    <xdr:cxnSp macro="">
      <xdr:nvCxnSpPr>
        <xdr:cNvPr id="206" name="直線コネクタ 205"/>
        <xdr:cNvCxnSpPr/>
      </xdr:nvCxnSpPr>
      <xdr:spPr>
        <a:xfrm flipV="1">
          <a:off x="1447800" y="14410651"/>
          <a:ext cx="889000" cy="2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103601</xdr:rowOff>
    </xdr:from>
    <xdr:to>
      <xdr:col>11</xdr:col>
      <xdr:colOff>82550</xdr:colOff>
      <xdr:row>83</xdr:row>
      <xdr:rowOff>33751</xdr:rowOff>
    </xdr:to>
    <xdr:sp macro="" textlink="">
      <xdr:nvSpPr>
        <xdr:cNvPr id="207" name="フローチャート: 判断 206"/>
        <xdr:cNvSpPr/>
      </xdr:nvSpPr>
      <xdr:spPr>
        <a:xfrm>
          <a:off x="2286000" y="1416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43928</xdr:rowOff>
    </xdr:from>
    <xdr:ext cx="762000" cy="259045"/>
    <xdr:sp macro="" textlink="">
      <xdr:nvSpPr>
        <xdr:cNvPr id="208" name="テキスト ボックス 207"/>
        <xdr:cNvSpPr txBox="1"/>
      </xdr:nvSpPr>
      <xdr:spPr>
        <a:xfrm>
          <a:off x="1955800" y="1393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51957</xdr:rowOff>
    </xdr:from>
    <xdr:to>
      <xdr:col>7</xdr:col>
      <xdr:colOff>31750</xdr:colOff>
      <xdr:row>83</xdr:row>
      <xdr:rowOff>153557</xdr:rowOff>
    </xdr:to>
    <xdr:sp macro="" textlink="">
      <xdr:nvSpPr>
        <xdr:cNvPr id="209" name="フローチャート: 判断 208"/>
        <xdr:cNvSpPr/>
      </xdr:nvSpPr>
      <xdr:spPr>
        <a:xfrm>
          <a:off x="1397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163734</xdr:rowOff>
    </xdr:from>
    <xdr:ext cx="762000" cy="259045"/>
    <xdr:sp macro="" textlink="">
      <xdr:nvSpPr>
        <xdr:cNvPr id="210" name="テキスト ボックス 209"/>
        <xdr:cNvSpPr txBox="1"/>
      </xdr:nvSpPr>
      <xdr:spPr>
        <a:xfrm>
          <a:off x="1066800" y="1405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131459</xdr:rowOff>
    </xdr:from>
    <xdr:to>
      <xdr:col>23</xdr:col>
      <xdr:colOff>184150</xdr:colOff>
      <xdr:row>85</xdr:row>
      <xdr:rowOff>61609</xdr:rowOff>
    </xdr:to>
    <xdr:sp macro="" textlink="">
      <xdr:nvSpPr>
        <xdr:cNvPr id="216" name="楕円 215"/>
        <xdr:cNvSpPr/>
      </xdr:nvSpPr>
      <xdr:spPr>
        <a:xfrm>
          <a:off x="4902200" y="1453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103536</xdr:rowOff>
    </xdr:from>
    <xdr:ext cx="762000" cy="259045"/>
    <xdr:sp macro="" textlink="">
      <xdr:nvSpPr>
        <xdr:cNvPr id="217" name="人件費・物件費等の状況該当値テキスト"/>
        <xdr:cNvSpPr txBox="1"/>
      </xdr:nvSpPr>
      <xdr:spPr>
        <a:xfrm>
          <a:off x="5041900" y="1450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65825</xdr:rowOff>
    </xdr:from>
    <xdr:to>
      <xdr:col>19</xdr:col>
      <xdr:colOff>184150</xdr:colOff>
      <xdr:row>84</xdr:row>
      <xdr:rowOff>167425</xdr:rowOff>
    </xdr:to>
    <xdr:sp macro="" textlink="">
      <xdr:nvSpPr>
        <xdr:cNvPr id="218" name="楕円 217"/>
        <xdr:cNvSpPr/>
      </xdr:nvSpPr>
      <xdr:spPr>
        <a:xfrm>
          <a:off x="4064000" y="1446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152202</xdr:rowOff>
    </xdr:from>
    <xdr:ext cx="736600" cy="259045"/>
    <xdr:sp macro="" textlink="">
      <xdr:nvSpPr>
        <xdr:cNvPr id="219" name="テキスト ボックス 218"/>
        <xdr:cNvSpPr txBox="1"/>
      </xdr:nvSpPr>
      <xdr:spPr>
        <a:xfrm>
          <a:off x="3733800" y="14554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33956</xdr:rowOff>
    </xdr:from>
    <xdr:to>
      <xdr:col>15</xdr:col>
      <xdr:colOff>133350</xdr:colOff>
      <xdr:row>84</xdr:row>
      <xdr:rowOff>135556</xdr:rowOff>
    </xdr:to>
    <xdr:sp macro="" textlink="">
      <xdr:nvSpPr>
        <xdr:cNvPr id="220" name="楕円 219"/>
        <xdr:cNvSpPr/>
      </xdr:nvSpPr>
      <xdr:spPr>
        <a:xfrm>
          <a:off x="3175000" y="1443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120333</xdr:rowOff>
    </xdr:from>
    <xdr:ext cx="762000" cy="259045"/>
    <xdr:sp macro="" textlink="">
      <xdr:nvSpPr>
        <xdr:cNvPr id="221" name="テキスト ボックス 220"/>
        <xdr:cNvSpPr txBox="1"/>
      </xdr:nvSpPr>
      <xdr:spPr>
        <a:xfrm>
          <a:off x="2844800" y="1452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129501</xdr:rowOff>
    </xdr:from>
    <xdr:to>
      <xdr:col>11</xdr:col>
      <xdr:colOff>82550</xdr:colOff>
      <xdr:row>84</xdr:row>
      <xdr:rowOff>59651</xdr:rowOff>
    </xdr:to>
    <xdr:sp macro="" textlink="">
      <xdr:nvSpPr>
        <xdr:cNvPr id="222" name="楕円 221"/>
        <xdr:cNvSpPr/>
      </xdr:nvSpPr>
      <xdr:spPr>
        <a:xfrm>
          <a:off x="2286000" y="143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44428</xdr:rowOff>
    </xdr:from>
    <xdr:ext cx="762000" cy="259045"/>
    <xdr:sp macro="" textlink="">
      <xdr:nvSpPr>
        <xdr:cNvPr id="223" name="テキスト ボックス 222"/>
        <xdr:cNvSpPr txBox="1"/>
      </xdr:nvSpPr>
      <xdr:spPr>
        <a:xfrm>
          <a:off x="1955800" y="1444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152406</xdr:rowOff>
    </xdr:from>
    <xdr:to>
      <xdr:col>7</xdr:col>
      <xdr:colOff>31750</xdr:colOff>
      <xdr:row>84</xdr:row>
      <xdr:rowOff>82556</xdr:rowOff>
    </xdr:to>
    <xdr:sp macro="" textlink="">
      <xdr:nvSpPr>
        <xdr:cNvPr id="224" name="楕円 223"/>
        <xdr:cNvSpPr/>
      </xdr:nvSpPr>
      <xdr:spPr>
        <a:xfrm>
          <a:off x="1397000" y="1438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67333</xdr:rowOff>
    </xdr:from>
    <xdr:ext cx="762000" cy="259045"/>
    <xdr:sp macro="" textlink="">
      <xdr:nvSpPr>
        <xdr:cNvPr id="225" name="テキスト ボックス 224"/>
        <xdr:cNvSpPr txBox="1"/>
      </xdr:nvSpPr>
      <xdr:spPr>
        <a:xfrm>
          <a:off x="1066800" y="1446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経験年数階層の変動により、前年度比で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今後も職務・職責に応じた給料制度を運用し、国の指数を上回ることがないよう努める。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69850</xdr:rowOff>
    </xdr:to>
    <xdr:cxnSp macro="">
      <xdr:nvCxnSpPr>
        <xdr:cNvPr id="256" name="直線コネクタ 255"/>
        <xdr:cNvCxnSpPr/>
      </xdr:nvCxnSpPr>
      <xdr:spPr>
        <a:xfrm flipV="1">
          <a:off x="17018000" y="13863864"/>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150586</xdr:rowOff>
    </xdr:from>
    <xdr:to>
      <xdr:col>81</xdr:col>
      <xdr:colOff>44450</xdr:colOff>
      <xdr:row>84</xdr:row>
      <xdr:rowOff>13607</xdr:rowOff>
    </xdr:to>
    <xdr:cxnSp macro="">
      <xdr:nvCxnSpPr>
        <xdr:cNvPr id="261" name="直線コネクタ 260"/>
        <xdr:cNvCxnSpPr/>
      </xdr:nvCxnSpPr>
      <xdr:spPr>
        <a:xfrm>
          <a:off x="16179800" y="1438093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62" name="給与水準   （国との比較）平均値テキスト"/>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63" name="フローチャート: 判断 262"/>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150586</xdr:rowOff>
    </xdr:from>
    <xdr:to>
      <xdr:col>77</xdr:col>
      <xdr:colOff>44450</xdr:colOff>
      <xdr:row>84</xdr:row>
      <xdr:rowOff>65314</xdr:rowOff>
    </xdr:to>
    <xdr:cxnSp macro="">
      <xdr:nvCxnSpPr>
        <xdr:cNvPr id="264" name="直線コネクタ 263"/>
        <xdr:cNvCxnSpPr/>
      </xdr:nvCxnSpPr>
      <xdr:spPr>
        <a:xfrm flipV="1">
          <a:off x="15290800" y="1438093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66" name="テキスト ボックス 265"/>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65314</xdr:rowOff>
    </xdr:from>
    <xdr:to>
      <xdr:col>72</xdr:col>
      <xdr:colOff>203200</xdr:colOff>
      <xdr:row>84</xdr:row>
      <xdr:rowOff>134257</xdr:rowOff>
    </xdr:to>
    <xdr:cxnSp macro="">
      <xdr:nvCxnSpPr>
        <xdr:cNvPr id="267" name="直線コネクタ 266"/>
        <xdr:cNvCxnSpPr/>
      </xdr:nvCxnSpPr>
      <xdr:spPr>
        <a:xfrm flipV="1">
          <a:off x="14401800" y="144671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9" name="テキスト ボックス 268"/>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117021</xdr:rowOff>
    </xdr:from>
    <xdr:to>
      <xdr:col>68</xdr:col>
      <xdr:colOff>152400</xdr:colOff>
      <xdr:row>84</xdr:row>
      <xdr:rowOff>134257</xdr:rowOff>
    </xdr:to>
    <xdr:cxnSp macro="">
      <xdr:nvCxnSpPr>
        <xdr:cNvPr id="270" name="直線コネクタ 269"/>
        <xdr:cNvCxnSpPr/>
      </xdr:nvCxnSpPr>
      <xdr:spPr>
        <a:xfrm>
          <a:off x="13512800" y="145188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72" name="テキスト ボックス 271"/>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3" name="フローチャート: 判断 272"/>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74" name="テキスト ボックス 273"/>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134257</xdr:rowOff>
    </xdr:from>
    <xdr:to>
      <xdr:col>81</xdr:col>
      <xdr:colOff>95250</xdr:colOff>
      <xdr:row>84</xdr:row>
      <xdr:rowOff>64407</xdr:rowOff>
    </xdr:to>
    <xdr:sp macro="" textlink="">
      <xdr:nvSpPr>
        <xdr:cNvPr id="280" name="楕円 279"/>
        <xdr:cNvSpPr/>
      </xdr:nvSpPr>
      <xdr:spPr>
        <a:xfrm>
          <a:off x="169672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150784</xdr:rowOff>
    </xdr:from>
    <xdr:ext cx="762000" cy="259045"/>
    <xdr:sp macro="" textlink="">
      <xdr:nvSpPr>
        <xdr:cNvPr id="281" name="給与水準   （国との比較）該当値テキスト"/>
        <xdr:cNvSpPr txBox="1"/>
      </xdr:nvSpPr>
      <xdr:spPr>
        <a:xfrm>
          <a:off x="17106900" y="1420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99786</xdr:rowOff>
    </xdr:from>
    <xdr:to>
      <xdr:col>77</xdr:col>
      <xdr:colOff>95250</xdr:colOff>
      <xdr:row>84</xdr:row>
      <xdr:rowOff>29936</xdr:rowOff>
    </xdr:to>
    <xdr:sp macro="" textlink="">
      <xdr:nvSpPr>
        <xdr:cNvPr id="282" name="楕円 281"/>
        <xdr:cNvSpPr/>
      </xdr:nvSpPr>
      <xdr:spPr>
        <a:xfrm>
          <a:off x="16129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40113</xdr:rowOff>
    </xdr:from>
    <xdr:ext cx="736600" cy="259045"/>
    <xdr:sp macro="" textlink="">
      <xdr:nvSpPr>
        <xdr:cNvPr id="283" name="テキスト ボックス 282"/>
        <xdr:cNvSpPr txBox="1"/>
      </xdr:nvSpPr>
      <xdr:spPr>
        <a:xfrm>
          <a:off x="15798800" y="14099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84" name="楕円 283"/>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85" name="テキスト ボックス 284"/>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83457</xdr:rowOff>
    </xdr:from>
    <xdr:to>
      <xdr:col>68</xdr:col>
      <xdr:colOff>203200</xdr:colOff>
      <xdr:row>85</xdr:row>
      <xdr:rowOff>13607</xdr:rowOff>
    </xdr:to>
    <xdr:sp macro="" textlink="">
      <xdr:nvSpPr>
        <xdr:cNvPr id="286" name="楕円 285"/>
        <xdr:cNvSpPr/>
      </xdr:nvSpPr>
      <xdr:spPr>
        <a:xfrm>
          <a:off x="14351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23784</xdr:rowOff>
    </xdr:from>
    <xdr:ext cx="762000" cy="259045"/>
    <xdr:sp macro="" textlink="">
      <xdr:nvSpPr>
        <xdr:cNvPr id="287" name="テキスト ボックス 286"/>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66221</xdr:rowOff>
    </xdr:from>
    <xdr:to>
      <xdr:col>64</xdr:col>
      <xdr:colOff>152400</xdr:colOff>
      <xdr:row>84</xdr:row>
      <xdr:rowOff>167821</xdr:rowOff>
    </xdr:to>
    <xdr:sp macro="" textlink="">
      <xdr:nvSpPr>
        <xdr:cNvPr id="288" name="楕円 287"/>
        <xdr:cNvSpPr/>
      </xdr:nvSpPr>
      <xdr:spPr>
        <a:xfrm>
          <a:off x="13462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6548</xdr:rowOff>
    </xdr:from>
    <xdr:ext cx="762000" cy="259045"/>
    <xdr:sp macro="" textlink="">
      <xdr:nvSpPr>
        <xdr:cNvPr id="289" name="テキスト ボックス 288"/>
        <xdr:cNvSpPr txBox="1"/>
      </xdr:nvSpPr>
      <xdr:spPr>
        <a:xfrm>
          <a:off x="13131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「定員適正化計画」に基づき職員の削減を進めてきた結果、令和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日現在で</a:t>
          </a:r>
          <a:r>
            <a:rPr kumimoji="1" lang="en-US" altLang="ja-JP" sz="1100">
              <a:latin typeface="ＭＳ Ｐゴシック" panose="020B0600070205080204" pitchFamily="50" charset="-128"/>
              <a:ea typeface="ＭＳ Ｐゴシック" panose="020B0600070205080204" pitchFamily="50" charset="-128"/>
            </a:rPr>
            <a:t>1,100</a:t>
          </a:r>
          <a:r>
            <a:rPr kumimoji="1" lang="ja-JP" altLang="en-US" sz="1100">
              <a:latin typeface="ＭＳ Ｐゴシック" panose="020B0600070205080204" pitchFamily="50" charset="-128"/>
              <a:ea typeface="ＭＳ Ｐゴシック" panose="020B0600070205080204" pitchFamily="50" charset="-128"/>
            </a:rPr>
            <a:t>人となり、合併時点（</a:t>
          </a:r>
          <a:r>
            <a:rPr kumimoji="1" lang="en-US" altLang="ja-JP" sz="1100">
              <a:latin typeface="ＭＳ Ｐゴシック" panose="020B0600070205080204" pitchFamily="50" charset="-128"/>
              <a:ea typeface="ＭＳ Ｐゴシック" panose="020B0600070205080204" pitchFamily="50" charset="-128"/>
            </a:rPr>
            <a:t>1,431</a:t>
          </a:r>
          <a:r>
            <a:rPr kumimoji="1" lang="ja-JP" altLang="en-US" sz="1100">
              <a:latin typeface="ＭＳ Ｐゴシック" panose="020B0600070205080204" pitchFamily="50" charset="-128"/>
              <a:ea typeface="ＭＳ Ｐゴシック" panose="020B0600070205080204" pitchFamily="50" charset="-128"/>
            </a:rPr>
            <a:t>人）から△</a:t>
          </a:r>
          <a:r>
            <a:rPr kumimoji="1" lang="en-US" altLang="ja-JP" sz="1100">
              <a:latin typeface="ＭＳ Ｐゴシック" panose="020B0600070205080204" pitchFamily="50" charset="-128"/>
              <a:ea typeface="ＭＳ Ｐゴシック" panose="020B0600070205080204" pitchFamily="50" charset="-128"/>
            </a:rPr>
            <a:t>331</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23.1</a:t>
          </a:r>
          <a:r>
            <a:rPr kumimoji="1" lang="ja-JP" altLang="en-US" sz="1100">
              <a:latin typeface="ＭＳ Ｐゴシック" panose="020B0600070205080204" pitchFamily="50" charset="-128"/>
              <a:ea typeface="ＭＳ Ｐゴシック" panose="020B0600070205080204" pitchFamily="50" charset="-128"/>
            </a:rPr>
            <a:t>％）を削減し、目標としていた△</a:t>
          </a:r>
          <a:r>
            <a:rPr kumimoji="1" lang="en-US" altLang="ja-JP" sz="1100">
              <a:latin typeface="ＭＳ Ｐゴシック" panose="020B0600070205080204" pitchFamily="50" charset="-128"/>
              <a:ea typeface="ＭＳ Ｐゴシック" panose="020B0600070205080204" pitchFamily="50" charset="-128"/>
            </a:rPr>
            <a:t>321</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22.4</a:t>
          </a:r>
          <a:r>
            <a:rPr kumimoji="1" lang="ja-JP" altLang="en-US" sz="1100">
              <a:latin typeface="ＭＳ Ｐゴシック" panose="020B0600070205080204" pitchFamily="50" charset="-128"/>
              <a:ea typeface="ＭＳ Ｐゴシック" panose="020B0600070205080204" pitchFamily="50" charset="-128"/>
            </a:rPr>
            <a:t>％）を達成した。</a:t>
          </a:r>
        </a:p>
        <a:p>
          <a:r>
            <a:rPr kumimoji="1" lang="ja-JP" altLang="en-US" sz="1100">
              <a:latin typeface="ＭＳ Ｐゴシック" panose="020B0600070205080204" pitchFamily="50" charset="-128"/>
              <a:ea typeface="ＭＳ Ｐゴシック" panose="020B0600070205080204" pitchFamily="50" charset="-128"/>
            </a:rPr>
            <a:t>　類似団体との比較においては、人口千人当たり職員数の全国平均及び人口と面積を加味した定員回帰指標に基づく試算職員数のいずれにおいても上回る結果となっており、引き続き適正化に取組む必要性がある。</a:t>
          </a:r>
        </a:p>
        <a:p>
          <a:r>
            <a:rPr kumimoji="1" lang="ja-JP" altLang="en-US" sz="1100">
              <a:latin typeface="ＭＳ Ｐゴシック" panose="020B0600070205080204" pitchFamily="50" charset="-128"/>
              <a:ea typeface="ＭＳ Ｐゴシック" panose="020B0600070205080204" pitchFamily="50" charset="-128"/>
            </a:rPr>
            <a:t>　しかしながら、本市職員数には常備消防職員及び市立高校職員が</a:t>
          </a:r>
          <a:r>
            <a:rPr kumimoji="1" lang="en-US" altLang="ja-JP" sz="1100">
              <a:latin typeface="ＭＳ Ｐゴシック" panose="020B0600070205080204" pitchFamily="50" charset="-128"/>
              <a:ea typeface="ＭＳ Ｐゴシック" panose="020B0600070205080204" pitchFamily="50" charset="-128"/>
            </a:rPr>
            <a:t>247</a:t>
          </a:r>
          <a:r>
            <a:rPr kumimoji="1" lang="ja-JP" altLang="en-US" sz="1100">
              <a:latin typeface="ＭＳ Ｐゴシック" panose="020B0600070205080204" pitchFamily="50" charset="-128"/>
              <a:ea typeface="ＭＳ Ｐゴシック" panose="020B0600070205080204" pitchFamily="50" charset="-128"/>
            </a:rPr>
            <a:t>人含まれていることから、一般行政部門職員数に限定して類似団体と比較した場合、適正化は図られている状況にある。</a:t>
          </a:r>
        </a:p>
        <a:p>
          <a:r>
            <a:rPr kumimoji="1" lang="ja-JP" altLang="en-US" sz="1100">
              <a:latin typeface="ＭＳ Ｐゴシック" panose="020B0600070205080204" pitchFamily="50" charset="-128"/>
              <a:ea typeface="ＭＳ Ｐゴシック" panose="020B0600070205080204" pitchFamily="50" charset="-128"/>
            </a:rPr>
            <a:t>　今後においては、公務員への定年延長制度の導入を踏まえた新たな「定員管理計画」を策定し、限られた人材で効率的、効果的な行政経営を目指す。</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66</xdr:row>
      <xdr:rowOff>114723</xdr:rowOff>
    </xdr:to>
    <xdr:cxnSp macro="">
      <xdr:nvCxnSpPr>
        <xdr:cNvPr id="319" name="直線コネクタ 318"/>
        <xdr:cNvCxnSpPr/>
      </xdr:nvCxnSpPr>
      <xdr:spPr>
        <a:xfrm flipV="1">
          <a:off x="17018000" y="10227945"/>
          <a:ext cx="0" cy="1202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86800</xdr:rowOff>
    </xdr:from>
    <xdr:ext cx="762000" cy="259045"/>
    <xdr:sp macro="" textlink="">
      <xdr:nvSpPr>
        <xdr:cNvPr id="320" name="定員管理の状況最小値テキスト"/>
        <xdr:cNvSpPr txBox="1"/>
      </xdr:nvSpPr>
      <xdr:spPr>
        <a:xfrm>
          <a:off x="17106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114723</xdr:rowOff>
    </xdr:from>
    <xdr:to>
      <xdr:col>81</xdr:col>
      <xdr:colOff>133350</xdr:colOff>
      <xdr:row>66</xdr:row>
      <xdr:rowOff>114723</xdr:rowOff>
    </xdr:to>
    <xdr:cxnSp macro="">
      <xdr:nvCxnSpPr>
        <xdr:cNvPr id="321" name="直線コネクタ 320"/>
        <xdr:cNvCxnSpPr/>
      </xdr:nvCxnSpPr>
      <xdr:spPr>
        <a:xfrm>
          <a:off x="16929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22"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23" name="直線コネクタ 322"/>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99166</xdr:rowOff>
    </xdr:from>
    <xdr:to>
      <xdr:col>81</xdr:col>
      <xdr:colOff>44450</xdr:colOff>
      <xdr:row>65</xdr:row>
      <xdr:rowOff>107209</xdr:rowOff>
    </xdr:to>
    <xdr:cxnSp macro="">
      <xdr:nvCxnSpPr>
        <xdr:cNvPr id="324" name="直線コネクタ 323"/>
        <xdr:cNvCxnSpPr/>
      </xdr:nvCxnSpPr>
      <xdr:spPr>
        <a:xfrm>
          <a:off x="16179800" y="11243416"/>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140881</xdr:rowOff>
    </xdr:from>
    <xdr:ext cx="762000" cy="259045"/>
    <xdr:sp macro="" textlink="">
      <xdr:nvSpPr>
        <xdr:cNvPr id="325" name="定員管理の状況平均値テキスト"/>
        <xdr:cNvSpPr txBox="1"/>
      </xdr:nvSpPr>
      <xdr:spPr>
        <a:xfrm>
          <a:off x="17106900" y="10599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124354</xdr:rowOff>
    </xdr:from>
    <xdr:to>
      <xdr:col>81</xdr:col>
      <xdr:colOff>95250</xdr:colOff>
      <xdr:row>63</xdr:row>
      <xdr:rowOff>54504</xdr:rowOff>
    </xdr:to>
    <xdr:sp macro="" textlink="">
      <xdr:nvSpPr>
        <xdr:cNvPr id="326" name="フローチャート: 判断 325"/>
        <xdr:cNvSpPr/>
      </xdr:nvSpPr>
      <xdr:spPr>
        <a:xfrm>
          <a:off x="169672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95144</xdr:rowOff>
    </xdr:from>
    <xdr:to>
      <xdr:col>77</xdr:col>
      <xdr:colOff>44450</xdr:colOff>
      <xdr:row>65</xdr:row>
      <xdr:rowOff>99166</xdr:rowOff>
    </xdr:to>
    <xdr:cxnSp macro="">
      <xdr:nvCxnSpPr>
        <xdr:cNvPr id="327" name="直線コネクタ 326"/>
        <xdr:cNvCxnSpPr/>
      </xdr:nvCxnSpPr>
      <xdr:spPr>
        <a:xfrm>
          <a:off x="15290800" y="1123939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114300</xdr:rowOff>
    </xdr:from>
    <xdr:to>
      <xdr:col>77</xdr:col>
      <xdr:colOff>95250</xdr:colOff>
      <xdr:row>63</xdr:row>
      <xdr:rowOff>44450</xdr:rowOff>
    </xdr:to>
    <xdr:sp macro="" textlink="">
      <xdr:nvSpPr>
        <xdr:cNvPr id="328" name="フローチャート: 判断 327"/>
        <xdr:cNvSpPr/>
      </xdr:nvSpPr>
      <xdr:spPr>
        <a:xfrm>
          <a:off x="16129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54627</xdr:rowOff>
    </xdr:from>
    <xdr:ext cx="736600" cy="259045"/>
    <xdr:sp macro="" textlink="">
      <xdr:nvSpPr>
        <xdr:cNvPr id="329" name="テキスト ボックス 328"/>
        <xdr:cNvSpPr txBox="1"/>
      </xdr:nvSpPr>
      <xdr:spPr>
        <a:xfrm>
          <a:off x="15798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95144</xdr:rowOff>
    </xdr:from>
    <xdr:to>
      <xdr:col>72</xdr:col>
      <xdr:colOff>203200</xdr:colOff>
      <xdr:row>65</xdr:row>
      <xdr:rowOff>99166</xdr:rowOff>
    </xdr:to>
    <xdr:cxnSp macro="">
      <xdr:nvCxnSpPr>
        <xdr:cNvPr id="330" name="直線コネクタ 329"/>
        <xdr:cNvCxnSpPr/>
      </xdr:nvCxnSpPr>
      <xdr:spPr>
        <a:xfrm flipV="1">
          <a:off x="14401800" y="1123939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31" name="フローチャート: 判断 330"/>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48595</xdr:rowOff>
    </xdr:from>
    <xdr:ext cx="762000" cy="259045"/>
    <xdr:sp macro="" textlink="">
      <xdr:nvSpPr>
        <xdr:cNvPr id="332" name="テキスト ボックス 331"/>
        <xdr:cNvSpPr txBox="1"/>
      </xdr:nvSpPr>
      <xdr:spPr>
        <a:xfrm>
          <a:off x="14909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97155</xdr:rowOff>
    </xdr:from>
    <xdr:to>
      <xdr:col>68</xdr:col>
      <xdr:colOff>152400</xdr:colOff>
      <xdr:row>65</xdr:row>
      <xdr:rowOff>99166</xdr:rowOff>
    </xdr:to>
    <xdr:cxnSp macro="">
      <xdr:nvCxnSpPr>
        <xdr:cNvPr id="333" name="直線コネクタ 332"/>
        <xdr:cNvCxnSpPr/>
      </xdr:nvCxnSpPr>
      <xdr:spPr>
        <a:xfrm>
          <a:off x="13512800" y="1124140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4" name="フローチャート: 判断 333"/>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48595</xdr:rowOff>
    </xdr:from>
    <xdr:ext cx="762000" cy="259045"/>
    <xdr:sp macro="" textlink="">
      <xdr:nvSpPr>
        <xdr:cNvPr id="335" name="テキスト ボックス 334"/>
        <xdr:cNvSpPr txBox="1"/>
      </xdr:nvSpPr>
      <xdr:spPr>
        <a:xfrm>
          <a:off x="14020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31327</xdr:rowOff>
    </xdr:from>
    <xdr:to>
      <xdr:col>64</xdr:col>
      <xdr:colOff>152400</xdr:colOff>
      <xdr:row>63</xdr:row>
      <xdr:rowOff>132927</xdr:rowOff>
    </xdr:to>
    <xdr:sp macro="" textlink="">
      <xdr:nvSpPr>
        <xdr:cNvPr id="336" name="フローチャート: 判断 335"/>
        <xdr:cNvSpPr/>
      </xdr:nvSpPr>
      <xdr:spPr>
        <a:xfrm>
          <a:off x="13462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143104</xdr:rowOff>
    </xdr:from>
    <xdr:ext cx="762000" cy="259045"/>
    <xdr:sp macro="" textlink="">
      <xdr:nvSpPr>
        <xdr:cNvPr id="337" name="テキスト ボックス 336"/>
        <xdr:cNvSpPr txBox="1"/>
      </xdr:nvSpPr>
      <xdr:spPr>
        <a:xfrm>
          <a:off x="13131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56409</xdr:rowOff>
    </xdr:from>
    <xdr:to>
      <xdr:col>81</xdr:col>
      <xdr:colOff>95250</xdr:colOff>
      <xdr:row>65</xdr:row>
      <xdr:rowOff>158009</xdr:rowOff>
    </xdr:to>
    <xdr:sp macro="" textlink="">
      <xdr:nvSpPr>
        <xdr:cNvPr id="343" name="楕円 342"/>
        <xdr:cNvSpPr/>
      </xdr:nvSpPr>
      <xdr:spPr>
        <a:xfrm>
          <a:off x="16967200" y="1120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28486</xdr:rowOff>
    </xdr:from>
    <xdr:ext cx="762000" cy="259045"/>
    <xdr:sp macro="" textlink="">
      <xdr:nvSpPr>
        <xdr:cNvPr id="344" name="定員管理の状況該当値テキスト"/>
        <xdr:cNvSpPr txBox="1"/>
      </xdr:nvSpPr>
      <xdr:spPr>
        <a:xfrm>
          <a:off x="17106900" y="1117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48366</xdr:rowOff>
    </xdr:from>
    <xdr:to>
      <xdr:col>77</xdr:col>
      <xdr:colOff>95250</xdr:colOff>
      <xdr:row>65</xdr:row>
      <xdr:rowOff>149966</xdr:rowOff>
    </xdr:to>
    <xdr:sp macro="" textlink="">
      <xdr:nvSpPr>
        <xdr:cNvPr id="345" name="楕円 344"/>
        <xdr:cNvSpPr/>
      </xdr:nvSpPr>
      <xdr:spPr>
        <a:xfrm>
          <a:off x="16129000" y="1119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134743</xdr:rowOff>
    </xdr:from>
    <xdr:ext cx="736600" cy="259045"/>
    <xdr:sp macro="" textlink="">
      <xdr:nvSpPr>
        <xdr:cNvPr id="346" name="テキスト ボックス 345"/>
        <xdr:cNvSpPr txBox="1"/>
      </xdr:nvSpPr>
      <xdr:spPr>
        <a:xfrm>
          <a:off x="15798800" y="1127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44344</xdr:rowOff>
    </xdr:from>
    <xdr:to>
      <xdr:col>73</xdr:col>
      <xdr:colOff>44450</xdr:colOff>
      <xdr:row>65</xdr:row>
      <xdr:rowOff>145944</xdr:rowOff>
    </xdr:to>
    <xdr:sp macro="" textlink="">
      <xdr:nvSpPr>
        <xdr:cNvPr id="347" name="楕円 346"/>
        <xdr:cNvSpPr/>
      </xdr:nvSpPr>
      <xdr:spPr>
        <a:xfrm>
          <a:off x="15240000" y="1118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130721</xdr:rowOff>
    </xdr:from>
    <xdr:ext cx="762000" cy="259045"/>
    <xdr:sp macro="" textlink="">
      <xdr:nvSpPr>
        <xdr:cNvPr id="348" name="テキスト ボックス 347"/>
        <xdr:cNvSpPr txBox="1"/>
      </xdr:nvSpPr>
      <xdr:spPr>
        <a:xfrm>
          <a:off x="14909800" y="1127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48366</xdr:rowOff>
    </xdr:from>
    <xdr:to>
      <xdr:col>68</xdr:col>
      <xdr:colOff>203200</xdr:colOff>
      <xdr:row>65</xdr:row>
      <xdr:rowOff>149966</xdr:rowOff>
    </xdr:to>
    <xdr:sp macro="" textlink="">
      <xdr:nvSpPr>
        <xdr:cNvPr id="349" name="楕円 348"/>
        <xdr:cNvSpPr/>
      </xdr:nvSpPr>
      <xdr:spPr>
        <a:xfrm>
          <a:off x="14351000" y="1119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134743</xdr:rowOff>
    </xdr:from>
    <xdr:ext cx="762000" cy="259045"/>
    <xdr:sp macro="" textlink="">
      <xdr:nvSpPr>
        <xdr:cNvPr id="350" name="テキスト ボックス 349"/>
        <xdr:cNvSpPr txBox="1"/>
      </xdr:nvSpPr>
      <xdr:spPr>
        <a:xfrm>
          <a:off x="14020800" y="1127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46355</xdr:rowOff>
    </xdr:from>
    <xdr:to>
      <xdr:col>64</xdr:col>
      <xdr:colOff>152400</xdr:colOff>
      <xdr:row>65</xdr:row>
      <xdr:rowOff>147955</xdr:rowOff>
    </xdr:to>
    <xdr:sp macro="" textlink="">
      <xdr:nvSpPr>
        <xdr:cNvPr id="351" name="楕円 350"/>
        <xdr:cNvSpPr/>
      </xdr:nvSpPr>
      <xdr:spPr>
        <a:xfrm>
          <a:off x="13462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132732</xdr:rowOff>
    </xdr:from>
    <xdr:ext cx="762000" cy="259045"/>
    <xdr:sp macro="" textlink="">
      <xdr:nvSpPr>
        <xdr:cNvPr id="352" name="テキスト ボックス 351"/>
        <xdr:cNvSpPr txBox="1"/>
      </xdr:nvSpPr>
      <xdr:spPr>
        <a:xfrm>
          <a:off x="13131800" y="1127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実質公債費比率は年々減少傾向にあり、前年度から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ポイント改善したが、依然として類似団体平均を上回っている。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今後控えている大規模な事業計画の整理・縮小を図り、地方債残高及び公債費の縮減に取り組む。</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124883</xdr:rowOff>
    </xdr:to>
    <xdr:cxnSp macro="">
      <xdr:nvCxnSpPr>
        <xdr:cNvPr id="380" name="直線コネクタ 379"/>
        <xdr:cNvCxnSpPr/>
      </xdr:nvCxnSpPr>
      <xdr:spPr>
        <a:xfrm flipV="1">
          <a:off x="17018000" y="634153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1"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2" name="直線コネクタ 381"/>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3"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4" name="直線コネクタ 383"/>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92287</xdr:rowOff>
    </xdr:from>
    <xdr:to>
      <xdr:col>81</xdr:col>
      <xdr:colOff>44450</xdr:colOff>
      <xdr:row>41</xdr:row>
      <xdr:rowOff>140546</xdr:rowOff>
    </xdr:to>
    <xdr:cxnSp macro="">
      <xdr:nvCxnSpPr>
        <xdr:cNvPr id="385" name="直線コネクタ 384"/>
        <xdr:cNvCxnSpPr/>
      </xdr:nvCxnSpPr>
      <xdr:spPr>
        <a:xfrm flipV="1">
          <a:off x="16179800" y="712173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6"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7" name="フローチャート: 判断 386"/>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140546</xdr:rowOff>
    </xdr:from>
    <xdr:to>
      <xdr:col>77</xdr:col>
      <xdr:colOff>44450</xdr:colOff>
      <xdr:row>42</xdr:row>
      <xdr:rowOff>33444</xdr:rowOff>
    </xdr:to>
    <xdr:cxnSp macro="">
      <xdr:nvCxnSpPr>
        <xdr:cNvPr id="388" name="直線コネクタ 387"/>
        <xdr:cNvCxnSpPr/>
      </xdr:nvCxnSpPr>
      <xdr:spPr>
        <a:xfrm flipV="1">
          <a:off x="15290800" y="716999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9" name="フローチャート: 判断 388"/>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90" name="テキスト ボックス 389"/>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33444</xdr:rowOff>
    </xdr:from>
    <xdr:to>
      <xdr:col>72</xdr:col>
      <xdr:colOff>203200</xdr:colOff>
      <xdr:row>42</xdr:row>
      <xdr:rowOff>89746</xdr:rowOff>
    </xdr:to>
    <xdr:cxnSp macro="">
      <xdr:nvCxnSpPr>
        <xdr:cNvPr id="391" name="直線コネクタ 390"/>
        <xdr:cNvCxnSpPr/>
      </xdr:nvCxnSpPr>
      <xdr:spPr>
        <a:xfrm flipV="1">
          <a:off x="14401800" y="723434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60113</xdr:rowOff>
    </xdr:from>
    <xdr:to>
      <xdr:col>73</xdr:col>
      <xdr:colOff>44450</xdr:colOff>
      <xdr:row>40</xdr:row>
      <xdr:rowOff>161713</xdr:rowOff>
    </xdr:to>
    <xdr:sp macro="" textlink="">
      <xdr:nvSpPr>
        <xdr:cNvPr id="392" name="フローチャート: 判断 391"/>
        <xdr:cNvSpPr/>
      </xdr:nvSpPr>
      <xdr:spPr>
        <a:xfrm>
          <a:off x="15240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440</xdr:rowOff>
    </xdr:from>
    <xdr:ext cx="762000" cy="259045"/>
    <xdr:sp macro="" textlink="">
      <xdr:nvSpPr>
        <xdr:cNvPr id="393" name="テキスト ボックス 392"/>
        <xdr:cNvSpPr txBox="1"/>
      </xdr:nvSpPr>
      <xdr:spPr>
        <a:xfrm>
          <a:off x="14909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89746</xdr:rowOff>
    </xdr:from>
    <xdr:to>
      <xdr:col>68</xdr:col>
      <xdr:colOff>152400</xdr:colOff>
      <xdr:row>42</xdr:row>
      <xdr:rowOff>146050</xdr:rowOff>
    </xdr:to>
    <xdr:cxnSp macro="">
      <xdr:nvCxnSpPr>
        <xdr:cNvPr id="394" name="直線コネクタ 393"/>
        <xdr:cNvCxnSpPr/>
      </xdr:nvCxnSpPr>
      <xdr:spPr>
        <a:xfrm flipV="1">
          <a:off x="13512800" y="729064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5" name="フローチャート: 判断 394"/>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6" name="テキスト ボックス 395"/>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97" name="フローチャート: 判断 396"/>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398" name="テキスト ボックス 397"/>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41487</xdr:rowOff>
    </xdr:from>
    <xdr:to>
      <xdr:col>81</xdr:col>
      <xdr:colOff>95250</xdr:colOff>
      <xdr:row>41</xdr:row>
      <xdr:rowOff>143087</xdr:rowOff>
    </xdr:to>
    <xdr:sp macro="" textlink="">
      <xdr:nvSpPr>
        <xdr:cNvPr id="404" name="楕円 403"/>
        <xdr:cNvSpPr/>
      </xdr:nvSpPr>
      <xdr:spPr>
        <a:xfrm>
          <a:off x="169672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13564</xdr:rowOff>
    </xdr:from>
    <xdr:ext cx="762000" cy="259045"/>
    <xdr:sp macro="" textlink="">
      <xdr:nvSpPr>
        <xdr:cNvPr id="405" name="公債費負担の状況該当値テキスト"/>
        <xdr:cNvSpPr txBox="1"/>
      </xdr:nvSpPr>
      <xdr:spPr>
        <a:xfrm>
          <a:off x="17106900" y="704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89746</xdr:rowOff>
    </xdr:from>
    <xdr:to>
      <xdr:col>77</xdr:col>
      <xdr:colOff>95250</xdr:colOff>
      <xdr:row>42</xdr:row>
      <xdr:rowOff>19896</xdr:rowOff>
    </xdr:to>
    <xdr:sp macro="" textlink="">
      <xdr:nvSpPr>
        <xdr:cNvPr id="406" name="楕円 405"/>
        <xdr:cNvSpPr/>
      </xdr:nvSpPr>
      <xdr:spPr>
        <a:xfrm>
          <a:off x="16129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407" name="テキスト ボックス 406"/>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154094</xdr:rowOff>
    </xdr:from>
    <xdr:to>
      <xdr:col>73</xdr:col>
      <xdr:colOff>44450</xdr:colOff>
      <xdr:row>42</xdr:row>
      <xdr:rowOff>84244</xdr:rowOff>
    </xdr:to>
    <xdr:sp macro="" textlink="">
      <xdr:nvSpPr>
        <xdr:cNvPr id="408" name="楕円 407"/>
        <xdr:cNvSpPr/>
      </xdr:nvSpPr>
      <xdr:spPr>
        <a:xfrm>
          <a:off x="15240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69021</xdr:rowOff>
    </xdr:from>
    <xdr:ext cx="762000" cy="259045"/>
    <xdr:sp macro="" textlink="">
      <xdr:nvSpPr>
        <xdr:cNvPr id="409" name="テキスト ボックス 408"/>
        <xdr:cNvSpPr txBox="1"/>
      </xdr:nvSpPr>
      <xdr:spPr>
        <a:xfrm>
          <a:off x="14909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38946</xdr:rowOff>
    </xdr:from>
    <xdr:to>
      <xdr:col>68</xdr:col>
      <xdr:colOff>203200</xdr:colOff>
      <xdr:row>42</xdr:row>
      <xdr:rowOff>140546</xdr:rowOff>
    </xdr:to>
    <xdr:sp macro="" textlink="">
      <xdr:nvSpPr>
        <xdr:cNvPr id="410" name="楕円 409"/>
        <xdr:cNvSpPr/>
      </xdr:nvSpPr>
      <xdr:spPr>
        <a:xfrm>
          <a:off x="14351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125323</xdr:rowOff>
    </xdr:from>
    <xdr:ext cx="762000" cy="259045"/>
    <xdr:sp macro="" textlink="">
      <xdr:nvSpPr>
        <xdr:cNvPr id="411" name="テキスト ボックス 410"/>
        <xdr:cNvSpPr txBox="1"/>
      </xdr:nvSpPr>
      <xdr:spPr>
        <a:xfrm>
          <a:off x="14020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412" name="楕円 411"/>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413" name="テキスト ボックス 412"/>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年度の合併以降年々減少し、平成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年度から充当可能財源等が将来負担額を上回っている。これは、地方債借入れの抑制に伴い地方債残高が減少したことによるものである。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今後も「経営健全化計画」を踏まえ、持続可能な健全財政を図り、将来負担の軽減に努める。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161472</xdr:rowOff>
    </xdr:to>
    <xdr:cxnSp macro="">
      <xdr:nvCxnSpPr>
        <xdr:cNvPr id="444" name="直線コネクタ 443"/>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133549</xdr:rowOff>
    </xdr:from>
    <xdr:ext cx="762000" cy="259045"/>
    <xdr:sp macro="" textlink="">
      <xdr:nvSpPr>
        <xdr:cNvPr id="445" name="将来負担の状況最小値テキスト"/>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161472</xdr:rowOff>
    </xdr:from>
    <xdr:to>
      <xdr:col>81</xdr:col>
      <xdr:colOff>133350</xdr:colOff>
      <xdr:row>22</xdr:row>
      <xdr:rowOff>161472</xdr:rowOff>
    </xdr:to>
    <xdr:cxnSp macro="">
      <xdr:nvCxnSpPr>
        <xdr:cNvPr id="446" name="直線コネクタ 445"/>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98714</xdr:rowOff>
    </xdr:from>
    <xdr:ext cx="762000" cy="259045"/>
    <xdr:sp macro="" textlink="">
      <xdr:nvSpPr>
        <xdr:cNvPr id="449" name="将来負担の状況平均値テキスト"/>
        <xdr:cNvSpPr txBox="1"/>
      </xdr:nvSpPr>
      <xdr:spPr>
        <a:xfrm>
          <a:off x="17106900" y="2327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126637</xdr:rowOff>
    </xdr:from>
    <xdr:to>
      <xdr:col>81</xdr:col>
      <xdr:colOff>95250</xdr:colOff>
      <xdr:row>14</xdr:row>
      <xdr:rowOff>56787</xdr:rowOff>
    </xdr:to>
    <xdr:sp macro="" textlink="">
      <xdr:nvSpPr>
        <xdr:cNvPr id="450" name="フローチャート: 判断 449"/>
        <xdr:cNvSpPr/>
      </xdr:nvSpPr>
      <xdr:spPr>
        <a:xfrm>
          <a:off x="169672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1" name="フローチャート: 判断 450"/>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2" name="テキスト ボックス 451"/>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72390</xdr:rowOff>
    </xdr:from>
    <xdr:to>
      <xdr:col>73</xdr:col>
      <xdr:colOff>44450</xdr:colOff>
      <xdr:row>15</xdr:row>
      <xdr:rowOff>2540</xdr:rowOff>
    </xdr:to>
    <xdr:sp macro="" textlink="">
      <xdr:nvSpPr>
        <xdr:cNvPr id="453" name="フローチャート: 判断 452"/>
        <xdr:cNvSpPr/>
      </xdr:nvSpPr>
      <xdr:spPr>
        <a:xfrm>
          <a:off x="15240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12717</xdr:rowOff>
    </xdr:from>
    <xdr:ext cx="762000" cy="259045"/>
    <xdr:sp macro="" textlink="">
      <xdr:nvSpPr>
        <xdr:cNvPr id="454" name="テキスト ボックス 453"/>
        <xdr:cNvSpPr txBox="1"/>
      </xdr:nvSpPr>
      <xdr:spPr>
        <a:xfrm>
          <a:off x="14909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55" name="フローチャート: 判断 454"/>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56" name="テキスト ボックス 455"/>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120741</xdr:rowOff>
    </xdr:from>
    <xdr:to>
      <xdr:col>64</xdr:col>
      <xdr:colOff>152400</xdr:colOff>
      <xdr:row>17</xdr:row>
      <xdr:rowOff>50891</xdr:rowOff>
    </xdr:to>
    <xdr:sp macro="" textlink="">
      <xdr:nvSpPr>
        <xdr:cNvPr id="457" name="フローチャート: 判断 456"/>
        <xdr:cNvSpPr/>
      </xdr:nvSpPr>
      <xdr:spPr>
        <a:xfrm>
          <a:off x="13462000" y="286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35668</xdr:rowOff>
    </xdr:from>
    <xdr:ext cx="762000" cy="259045"/>
    <xdr:sp macro="" textlink="">
      <xdr:nvSpPr>
        <xdr:cNvPr id="458" name="テキスト ボックス 457"/>
        <xdr:cNvSpPr txBox="1"/>
      </xdr:nvSpPr>
      <xdr:spPr>
        <a:xfrm>
          <a:off x="13131800" y="295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45629</xdr:rowOff>
    </xdr:from>
    <xdr:to>
      <xdr:col>64</xdr:col>
      <xdr:colOff>152400</xdr:colOff>
      <xdr:row>13</xdr:row>
      <xdr:rowOff>147229</xdr:rowOff>
    </xdr:to>
    <xdr:sp macro="" textlink="">
      <xdr:nvSpPr>
        <xdr:cNvPr id="464" name="楕円 463"/>
        <xdr:cNvSpPr/>
      </xdr:nvSpPr>
      <xdr:spPr>
        <a:xfrm>
          <a:off x="13462000" y="227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157406</xdr:rowOff>
    </xdr:from>
    <xdr:ext cx="762000" cy="259045"/>
    <xdr:sp macro="" textlink="">
      <xdr:nvSpPr>
        <xdr:cNvPr id="465" name="テキスト ボックス 464"/>
        <xdr:cNvSpPr txBox="1"/>
      </xdr:nvSpPr>
      <xdr:spPr>
        <a:xfrm>
          <a:off x="13131800" y="2043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125,469
124,678
603.16
63,577,336
60,944,660
1,963,860
33,706,815
54,301,836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市の面積が広く、市立高校を有するなど都市構造の違いにより、人口当たりの職員数が類似団体平均より多いため、経常経費における人件費の割合も上回っている。</a:t>
          </a:r>
        </a:p>
        <a:p>
          <a:r>
            <a:rPr kumimoji="1" lang="ja-JP" altLang="en-US" sz="1300">
              <a:latin typeface="ＭＳ Ｐゴシック" panose="020B0600070205080204" pitchFamily="50" charset="-128"/>
              <a:ea typeface="ＭＳ Ｐゴシック" panose="020B0600070205080204" pitchFamily="50" charset="-128"/>
            </a:rPr>
            <a:t>　今後も、市民サービスの低下を招くことがないよう留意しながら、職員定数の適正管理に努める。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58420</xdr:rowOff>
    </xdr:to>
    <xdr:cxnSp macro="">
      <xdr:nvCxnSpPr>
        <xdr:cNvPr id="61" name="直線コネクタ 60"/>
        <xdr:cNvCxnSpPr/>
      </xdr:nvCxnSpPr>
      <xdr:spPr>
        <a:xfrm flipV="1">
          <a:off x="4826000" y="57734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62230</xdr:rowOff>
    </xdr:from>
    <xdr:to>
      <xdr:col>24</xdr:col>
      <xdr:colOff>25400</xdr:colOff>
      <xdr:row>37</xdr:row>
      <xdr:rowOff>100330</xdr:rowOff>
    </xdr:to>
    <xdr:cxnSp macro="">
      <xdr:nvCxnSpPr>
        <xdr:cNvPr id="66" name="直線コネクタ 65"/>
        <xdr:cNvCxnSpPr/>
      </xdr:nvCxnSpPr>
      <xdr:spPr>
        <a:xfrm>
          <a:off x="3987800" y="64058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123207</xdr:rowOff>
    </xdr:from>
    <xdr:ext cx="762000" cy="259045"/>
    <xdr:sp macro="" textlink="">
      <xdr:nvSpPr>
        <xdr:cNvPr id="67"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68" name="フローチャート: 判断 67"/>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16510</xdr:rowOff>
    </xdr:from>
    <xdr:to>
      <xdr:col>19</xdr:col>
      <xdr:colOff>187325</xdr:colOff>
      <xdr:row>37</xdr:row>
      <xdr:rowOff>62230</xdr:rowOff>
    </xdr:to>
    <xdr:cxnSp macro="">
      <xdr:nvCxnSpPr>
        <xdr:cNvPr id="69" name="直線コネクタ 68"/>
        <xdr:cNvCxnSpPr/>
      </xdr:nvCxnSpPr>
      <xdr:spPr>
        <a:xfrm>
          <a:off x="3098800" y="6360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70" name="フローチャート: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71" name="テキスト ボックス 70"/>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37</xdr:row>
      <xdr:rowOff>16510</xdr:rowOff>
    </xdr:to>
    <xdr:cxnSp macro="">
      <xdr:nvCxnSpPr>
        <xdr:cNvPr id="72" name="直線コネクタ 71"/>
        <xdr:cNvCxnSpPr/>
      </xdr:nvCxnSpPr>
      <xdr:spPr>
        <a:xfrm>
          <a:off x="2209800" y="6322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36</xdr:row>
      <xdr:rowOff>149860</xdr:rowOff>
    </xdr:to>
    <xdr:cxnSp macro="">
      <xdr:nvCxnSpPr>
        <xdr:cNvPr id="75" name="直線コネクタ 74"/>
        <xdr:cNvCxnSpPr/>
      </xdr:nvCxnSpPr>
      <xdr:spPr>
        <a:xfrm>
          <a:off x="1320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79" name="テキスト ボックス 78"/>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49530</xdr:rowOff>
    </xdr:from>
    <xdr:to>
      <xdr:col>24</xdr:col>
      <xdr:colOff>76200</xdr:colOff>
      <xdr:row>37</xdr:row>
      <xdr:rowOff>151130</xdr:rowOff>
    </xdr:to>
    <xdr:sp macro="" textlink="">
      <xdr:nvSpPr>
        <xdr:cNvPr id="85" name="楕円 84"/>
        <xdr:cNvSpPr/>
      </xdr:nvSpPr>
      <xdr:spPr>
        <a:xfrm>
          <a:off x="4775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21607</xdr:rowOff>
    </xdr:from>
    <xdr:ext cx="762000" cy="259045"/>
    <xdr:sp macro="" textlink="">
      <xdr:nvSpPr>
        <xdr:cNvPr id="86" name="人件費該当値テキスト"/>
        <xdr:cNvSpPr txBox="1"/>
      </xdr:nvSpPr>
      <xdr:spPr>
        <a:xfrm>
          <a:off x="49149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11430</xdr:rowOff>
    </xdr:from>
    <xdr:to>
      <xdr:col>20</xdr:col>
      <xdr:colOff>38100</xdr:colOff>
      <xdr:row>37</xdr:row>
      <xdr:rowOff>113030</xdr:rowOff>
    </xdr:to>
    <xdr:sp macro="" textlink="">
      <xdr:nvSpPr>
        <xdr:cNvPr id="87" name="楕円 86"/>
        <xdr:cNvSpPr/>
      </xdr:nvSpPr>
      <xdr:spPr>
        <a:xfrm>
          <a:off x="393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97807</xdr:rowOff>
    </xdr:from>
    <xdr:ext cx="736600" cy="259045"/>
    <xdr:sp macro="" textlink="">
      <xdr:nvSpPr>
        <xdr:cNvPr id="88" name="テキスト ボックス 87"/>
        <xdr:cNvSpPr txBox="1"/>
      </xdr:nvSpPr>
      <xdr:spPr>
        <a:xfrm>
          <a:off x="3606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137160</xdr:rowOff>
    </xdr:from>
    <xdr:to>
      <xdr:col>15</xdr:col>
      <xdr:colOff>149225</xdr:colOff>
      <xdr:row>37</xdr:row>
      <xdr:rowOff>67310</xdr:rowOff>
    </xdr:to>
    <xdr:sp macro="" textlink="">
      <xdr:nvSpPr>
        <xdr:cNvPr id="89" name="楕円 88"/>
        <xdr:cNvSpPr/>
      </xdr:nvSpPr>
      <xdr:spPr>
        <a:xfrm>
          <a:off x="3048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90" name="テキスト ボックス 89"/>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91" name="楕円 90"/>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92" name="テキスト ボックス 91"/>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3" name="楕円 92"/>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94" name="テキスト ボックス 93"/>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類似団体平均に比べ低い状況にあるが、委託料等の増加に伴い全体的に増加傾向にある。</a:t>
          </a:r>
        </a:p>
        <a:p>
          <a:r>
            <a:rPr kumimoji="1" lang="ja-JP" altLang="en-US" sz="1300">
              <a:latin typeface="ＭＳ Ｐゴシック" panose="020B0600070205080204" pitchFamily="50" charset="-128"/>
              <a:ea typeface="ＭＳ Ｐゴシック" panose="020B0600070205080204" pitchFamily="50" charset="-128"/>
            </a:rPr>
            <a:t>　今後も、事務事業の見直しや、「公共施設管理計画」に沿った公共施設の適正管理等に取り組むことにより、物件費の適正な執行に努める。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157480</xdr:rowOff>
    </xdr:from>
    <xdr:to>
      <xdr:col>82</xdr:col>
      <xdr:colOff>107950</xdr:colOff>
      <xdr:row>20</xdr:row>
      <xdr:rowOff>50800</xdr:rowOff>
    </xdr:to>
    <xdr:cxnSp macro="">
      <xdr:nvCxnSpPr>
        <xdr:cNvPr id="122" name="直線コネクタ 121"/>
        <xdr:cNvCxnSpPr/>
      </xdr:nvCxnSpPr>
      <xdr:spPr>
        <a:xfrm flipV="1">
          <a:off x="16510000" y="2214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22877</xdr:rowOff>
    </xdr:from>
    <xdr:ext cx="762000" cy="259045"/>
    <xdr:sp macro="" textlink="">
      <xdr:nvSpPr>
        <xdr:cNvPr id="123" name="物件費最小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24" name="直線コネクタ 123"/>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72407</xdr:rowOff>
    </xdr:from>
    <xdr:ext cx="762000" cy="259045"/>
    <xdr:sp macro="" textlink="">
      <xdr:nvSpPr>
        <xdr:cNvPr id="125" name="物件費最大値テキスト"/>
        <xdr:cNvSpPr txBox="1"/>
      </xdr:nvSpPr>
      <xdr:spPr>
        <a:xfrm>
          <a:off x="16598900" y="19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157480</xdr:rowOff>
    </xdr:from>
    <xdr:to>
      <xdr:col>82</xdr:col>
      <xdr:colOff>196850</xdr:colOff>
      <xdr:row>12</xdr:row>
      <xdr:rowOff>157480</xdr:rowOff>
    </xdr:to>
    <xdr:cxnSp macro="">
      <xdr:nvCxnSpPr>
        <xdr:cNvPr id="126" name="直線コネクタ 125"/>
        <xdr:cNvCxnSpPr/>
      </xdr:nvCxnSpPr>
      <xdr:spPr>
        <a:xfrm>
          <a:off x="16421100" y="22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54610</xdr:rowOff>
    </xdr:from>
    <xdr:to>
      <xdr:col>82</xdr:col>
      <xdr:colOff>107950</xdr:colOff>
      <xdr:row>15</xdr:row>
      <xdr:rowOff>85090</xdr:rowOff>
    </xdr:to>
    <xdr:cxnSp macro="">
      <xdr:nvCxnSpPr>
        <xdr:cNvPr id="127" name="直線コネクタ 126"/>
        <xdr:cNvCxnSpPr/>
      </xdr:nvCxnSpPr>
      <xdr:spPr>
        <a:xfrm>
          <a:off x="15671800" y="26263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135907</xdr:rowOff>
    </xdr:from>
    <xdr:ext cx="762000" cy="259045"/>
    <xdr:sp macro="" textlink="">
      <xdr:nvSpPr>
        <xdr:cNvPr id="128" name="物件費平均値テキスト"/>
        <xdr:cNvSpPr txBox="1"/>
      </xdr:nvSpPr>
      <xdr:spPr>
        <a:xfrm>
          <a:off x="16598900" y="270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142240</xdr:rowOff>
    </xdr:from>
    <xdr:to>
      <xdr:col>78</xdr:col>
      <xdr:colOff>69850</xdr:colOff>
      <xdr:row>15</xdr:row>
      <xdr:rowOff>54610</xdr:rowOff>
    </xdr:to>
    <xdr:cxnSp macro="">
      <xdr:nvCxnSpPr>
        <xdr:cNvPr id="130" name="直線コネクタ 129"/>
        <xdr:cNvCxnSpPr/>
      </xdr:nvCxnSpPr>
      <xdr:spPr>
        <a:xfrm>
          <a:off x="14782800" y="25425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31" name="フローチャート: 判断 130"/>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2" name="テキスト ボックス 131"/>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88900</xdr:rowOff>
    </xdr:from>
    <xdr:to>
      <xdr:col>73</xdr:col>
      <xdr:colOff>180975</xdr:colOff>
      <xdr:row>14</xdr:row>
      <xdr:rowOff>142240</xdr:rowOff>
    </xdr:to>
    <xdr:cxnSp macro="">
      <xdr:nvCxnSpPr>
        <xdr:cNvPr id="133" name="直線コネクタ 132"/>
        <xdr:cNvCxnSpPr/>
      </xdr:nvCxnSpPr>
      <xdr:spPr>
        <a:xfrm>
          <a:off x="13893800" y="2489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4" name="フローチャート: 判断 133"/>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40657</xdr:rowOff>
    </xdr:from>
    <xdr:ext cx="762000" cy="259045"/>
    <xdr:sp macro="" textlink="">
      <xdr:nvSpPr>
        <xdr:cNvPr id="135" name="テキスト ボックス 134"/>
        <xdr:cNvSpPr txBox="1"/>
      </xdr:nvSpPr>
      <xdr:spPr>
        <a:xfrm>
          <a:off x="14401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66040</xdr:rowOff>
    </xdr:from>
    <xdr:to>
      <xdr:col>69</xdr:col>
      <xdr:colOff>92075</xdr:colOff>
      <xdr:row>14</xdr:row>
      <xdr:rowOff>88900</xdr:rowOff>
    </xdr:to>
    <xdr:cxnSp macro="">
      <xdr:nvCxnSpPr>
        <xdr:cNvPr id="136" name="直線コネクタ 135"/>
        <xdr:cNvCxnSpPr/>
      </xdr:nvCxnSpPr>
      <xdr:spPr>
        <a:xfrm>
          <a:off x="13004800" y="246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110490</xdr:rowOff>
    </xdr:from>
    <xdr:to>
      <xdr:col>69</xdr:col>
      <xdr:colOff>142875</xdr:colOff>
      <xdr:row>16</xdr:row>
      <xdr:rowOff>40640</xdr:rowOff>
    </xdr:to>
    <xdr:sp macro="" textlink="">
      <xdr:nvSpPr>
        <xdr:cNvPr id="137" name="フローチャート: 判断 136"/>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25417</xdr:rowOff>
    </xdr:from>
    <xdr:ext cx="762000" cy="259045"/>
    <xdr:sp macro="" textlink="">
      <xdr:nvSpPr>
        <xdr:cNvPr id="138" name="テキスト ボックス 137"/>
        <xdr:cNvSpPr txBox="1"/>
      </xdr:nvSpPr>
      <xdr:spPr>
        <a:xfrm>
          <a:off x="13512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9" name="フローチャート: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40" name="テキスト ボックス 139"/>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34290</xdr:rowOff>
    </xdr:from>
    <xdr:to>
      <xdr:col>82</xdr:col>
      <xdr:colOff>158750</xdr:colOff>
      <xdr:row>15</xdr:row>
      <xdr:rowOff>135890</xdr:rowOff>
    </xdr:to>
    <xdr:sp macro="" textlink="">
      <xdr:nvSpPr>
        <xdr:cNvPr id="146" name="楕円 145"/>
        <xdr:cNvSpPr/>
      </xdr:nvSpPr>
      <xdr:spPr>
        <a:xfrm>
          <a:off x="164592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50817</xdr:rowOff>
    </xdr:from>
    <xdr:ext cx="762000" cy="259045"/>
    <xdr:sp macro="" textlink="">
      <xdr:nvSpPr>
        <xdr:cNvPr id="147" name="物件費該当値テキスト"/>
        <xdr:cNvSpPr txBox="1"/>
      </xdr:nvSpPr>
      <xdr:spPr>
        <a:xfrm>
          <a:off x="165989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3810</xdr:rowOff>
    </xdr:from>
    <xdr:to>
      <xdr:col>78</xdr:col>
      <xdr:colOff>120650</xdr:colOff>
      <xdr:row>15</xdr:row>
      <xdr:rowOff>105410</xdr:rowOff>
    </xdr:to>
    <xdr:sp macro="" textlink="">
      <xdr:nvSpPr>
        <xdr:cNvPr id="148" name="楕円 147"/>
        <xdr:cNvSpPr/>
      </xdr:nvSpPr>
      <xdr:spPr>
        <a:xfrm>
          <a:off x="15621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115587</xdr:rowOff>
    </xdr:from>
    <xdr:ext cx="736600" cy="259045"/>
    <xdr:sp macro="" textlink="">
      <xdr:nvSpPr>
        <xdr:cNvPr id="149" name="テキスト ボックス 148"/>
        <xdr:cNvSpPr txBox="1"/>
      </xdr:nvSpPr>
      <xdr:spPr>
        <a:xfrm>
          <a:off x="15290800" y="234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91440</xdr:rowOff>
    </xdr:from>
    <xdr:to>
      <xdr:col>74</xdr:col>
      <xdr:colOff>31750</xdr:colOff>
      <xdr:row>15</xdr:row>
      <xdr:rowOff>21590</xdr:rowOff>
    </xdr:to>
    <xdr:sp macro="" textlink="">
      <xdr:nvSpPr>
        <xdr:cNvPr id="150" name="楕円 149"/>
        <xdr:cNvSpPr/>
      </xdr:nvSpPr>
      <xdr:spPr>
        <a:xfrm>
          <a:off x="14732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31767</xdr:rowOff>
    </xdr:from>
    <xdr:ext cx="762000" cy="259045"/>
    <xdr:sp macro="" textlink="">
      <xdr:nvSpPr>
        <xdr:cNvPr id="151" name="テキスト ボックス 150"/>
        <xdr:cNvSpPr txBox="1"/>
      </xdr:nvSpPr>
      <xdr:spPr>
        <a:xfrm>
          <a:off x="14401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38100</xdr:rowOff>
    </xdr:from>
    <xdr:to>
      <xdr:col>69</xdr:col>
      <xdr:colOff>142875</xdr:colOff>
      <xdr:row>14</xdr:row>
      <xdr:rowOff>139700</xdr:rowOff>
    </xdr:to>
    <xdr:sp macro="" textlink="">
      <xdr:nvSpPr>
        <xdr:cNvPr id="152" name="楕円 151"/>
        <xdr:cNvSpPr/>
      </xdr:nvSpPr>
      <xdr:spPr>
        <a:xfrm>
          <a:off x="13843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149877</xdr:rowOff>
    </xdr:from>
    <xdr:ext cx="762000" cy="259045"/>
    <xdr:sp macro="" textlink="">
      <xdr:nvSpPr>
        <xdr:cNvPr id="153" name="テキスト ボックス 152"/>
        <xdr:cNvSpPr txBox="1"/>
      </xdr:nvSpPr>
      <xdr:spPr>
        <a:xfrm>
          <a:off x="13512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xdr:rowOff>
    </xdr:from>
    <xdr:to>
      <xdr:col>65</xdr:col>
      <xdr:colOff>53975</xdr:colOff>
      <xdr:row>14</xdr:row>
      <xdr:rowOff>116840</xdr:rowOff>
    </xdr:to>
    <xdr:sp macro="" textlink="">
      <xdr:nvSpPr>
        <xdr:cNvPr id="154" name="楕円 153"/>
        <xdr:cNvSpPr/>
      </xdr:nvSpPr>
      <xdr:spPr>
        <a:xfrm>
          <a:off x="12954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127017</xdr:rowOff>
    </xdr:from>
    <xdr:ext cx="762000" cy="259045"/>
    <xdr:sp macro="" textlink="">
      <xdr:nvSpPr>
        <xdr:cNvPr id="155" name="テキスト ボックス 154"/>
        <xdr:cNvSpPr txBox="1"/>
      </xdr:nvSpPr>
      <xdr:spPr>
        <a:xfrm>
          <a:off x="12623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類似団体、全国、県それぞれの平均を上回っており、合併以降、経常経費における扶助費の割合は毎年増加している。</a:t>
          </a:r>
        </a:p>
        <a:p>
          <a:r>
            <a:rPr kumimoji="1" lang="ja-JP" altLang="en-US" sz="1300">
              <a:latin typeface="ＭＳ Ｐゴシック" panose="020B0600070205080204" pitchFamily="50" charset="-128"/>
              <a:ea typeface="ＭＳ Ｐゴシック" panose="020B0600070205080204" pitchFamily="50" charset="-128"/>
            </a:rPr>
            <a:t>　社会保障関係費は全国的に増加傾向にあり、国の政策に左右される部分が大きいが、単独事業の見直しを行うなど、引き続き適正な執行に努める。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26307</xdr:rowOff>
    </xdr:from>
    <xdr:to>
      <xdr:col>24</xdr:col>
      <xdr:colOff>25400</xdr:colOff>
      <xdr:row>61</xdr:row>
      <xdr:rowOff>4535</xdr:rowOff>
    </xdr:to>
    <xdr:cxnSp macro="">
      <xdr:nvCxnSpPr>
        <xdr:cNvPr id="185" name="直線コネクタ 184"/>
        <xdr:cNvCxnSpPr/>
      </xdr:nvCxnSpPr>
      <xdr:spPr>
        <a:xfrm flipV="1">
          <a:off x="4826000" y="9113157"/>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112684</xdr:rowOff>
    </xdr:from>
    <xdr:ext cx="762000" cy="259045"/>
    <xdr:sp macro="" textlink="">
      <xdr:nvSpPr>
        <xdr:cNvPr id="188"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26307</xdr:rowOff>
    </xdr:from>
    <xdr:to>
      <xdr:col>24</xdr:col>
      <xdr:colOff>114300</xdr:colOff>
      <xdr:row>53</xdr:row>
      <xdr:rowOff>26307</xdr:rowOff>
    </xdr:to>
    <xdr:cxnSp macro="">
      <xdr:nvCxnSpPr>
        <xdr:cNvPr id="189" name="直線コネクタ 188"/>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23585</xdr:rowOff>
    </xdr:from>
    <xdr:to>
      <xdr:col>24</xdr:col>
      <xdr:colOff>25400</xdr:colOff>
      <xdr:row>56</xdr:row>
      <xdr:rowOff>45357</xdr:rowOff>
    </xdr:to>
    <xdr:cxnSp macro="">
      <xdr:nvCxnSpPr>
        <xdr:cNvPr id="190" name="直線コネクタ 189"/>
        <xdr:cNvCxnSpPr/>
      </xdr:nvCxnSpPr>
      <xdr:spPr>
        <a:xfrm>
          <a:off x="3987800" y="96247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160762</xdr:rowOff>
    </xdr:from>
    <xdr:ext cx="762000" cy="259045"/>
    <xdr:sp macro="" textlink="">
      <xdr:nvSpPr>
        <xdr:cNvPr id="191"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192" name="フローチャート: 判断 191"/>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129722</xdr:rowOff>
    </xdr:from>
    <xdr:to>
      <xdr:col>19</xdr:col>
      <xdr:colOff>187325</xdr:colOff>
      <xdr:row>56</xdr:row>
      <xdr:rowOff>23585</xdr:rowOff>
    </xdr:to>
    <xdr:cxnSp macro="">
      <xdr:nvCxnSpPr>
        <xdr:cNvPr id="193" name="直線コネクタ 192"/>
        <xdr:cNvCxnSpPr/>
      </xdr:nvCxnSpPr>
      <xdr:spPr>
        <a:xfrm>
          <a:off x="3098800" y="95594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89807</xdr:rowOff>
    </xdr:from>
    <xdr:to>
      <xdr:col>20</xdr:col>
      <xdr:colOff>38100</xdr:colOff>
      <xdr:row>56</xdr:row>
      <xdr:rowOff>19957</xdr:rowOff>
    </xdr:to>
    <xdr:sp macro="" textlink="">
      <xdr:nvSpPr>
        <xdr:cNvPr id="194" name="フローチャート: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30134</xdr:rowOff>
    </xdr:from>
    <xdr:ext cx="736600" cy="259045"/>
    <xdr:sp macro="" textlink="">
      <xdr:nvSpPr>
        <xdr:cNvPr id="195" name="テキスト ボックス 194"/>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129722</xdr:rowOff>
    </xdr:to>
    <xdr:cxnSp macro="">
      <xdr:nvCxnSpPr>
        <xdr:cNvPr id="196" name="直線コネクタ 195"/>
        <xdr:cNvCxnSpPr/>
      </xdr:nvCxnSpPr>
      <xdr:spPr>
        <a:xfrm>
          <a:off x="2209800" y="94615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7" name="フローチャート: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116115</xdr:rowOff>
    </xdr:from>
    <xdr:to>
      <xdr:col>11</xdr:col>
      <xdr:colOff>9525</xdr:colOff>
      <xdr:row>55</xdr:row>
      <xdr:rowOff>31750</xdr:rowOff>
    </xdr:to>
    <xdr:cxnSp macro="">
      <xdr:nvCxnSpPr>
        <xdr:cNvPr id="199" name="直線コネクタ 198"/>
        <xdr:cNvCxnSpPr/>
      </xdr:nvCxnSpPr>
      <xdr:spPr>
        <a:xfrm>
          <a:off x="1320800" y="93744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200" name="フローチャート: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130628</xdr:rowOff>
    </xdr:from>
    <xdr:to>
      <xdr:col>6</xdr:col>
      <xdr:colOff>171450</xdr:colOff>
      <xdr:row>55</xdr:row>
      <xdr:rowOff>60778</xdr:rowOff>
    </xdr:to>
    <xdr:sp macro="" textlink="">
      <xdr:nvSpPr>
        <xdr:cNvPr id="202" name="フローチャート: 判断 201"/>
        <xdr:cNvSpPr/>
      </xdr:nvSpPr>
      <xdr:spPr>
        <a:xfrm>
          <a:off x="1270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45555</xdr:rowOff>
    </xdr:from>
    <xdr:ext cx="762000" cy="259045"/>
    <xdr:sp macro="" textlink="">
      <xdr:nvSpPr>
        <xdr:cNvPr id="203" name="テキスト ボックス 202"/>
        <xdr:cNvSpPr txBox="1"/>
      </xdr:nvSpPr>
      <xdr:spPr>
        <a:xfrm>
          <a:off x="939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209" name="楕円 208"/>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138084</xdr:rowOff>
    </xdr:from>
    <xdr:ext cx="762000" cy="259045"/>
    <xdr:sp macro="" textlink="">
      <xdr:nvSpPr>
        <xdr:cNvPr id="210" name="扶助費該当値テキスト"/>
        <xdr:cNvSpPr txBox="1"/>
      </xdr:nvSpPr>
      <xdr:spPr>
        <a:xfrm>
          <a:off x="49149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144235</xdr:rowOff>
    </xdr:from>
    <xdr:to>
      <xdr:col>20</xdr:col>
      <xdr:colOff>38100</xdr:colOff>
      <xdr:row>56</xdr:row>
      <xdr:rowOff>74385</xdr:rowOff>
    </xdr:to>
    <xdr:sp macro="" textlink="">
      <xdr:nvSpPr>
        <xdr:cNvPr id="211" name="楕円 210"/>
        <xdr:cNvSpPr/>
      </xdr:nvSpPr>
      <xdr:spPr>
        <a:xfrm>
          <a:off x="3937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59162</xdr:rowOff>
    </xdr:from>
    <xdr:ext cx="736600" cy="259045"/>
    <xdr:sp macro="" textlink="">
      <xdr:nvSpPr>
        <xdr:cNvPr id="212" name="テキスト ボックス 211"/>
        <xdr:cNvSpPr txBox="1"/>
      </xdr:nvSpPr>
      <xdr:spPr>
        <a:xfrm>
          <a:off x="3606800" y="966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78922</xdr:rowOff>
    </xdr:from>
    <xdr:to>
      <xdr:col>15</xdr:col>
      <xdr:colOff>149225</xdr:colOff>
      <xdr:row>56</xdr:row>
      <xdr:rowOff>9072</xdr:rowOff>
    </xdr:to>
    <xdr:sp macro="" textlink="">
      <xdr:nvSpPr>
        <xdr:cNvPr id="213" name="楕円 212"/>
        <xdr:cNvSpPr/>
      </xdr:nvSpPr>
      <xdr:spPr>
        <a:xfrm>
          <a:off x="3048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165299</xdr:rowOff>
    </xdr:from>
    <xdr:ext cx="762000" cy="259045"/>
    <xdr:sp macro="" textlink="">
      <xdr:nvSpPr>
        <xdr:cNvPr id="214" name="テキスト ボックス 213"/>
        <xdr:cNvSpPr txBox="1"/>
      </xdr:nvSpPr>
      <xdr:spPr>
        <a:xfrm>
          <a:off x="2717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5" name="楕円 214"/>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6" name="テキスト ボックス 215"/>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65315</xdr:rowOff>
    </xdr:from>
    <xdr:to>
      <xdr:col>6</xdr:col>
      <xdr:colOff>171450</xdr:colOff>
      <xdr:row>54</xdr:row>
      <xdr:rowOff>166915</xdr:rowOff>
    </xdr:to>
    <xdr:sp macro="" textlink="">
      <xdr:nvSpPr>
        <xdr:cNvPr id="217" name="楕円 216"/>
        <xdr:cNvSpPr/>
      </xdr:nvSpPr>
      <xdr:spPr>
        <a:xfrm>
          <a:off x="1270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5642</xdr:rowOff>
    </xdr:from>
    <xdr:ext cx="762000" cy="259045"/>
    <xdr:sp macro="" textlink="">
      <xdr:nvSpPr>
        <xdr:cNvPr id="218" name="テキスト ボックス 217"/>
        <xdr:cNvSpPr txBox="1"/>
      </xdr:nvSpPr>
      <xdr:spPr>
        <a:xfrm>
          <a:off x="939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類似団体、全国、県それぞれの平均より低い状況にあり、前年度に比べ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ポイント減少している。これは、下水道事業会計を法適用会計に移行したこと等によるものである。</a:t>
          </a:r>
        </a:p>
        <a:p>
          <a:r>
            <a:rPr kumimoji="1" lang="ja-JP" altLang="en-US" sz="1300">
              <a:latin typeface="ＭＳ Ｐゴシック" panose="020B0600070205080204" pitchFamily="50" charset="-128"/>
              <a:ea typeface="ＭＳ Ｐゴシック" panose="020B0600070205080204" pitchFamily="50" charset="-128"/>
            </a:rPr>
            <a:t>　今後も、公共施設等の適正な維持管理や、特別会計や公営企業会計の経営健全化に努め、より一層の経費節減を図る。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135165</xdr:rowOff>
    </xdr:to>
    <xdr:cxnSp macro="">
      <xdr:nvCxnSpPr>
        <xdr:cNvPr id="248" name="直線コネクタ 247"/>
        <xdr:cNvCxnSpPr/>
      </xdr:nvCxnSpPr>
      <xdr:spPr>
        <a:xfrm flipV="1">
          <a:off x="16510000" y="92329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107242</xdr:rowOff>
    </xdr:from>
    <xdr:ext cx="762000" cy="259045"/>
    <xdr:sp macro="" textlink="">
      <xdr:nvSpPr>
        <xdr:cNvPr id="249" name="その他最小値テキスト"/>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135165</xdr:rowOff>
    </xdr:from>
    <xdr:to>
      <xdr:col>82</xdr:col>
      <xdr:colOff>196850</xdr:colOff>
      <xdr:row>61</xdr:row>
      <xdr:rowOff>135165</xdr:rowOff>
    </xdr:to>
    <xdr:cxnSp macro="">
      <xdr:nvCxnSpPr>
        <xdr:cNvPr id="250" name="直線コネクタ 249"/>
        <xdr:cNvCxnSpPr/>
      </xdr:nvCxnSpPr>
      <xdr:spPr>
        <a:xfrm>
          <a:off x="16421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51"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52" name="直線コネクタ 251"/>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110672</xdr:rowOff>
    </xdr:from>
    <xdr:to>
      <xdr:col>82</xdr:col>
      <xdr:colOff>107950</xdr:colOff>
      <xdr:row>57</xdr:row>
      <xdr:rowOff>15422</xdr:rowOff>
    </xdr:to>
    <xdr:cxnSp macro="">
      <xdr:nvCxnSpPr>
        <xdr:cNvPr id="253" name="直線コネクタ 252"/>
        <xdr:cNvCxnSpPr/>
      </xdr:nvCxnSpPr>
      <xdr:spPr>
        <a:xfrm flipV="1">
          <a:off x="15671800" y="971187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78212</xdr:rowOff>
    </xdr:from>
    <xdr:ext cx="762000" cy="259045"/>
    <xdr:sp macro="" textlink="">
      <xdr:nvSpPr>
        <xdr:cNvPr id="254" name="その他平均値テキスト"/>
        <xdr:cNvSpPr txBox="1"/>
      </xdr:nvSpPr>
      <xdr:spPr>
        <a:xfrm>
          <a:off x="16598900" y="9850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55" name="フローチャート: 判断 254"/>
        <xdr:cNvSpPr/>
      </xdr:nvSpPr>
      <xdr:spPr>
        <a:xfrm>
          <a:off x="16459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143328</xdr:rowOff>
    </xdr:from>
    <xdr:to>
      <xdr:col>78</xdr:col>
      <xdr:colOff>69850</xdr:colOff>
      <xdr:row>57</xdr:row>
      <xdr:rowOff>15422</xdr:rowOff>
    </xdr:to>
    <xdr:cxnSp macro="">
      <xdr:nvCxnSpPr>
        <xdr:cNvPr id="256" name="直線コネクタ 255"/>
        <xdr:cNvCxnSpPr/>
      </xdr:nvCxnSpPr>
      <xdr:spPr>
        <a:xfrm>
          <a:off x="14782800" y="97445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7" name="フローチャート: 判断 256"/>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58" name="テキスト ボックス 257"/>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143328</xdr:rowOff>
    </xdr:from>
    <xdr:to>
      <xdr:col>73</xdr:col>
      <xdr:colOff>180975</xdr:colOff>
      <xdr:row>56</xdr:row>
      <xdr:rowOff>143328</xdr:rowOff>
    </xdr:to>
    <xdr:cxnSp macro="">
      <xdr:nvCxnSpPr>
        <xdr:cNvPr id="259" name="直線コネクタ 258"/>
        <xdr:cNvCxnSpPr/>
      </xdr:nvCxnSpPr>
      <xdr:spPr>
        <a:xfrm>
          <a:off x="13893800" y="9744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0" name="フローチャート: 判断 259"/>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61" name="テキスト ボックス 260"/>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67128</xdr:rowOff>
    </xdr:from>
    <xdr:to>
      <xdr:col>69</xdr:col>
      <xdr:colOff>92075</xdr:colOff>
      <xdr:row>56</xdr:row>
      <xdr:rowOff>143328</xdr:rowOff>
    </xdr:to>
    <xdr:cxnSp macro="">
      <xdr:nvCxnSpPr>
        <xdr:cNvPr id="262" name="直線コネクタ 261"/>
        <xdr:cNvCxnSpPr/>
      </xdr:nvCxnSpPr>
      <xdr:spPr>
        <a:xfrm>
          <a:off x="13004800" y="96683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3" name="フローチャート: 判断 262"/>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64" name="テキスト ボックス 263"/>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29935</xdr:rowOff>
    </xdr:from>
    <xdr:to>
      <xdr:col>65</xdr:col>
      <xdr:colOff>53975</xdr:colOff>
      <xdr:row>57</xdr:row>
      <xdr:rowOff>131535</xdr:rowOff>
    </xdr:to>
    <xdr:sp macro="" textlink="">
      <xdr:nvSpPr>
        <xdr:cNvPr id="265" name="フローチャート: 判断 264"/>
        <xdr:cNvSpPr/>
      </xdr:nvSpPr>
      <xdr:spPr>
        <a:xfrm>
          <a:off x="12954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116312</xdr:rowOff>
    </xdr:from>
    <xdr:ext cx="762000" cy="259045"/>
    <xdr:sp macro="" textlink="">
      <xdr:nvSpPr>
        <xdr:cNvPr id="266" name="テキスト ボックス 265"/>
        <xdr:cNvSpPr txBox="1"/>
      </xdr:nvSpPr>
      <xdr:spPr>
        <a:xfrm>
          <a:off x="12623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72" name="楕円 271"/>
        <xdr:cNvSpPr/>
      </xdr:nvSpPr>
      <xdr:spPr>
        <a:xfrm>
          <a:off x="16459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76399</xdr:rowOff>
    </xdr:from>
    <xdr:ext cx="762000" cy="259045"/>
    <xdr:sp macro="" textlink="">
      <xdr:nvSpPr>
        <xdr:cNvPr id="273" name="その他該当値テキスト"/>
        <xdr:cNvSpPr txBox="1"/>
      </xdr:nvSpPr>
      <xdr:spPr>
        <a:xfrm>
          <a:off x="165989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136072</xdr:rowOff>
    </xdr:from>
    <xdr:to>
      <xdr:col>78</xdr:col>
      <xdr:colOff>120650</xdr:colOff>
      <xdr:row>57</xdr:row>
      <xdr:rowOff>66222</xdr:rowOff>
    </xdr:to>
    <xdr:sp macro="" textlink="">
      <xdr:nvSpPr>
        <xdr:cNvPr id="274" name="楕円 273"/>
        <xdr:cNvSpPr/>
      </xdr:nvSpPr>
      <xdr:spPr>
        <a:xfrm>
          <a:off x="15621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76399</xdr:rowOff>
    </xdr:from>
    <xdr:ext cx="736600" cy="259045"/>
    <xdr:sp macro="" textlink="">
      <xdr:nvSpPr>
        <xdr:cNvPr id="275" name="テキスト ボックス 274"/>
        <xdr:cNvSpPr txBox="1"/>
      </xdr:nvSpPr>
      <xdr:spPr>
        <a:xfrm>
          <a:off x="15290800" y="950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92528</xdr:rowOff>
    </xdr:from>
    <xdr:to>
      <xdr:col>74</xdr:col>
      <xdr:colOff>31750</xdr:colOff>
      <xdr:row>57</xdr:row>
      <xdr:rowOff>22678</xdr:rowOff>
    </xdr:to>
    <xdr:sp macro="" textlink="">
      <xdr:nvSpPr>
        <xdr:cNvPr id="276" name="楕円 275"/>
        <xdr:cNvSpPr/>
      </xdr:nvSpPr>
      <xdr:spPr>
        <a:xfrm>
          <a:off x="14732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32855</xdr:rowOff>
    </xdr:from>
    <xdr:ext cx="762000" cy="259045"/>
    <xdr:sp macro="" textlink="">
      <xdr:nvSpPr>
        <xdr:cNvPr id="277" name="テキスト ボックス 276"/>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92528</xdr:rowOff>
    </xdr:from>
    <xdr:to>
      <xdr:col>69</xdr:col>
      <xdr:colOff>142875</xdr:colOff>
      <xdr:row>57</xdr:row>
      <xdr:rowOff>22678</xdr:rowOff>
    </xdr:to>
    <xdr:sp macro="" textlink="">
      <xdr:nvSpPr>
        <xdr:cNvPr id="278" name="楕円 277"/>
        <xdr:cNvSpPr/>
      </xdr:nvSpPr>
      <xdr:spPr>
        <a:xfrm>
          <a:off x="13843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32855</xdr:rowOff>
    </xdr:from>
    <xdr:ext cx="762000" cy="259045"/>
    <xdr:sp macro="" textlink="">
      <xdr:nvSpPr>
        <xdr:cNvPr id="279" name="テキスト ボックス 278"/>
        <xdr:cNvSpPr txBox="1"/>
      </xdr:nvSpPr>
      <xdr:spPr>
        <a:xfrm>
          <a:off x="13512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16328</xdr:rowOff>
    </xdr:from>
    <xdr:to>
      <xdr:col>65</xdr:col>
      <xdr:colOff>53975</xdr:colOff>
      <xdr:row>56</xdr:row>
      <xdr:rowOff>117928</xdr:rowOff>
    </xdr:to>
    <xdr:sp macro="" textlink="">
      <xdr:nvSpPr>
        <xdr:cNvPr id="280" name="楕円 279"/>
        <xdr:cNvSpPr/>
      </xdr:nvSpPr>
      <xdr:spPr>
        <a:xfrm>
          <a:off x="12954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128105</xdr:rowOff>
    </xdr:from>
    <xdr:ext cx="762000" cy="259045"/>
    <xdr:sp macro="" textlink="">
      <xdr:nvSpPr>
        <xdr:cNvPr id="281" name="テキスト ボックス 280"/>
        <xdr:cNvSpPr txBox="1"/>
      </xdr:nvSpPr>
      <xdr:spPr>
        <a:xfrm>
          <a:off x="12623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類似団体、全国、県それぞれの平均を大きく下回っている。要因として、一部事務組合に対する負担金が少ないことが挙げられる。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前年度に比べ</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ポイント上昇しているが、これは、下水道事業会計を法適用会計に移行したこと等によるものである。</a:t>
          </a:r>
        </a:p>
        <a:p>
          <a:r>
            <a:rPr kumimoji="1" lang="ja-JP" altLang="en-US" sz="1200">
              <a:latin typeface="ＭＳ Ｐゴシック" panose="020B0600070205080204" pitchFamily="50" charset="-128"/>
              <a:ea typeface="ＭＳ Ｐゴシック" panose="020B0600070205080204" pitchFamily="50" charset="-128"/>
            </a:rPr>
            <a:t>　今後も、「経営健全化計画」及び「補助金等交付指針」に基づき、費用対効果や負担のあり方を精査するとともに、補助金の見直しに取り組み、経費の縮減に努める。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58965</xdr:rowOff>
    </xdr:to>
    <xdr:cxnSp macro="">
      <xdr:nvCxnSpPr>
        <xdr:cNvPr id="311" name="直線コネクタ 310"/>
        <xdr:cNvCxnSpPr/>
      </xdr:nvCxnSpPr>
      <xdr:spPr>
        <a:xfrm flipV="1">
          <a:off x="16510000" y="56188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2"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3" name="直線コネクタ 312"/>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4" name="補助費等最大値テキスト"/>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5" name="直線コネクタ 314"/>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121557</xdr:rowOff>
    </xdr:from>
    <xdr:to>
      <xdr:col>82</xdr:col>
      <xdr:colOff>107950</xdr:colOff>
      <xdr:row>33</xdr:row>
      <xdr:rowOff>91622</xdr:rowOff>
    </xdr:to>
    <xdr:cxnSp macro="">
      <xdr:nvCxnSpPr>
        <xdr:cNvPr id="316" name="直線コネクタ 315"/>
        <xdr:cNvCxnSpPr/>
      </xdr:nvCxnSpPr>
      <xdr:spPr>
        <a:xfrm>
          <a:off x="15671800" y="5607957"/>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108149</xdr:rowOff>
    </xdr:from>
    <xdr:ext cx="762000" cy="259045"/>
    <xdr:sp macro="" textlink="">
      <xdr:nvSpPr>
        <xdr:cNvPr id="317" name="補助費等平均値テキスト"/>
        <xdr:cNvSpPr txBox="1"/>
      </xdr:nvSpPr>
      <xdr:spPr>
        <a:xfrm>
          <a:off x="16598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136072</xdr:rowOff>
    </xdr:from>
    <xdr:to>
      <xdr:col>82</xdr:col>
      <xdr:colOff>158750</xdr:colOff>
      <xdr:row>37</xdr:row>
      <xdr:rowOff>66222</xdr:rowOff>
    </xdr:to>
    <xdr:sp macro="" textlink="">
      <xdr:nvSpPr>
        <xdr:cNvPr id="318" name="フローチャート: 判断 317"/>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121557</xdr:rowOff>
    </xdr:from>
    <xdr:to>
      <xdr:col>78</xdr:col>
      <xdr:colOff>69850</xdr:colOff>
      <xdr:row>32</xdr:row>
      <xdr:rowOff>121557</xdr:rowOff>
    </xdr:to>
    <xdr:cxnSp macro="">
      <xdr:nvCxnSpPr>
        <xdr:cNvPr id="319" name="直線コネクタ 318"/>
        <xdr:cNvCxnSpPr/>
      </xdr:nvCxnSpPr>
      <xdr:spPr>
        <a:xfrm>
          <a:off x="14782800" y="5607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20" name="フローチャート: 判断 319"/>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29227</xdr:rowOff>
    </xdr:from>
    <xdr:ext cx="736600" cy="259045"/>
    <xdr:sp macro="" textlink="">
      <xdr:nvSpPr>
        <xdr:cNvPr id="321" name="テキスト ボックス 320"/>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121557</xdr:rowOff>
    </xdr:from>
    <xdr:to>
      <xdr:col>73</xdr:col>
      <xdr:colOff>180975</xdr:colOff>
      <xdr:row>32</xdr:row>
      <xdr:rowOff>121557</xdr:rowOff>
    </xdr:to>
    <xdr:cxnSp macro="">
      <xdr:nvCxnSpPr>
        <xdr:cNvPr id="322" name="直線コネクタ 321"/>
        <xdr:cNvCxnSpPr/>
      </xdr:nvCxnSpPr>
      <xdr:spPr>
        <a:xfrm>
          <a:off x="13893800" y="5607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3" name="フローチャート: 判断 322"/>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18341</xdr:rowOff>
    </xdr:from>
    <xdr:ext cx="762000" cy="259045"/>
    <xdr:sp macro="" textlink="">
      <xdr:nvSpPr>
        <xdr:cNvPr id="324" name="テキスト ボックス 323"/>
        <xdr:cNvSpPr txBox="1"/>
      </xdr:nvSpPr>
      <xdr:spPr>
        <a:xfrm>
          <a:off x="14401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99786</xdr:rowOff>
    </xdr:from>
    <xdr:to>
      <xdr:col>69</xdr:col>
      <xdr:colOff>92075</xdr:colOff>
      <xdr:row>32</xdr:row>
      <xdr:rowOff>121557</xdr:rowOff>
    </xdr:to>
    <xdr:cxnSp macro="">
      <xdr:nvCxnSpPr>
        <xdr:cNvPr id="325" name="直線コネクタ 324"/>
        <xdr:cNvCxnSpPr/>
      </xdr:nvCxnSpPr>
      <xdr:spPr>
        <a:xfrm>
          <a:off x="13004800" y="5586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103414</xdr:rowOff>
    </xdr:from>
    <xdr:to>
      <xdr:col>69</xdr:col>
      <xdr:colOff>142875</xdr:colOff>
      <xdr:row>37</xdr:row>
      <xdr:rowOff>33564</xdr:rowOff>
    </xdr:to>
    <xdr:sp macro="" textlink="">
      <xdr:nvSpPr>
        <xdr:cNvPr id="326" name="フローチャート: 判断 325"/>
        <xdr:cNvSpPr/>
      </xdr:nvSpPr>
      <xdr:spPr>
        <a:xfrm>
          <a:off x="13843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18341</xdr:rowOff>
    </xdr:from>
    <xdr:ext cx="762000" cy="259045"/>
    <xdr:sp macro="" textlink="">
      <xdr:nvSpPr>
        <xdr:cNvPr id="327" name="テキスト ボックス 326"/>
        <xdr:cNvSpPr txBox="1"/>
      </xdr:nvSpPr>
      <xdr:spPr>
        <a:xfrm>
          <a:off x="13512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70757</xdr:rowOff>
    </xdr:from>
    <xdr:to>
      <xdr:col>65</xdr:col>
      <xdr:colOff>53975</xdr:colOff>
      <xdr:row>37</xdr:row>
      <xdr:rowOff>907</xdr:rowOff>
    </xdr:to>
    <xdr:sp macro="" textlink="">
      <xdr:nvSpPr>
        <xdr:cNvPr id="328" name="フローチャート: 判断 327"/>
        <xdr:cNvSpPr/>
      </xdr:nvSpPr>
      <xdr:spPr>
        <a:xfrm>
          <a:off x="12954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157134</xdr:rowOff>
    </xdr:from>
    <xdr:ext cx="762000" cy="259045"/>
    <xdr:sp macro="" textlink="">
      <xdr:nvSpPr>
        <xdr:cNvPr id="329" name="テキスト ボックス 328"/>
        <xdr:cNvSpPr txBox="1"/>
      </xdr:nvSpPr>
      <xdr:spPr>
        <a:xfrm>
          <a:off x="12623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40822</xdr:rowOff>
    </xdr:from>
    <xdr:to>
      <xdr:col>82</xdr:col>
      <xdr:colOff>158750</xdr:colOff>
      <xdr:row>33</xdr:row>
      <xdr:rowOff>142422</xdr:rowOff>
    </xdr:to>
    <xdr:sp macro="" textlink="">
      <xdr:nvSpPr>
        <xdr:cNvPr id="335" name="楕円 334"/>
        <xdr:cNvSpPr/>
      </xdr:nvSpPr>
      <xdr:spPr>
        <a:xfrm>
          <a:off x="16459200" y="56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57349</xdr:rowOff>
    </xdr:from>
    <xdr:ext cx="762000" cy="259045"/>
    <xdr:sp macro="" textlink="">
      <xdr:nvSpPr>
        <xdr:cNvPr id="336" name="補助費等該当値テキスト"/>
        <xdr:cNvSpPr txBox="1"/>
      </xdr:nvSpPr>
      <xdr:spPr>
        <a:xfrm>
          <a:off x="16598900" y="554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70757</xdr:rowOff>
    </xdr:from>
    <xdr:to>
      <xdr:col>78</xdr:col>
      <xdr:colOff>120650</xdr:colOff>
      <xdr:row>33</xdr:row>
      <xdr:rowOff>907</xdr:rowOff>
    </xdr:to>
    <xdr:sp macro="" textlink="">
      <xdr:nvSpPr>
        <xdr:cNvPr id="337" name="楕円 336"/>
        <xdr:cNvSpPr/>
      </xdr:nvSpPr>
      <xdr:spPr>
        <a:xfrm>
          <a:off x="15621000" y="55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11084</xdr:rowOff>
    </xdr:from>
    <xdr:ext cx="736600" cy="259045"/>
    <xdr:sp macro="" textlink="">
      <xdr:nvSpPr>
        <xdr:cNvPr id="338" name="テキスト ボックス 337"/>
        <xdr:cNvSpPr txBox="1"/>
      </xdr:nvSpPr>
      <xdr:spPr>
        <a:xfrm>
          <a:off x="15290800" y="532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70757</xdr:rowOff>
    </xdr:from>
    <xdr:to>
      <xdr:col>74</xdr:col>
      <xdr:colOff>31750</xdr:colOff>
      <xdr:row>33</xdr:row>
      <xdr:rowOff>907</xdr:rowOff>
    </xdr:to>
    <xdr:sp macro="" textlink="">
      <xdr:nvSpPr>
        <xdr:cNvPr id="339" name="楕円 338"/>
        <xdr:cNvSpPr/>
      </xdr:nvSpPr>
      <xdr:spPr>
        <a:xfrm>
          <a:off x="14732000" y="55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11084</xdr:rowOff>
    </xdr:from>
    <xdr:ext cx="762000" cy="259045"/>
    <xdr:sp macro="" textlink="">
      <xdr:nvSpPr>
        <xdr:cNvPr id="340" name="テキスト ボックス 339"/>
        <xdr:cNvSpPr txBox="1"/>
      </xdr:nvSpPr>
      <xdr:spPr>
        <a:xfrm>
          <a:off x="14401800" y="532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70757</xdr:rowOff>
    </xdr:from>
    <xdr:to>
      <xdr:col>69</xdr:col>
      <xdr:colOff>142875</xdr:colOff>
      <xdr:row>33</xdr:row>
      <xdr:rowOff>907</xdr:rowOff>
    </xdr:to>
    <xdr:sp macro="" textlink="">
      <xdr:nvSpPr>
        <xdr:cNvPr id="341" name="楕円 340"/>
        <xdr:cNvSpPr/>
      </xdr:nvSpPr>
      <xdr:spPr>
        <a:xfrm>
          <a:off x="13843000" y="55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11084</xdr:rowOff>
    </xdr:from>
    <xdr:ext cx="762000" cy="259045"/>
    <xdr:sp macro="" textlink="">
      <xdr:nvSpPr>
        <xdr:cNvPr id="342" name="テキスト ボックス 341"/>
        <xdr:cNvSpPr txBox="1"/>
      </xdr:nvSpPr>
      <xdr:spPr>
        <a:xfrm>
          <a:off x="13512800" y="532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48986</xdr:rowOff>
    </xdr:from>
    <xdr:to>
      <xdr:col>65</xdr:col>
      <xdr:colOff>53975</xdr:colOff>
      <xdr:row>32</xdr:row>
      <xdr:rowOff>150586</xdr:rowOff>
    </xdr:to>
    <xdr:sp macro="" textlink="">
      <xdr:nvSpPr>
        <xdr:cNvPr id="343" name="楕円 342"/>
        <xdr:cNvSpPr/>
      </xdr:nvSpPr>
      <xdr:spPr>
        <a:xfrm>
          <a:off x="12954000" y="55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30</xdr:row>
      <xdr:rowOff>160763</xdr:rowOff>
    </xdr:from>
    <xdr:ext cx="762000" cy="259045"/>
    <xdr:sp macro="" textlink="">
      <xdr:nvSpPr>
        <xdr:cNvPr id="344" name="テキスト ボックス 343"/>
        <xdr:cNvSpPr txBox="1"/>
      </xdr:nvSpPr>
      <xdr:spPr>
        <a:xfrm>
          <a:off x="12623800" y="530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地方債の償還金は類似団体平均に比べ多くなっているものの、地方債借入額を抑制していることなどから、地方債残高は合併以降大幅に減少している。</a:t>
          </a:r>
        </a:p>
        <a:p>
          <a:r>
            <a:rPr kumimoji="1" lang="ja-JP" altLang="en-US" sz="1300">
              <a:latin typeface="ＭＳ Ｐゴシック" panose="020B0600070205080204" pitchFamily="50" charset="-128"/>
              <a:ea typeface="ＭＳ Ｐゴシック" panose="020B0600070205080204" pitchFamily="50" charset="-128"/>
            </a:rPr>
            <a:t>　今後も、持続可能な健全財政を確立するため、「経営健全化計画」に基づき、公債費の縮減に努める。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73660</xdr:rowOff>
    </xdr:from>
    <xdr:to>
      <xdr:col>24</xdr:col>
      <xdr:colOff>25400</xdr:colOff>
      <xdr:row>80</xdr:row>
      <xdr:rowOff>88900</xdr:rowOff>
    </xdr:to>
    <xdr:cxnSp macro="">
      <xdr:nvCxnSpPr>
        <xdr:cNvPr id="372" name="直線コネクタ 371"/>
        <xdr:cNvCxnSpPr/>
      </xdr:nvCxnSpPr>
      <xdr:spPr>
        <a:xfrm flipV="1">
          <a:off x="4826000" y="124180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73"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74" name="直線コネクタ 373"/>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160037</xdr:rowOff>
    </xdr:from>
    <xdr:ext cx="762000" cy="259045"/>
    <xdr:sp macro="" textlink="">
      <xdr:nvSpPr>
        <xdr:cNvPr id="375"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73660</xdr:rowOff>
    </xdr:from>
    <xdr:to>
      <xdr:col>24</xdr:col>
      <xdr:colOff>114300</xdr:colOff>
      <xdr:row>72</xdr:row>
      <xdr:rowOff>73660</xdr:rowOff>
    </xdr:to>
    <xdr:cxnSp macro="">
      <xdr:nvCxnSpPr>
        <xdr:cNvPr id="376" name="直線コネクタ 375"/>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69850</xdr:rowOff>
    </xdr:from>
    <xdr:to>
      <xdr:col>24</xdr:col>
      <xdr:colOff>25400</xdr:colOff>
      <xdr:row>79</xdr:row>
      <xdr:rowOff>85089</xdr:rowOff>
    </xdr:to>
    <xdr:cxnSp macro="">
      <xdr:nvCxnSpPr>
        <xdr:cNvPr id="377" name="直線コネクタ 376"/>
        <xdr:cNvCxnSpPr/>
      </xdr:nvCxnSpPr>
      <xdr:spPr>
        <a:xfrm flipV="1">
          <a:off x="3987800" y="136144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146066</xdr:rowOff>
    </xdr:from>
    <xdr:ext cx="762000" cy="259045"/>
    <xdr:sp macro="" textlink="">
      <xdr:nvSpPr>
        <xdr:cNvPr id="378" name="公債費平均値テキスト"/>
        <xdr:cNvSpPr txBox="1"/>
      </xdr:nvSpPr>
      <xdr:spPr>
        <a:xfrm>
          <a:off x="4914900" y="13004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79" name="フローチャート: 判断 378"/>
        <xdr:cNvSpPr/>
      </xdr:nvSpPr>
      <xdr:spPr>
        <a:xfrm>
          <a:off x="4775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85089</xdr:rowOff>
    </xdr:from>
    <xdr:to>
      <xdr:col>19</xdr:col>
      <xdr:colOff>187325</xdr:colOff>
      <xdr:row>79</xdr:row>
      <xdr:rowOff>161289</xdr:rowOff>
    </xdr:to>
    <xdr:cxnSp macro="">
      <xdr:nvCxnSpPr>
        <xdr:cNvPr id="380" name="直線コネクタ 379"/>
        <xdr:cNvCxnSpPr/>
      </xdr:nvCxnSpPr>
      <xdr:spPr>
        <a:xfrm flipV="1">
          <a:off x="3098800" y="136296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81" name="フローチャート: 判断 380"/>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92727</xdr:rowOff>
    </xdr:from>
    <xdr:ext cx="736600" cy="259045"/>
    <xdr:sp macro="" textlink="">
      <xdr:nvSpPr>
        <xdr:cNvPr id="382" name="テキスト ボックス 381"/>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161289</xdr:rowOff>
    </xdr:from>
    <xdr:to>
      <xdr:col>15</xdr:col>
      <xdr:colOff>98425</xdr:colOff>
      <xdr:row>80</xdr:row>
      <xdr:rowOff>35561</xdr:rowOff>
    </xdr:to>
    <xdr:cxnSp macro="">
      <xdr:nvCxnSpPr>
        <xdr:cNvPr id="383" name="直線コネクタ 382"/>
        <xdr:cNvCxnSpPr/>
      </xdr:nvCxnSpPr>
      <xdr:spPr>
        <a:xfrm flipV="1">
          <a:off x="2209800" y="137058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4" name="フローチャート: 判断 383"/>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115588</xdr:rowOff>
    </xdr:from>
    <xdr:ext cx="762000" cy="259045"/>
    <xdr:sp macro="" textlink="">
      <xdr:nvSpPr>
        <xdr:cNvPr id="385" name="テキスト ボックス 384"/>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27939</xdr:rowOff>
    </xdr:from>
    <xdr:to>
      <xdr:col>11</xdr:col>
      <xdr:colOff>9525</xdr:colOff>
      <xdr:row>80</xdr:row>
      <xdr:rowOff>35561</xdr:rowOff>
    </xdr:to>
    <xdr:cxnSp macro="">
      <xdr:nvCxnSpPr>
        <xdr:cNvPr id="386" name="直線コネクタ 385"/>
        <xdr:cNvCxnSpPr/>
      </xdr:nvCxnSpPr>
      <xdr:spPr>
        <a:xfrm>
          <a:off x="1320800" y="137439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138447</xdr:rowOff>
    </xdr:from>
    <xdr:ext cx="762000" cy="259045"/>
    <xdr:sp macro="" textlink="">
      <xdr:nvSpPr>
        <xdr:cNvPr id="388" name="テキスト ボックス 387"/>
        <xdr:cNvSpPr txBox="1"/>
      </xdr:nvSpPr>
      <xdr:spPr>
        <a:xfrm>
          <a:off x="1828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9" name="フローチャート: 判断 388"/>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390" name="テキスト ボックス 389"/>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19050</xdr:rowOff>
    </xdr:from>
    <xdr:to>
      <xdr:col>24</xdr:col>
      <xdr:colOff>76200</xdr:colOff>
      <xdr:row>79</xdr:row>
      <xdr:rowOff>120650</xdr:rowOff>
    </xdr:to>
    <xdr:sp macro="" textlink="">
      <xdr:nvSpPr>
        <xdr:cNvPr id="396" name="楕円 395"/>
        <xdr:cNvSpPr/>
      </xdr:nvSpPr>
      <xdr:spPr>
        <a:xfrm>
          <a:off x="4775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162577</xdr:rowOff>
    </xdr:from>
    <xdr:ext cx="762000" cy="259045"/>
    <xdr:sp macro="" textlink="">
      <xdr:nvSpPr>
        <xdr:cNvPr id="397" name="公債費該当値テキスト"/>
        <xdr:cNvSpPr txBox="1"/>
      </xdr:nvSpPr>
      <xdr:spPr>
        <a:xfrm>
          <a:off x="4914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34289</xdr:rowOff>
    </xdr:from>
    <xdr:to>
      <xdr:col>20</xdr:col>
      <xdr:colOff>38100</xdr:colOff>
      <xdr:row>79</xdr:row>
      <xdr:rowOff>135889</xdr:rowOff>
    </xdr:to>
    <xdr:sp macro="" textlink="">
      <xdr:nvSpPr>
        <xdr:cNvPr id="398" name="楕円 397"/>
        <xdr:cNvSpPr/>
      </xdr:nvSpPr>
      <xdr:spPr>
        <a:xfrm>
          <a:off x="3937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120666</xdr:rowOff>
    </xdr:from>
    <xdr:ext cx="736600" cy="259045"/>
    <xdr:sp macro="" textlink="">
      <xdr:nvSpPr>
        <xdr:cNvPr id="399" name="テキスト ボックス 398"/>
        <xdr:cNvSpPr txBox="1"/>
      </xdr:nvSpPr>
      <xdr:spPr>
        <a:xfrm>
          <a:off x="3606800" y="13665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110489</xdr:rowOff>
    </xdr:from>
    <xdr:to>
      <xdr:col>15</xdr:col>
      <xdr:colOff>149225</xdr:colOff>
      <xdr:row>80</xdr:row>
      <xdr:rowOff>40639</xdr:rowOff>
    </xdr:to>
    <xdr:sp macro="" textlink="">
      <xdr:nvSpPr>
        <xdr:cNvPr id="400" name="楕円 399"/>
        <xdr:cNvSpPr/>
      </xdr:nvSpPr>
      <xdr:spPr>
        <a:xfrm>
          <a:off x="3048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25416</xdr:rowOff>
    </xdr:from>
    <xdr:ext cx="762000" cy="259045"/>
    <xdr:sp macro="" textlink="">
      <xdr:nvSpPr>
        <xdr:cNvPr id="401" name="テキスト ボックス 400"/>
        <xdr:cNvSpPr txBox="1"/>
      </xdr:nvSpPr>
      <xdr:spPr>
        <a:xfrm>
          <a:off x="2717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156211</xdr:rowOff>
    </xdr:from>
    <xdr:to>
      <xdr:col>11</xdr:col>
      <xdr:colOff>60325</xdr:colOff>
      <xdr:row>80</xdr:row>
      <xdr:rowOff>86361</xdr:rowOff>
    </xdr:to>
    <xdr:sp macro="" textlink="">
      <xdr:nvSpPr>
        <xdr:cNvPr id="402" name="楕円 401"/>
        <xdr:cNvSpPr/>
      </xdr:nvSpPr>
      <xdr:spPr>
        <a:xfrm>
          <a:off x="2159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71138</xdr:rowOff>
    </xdr:from>
    <xdr:ext cx="762000" cy="259045"/>
    <xdr:sp macro="" textlink="">
      <xdr:nvSpPr>
        <xdr:cNvPr id="403" name="テキスト ボックス 402"/>
        <xdr:cNvSpPr txBox="1"/>
      </xdr:nvSpPr>
      <xdr:spPr>
        <a:xfrm>
          <a:off x="1828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148589</xdr:rowOff>
    </xdr:from>
    <xdr:to>
      <xdr:col>6</xdr:col>
      <xdr:colOff>171450</xdr:colOff>
      <xdr:row>80</xdr:row>
      <xdr:rowOff>78739</xdr:rowOff>
    </xdr:to>
    <xdr:sp macro="" textlink="">
      <xdr:nvSpPr>
        <xdr:cNvPr id="404" name="楕円 403"/>
        <xdr:cNvSpPr/>
      </xdr:nvSpPr>
      <xdr:spPr>
        <a:xfrm>
          <a:off x="1270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63516</xdr:rowOff>
    </xdr:from>
    <xdr:ext cx="762000" cy="259045"/>
    <xdr:sp macro="" textlink="">
      <xdr:nvSpPr>
        <xdr:cNvPr id="405" name="テキスト ボックス 404"/>
        <xdr:cNvSpPr txBox="1"/>
      </xdr:nvSpPr>
      <xdr:spPr>
        <a:xfrm>
          <a:off x="9398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類似団体に比べ、経常収支比率における公債費の割合が高いため、公債費以外の経費については同団体平均を</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今後も、「経営健全化計画」に基づき、各経費の削減にかかる取組を進める。</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0" name="直線コネクタ 41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1" name="テキスト ボックス 42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2" name="直線コネクタ 42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3" name="テキスト ボックス 42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4" name="直線コネクタ 42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5" name="テキスト ボックス 42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6" name="直線コネクタ 42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7" name="テキスト ボックス 42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156718</xdr:rowOff>
    </xdr:from>
    <xdr:to>
      <xdr:col>82</xdr:col>
      <xdr:colOff>107950</xdr:colOff>
      <xdr:row>81</xdr:row>
      <xdr:rowOff>19558</xdr:rowOff>
    </xdr:to>
    <xdr:cxnSp macro="">
      <xdr:nvCxnSpPr>
        <xdr:cNvPr id="431" name="直線コネクタ 430"/>
        <xdr:cNvCxnSpPr/>
      </xdr:nvCxnSpPr>
      <xdr:spPr>
        <a:xfrm flipV="1">
          <a:off x="16510000" y="13015468"/>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163085</xdr:rowOff>
    </xdr:from>
    <xdr:ext cx="762000" cy="259045"/>
    <xdr:sp macro="" textlink="">
      <xdr:nvSpPr>
        <xdr:cNvPr id="432" name="公債費以外最小値テキスト"/>
        <xdr:cNvSpPr txBox="1"/>
      </xdr:nvSpPr>
      <xdr:spPr>
        <a:xfrm>
          <a:off x="16598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19558</xdr:rowOff>
    </xdr:from>
    <xdr:to>
      <xdr:col>82</xdr:col>
      <xdr:colOff>196850</xdr:colOff>
      <xdr:row>81</xdr:row>
      <xdr:rowOff>19558</xdr:rowOff>
    </xdr:to>
    <xdr:cxnSp macro="">
      <xdr:nvCxnSpPr>
        <xdr:cNvPr id="433" name="直線コネクタ 432"/>
        <xdr:cNvCxnSpPr/>
      </xdr:nvCxnSpPr>
      <xdr:spPr>
        <a:xfrm>
          <a:off x="16421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71645</xdr:rowOff>
    </xdr:from>
    <xdr:ext cx="762000" cy="259045"/>
    <xdr:sp macro="" textlink="">
      <xdr:nvSpPr>
        <xdr:cNvPr id="434" name="公債費以外最大値テキスト"/>
        <xdr:cNvSpPr txBox="1"/>
      </xdr:nvSpPr>
      <xdr:spPr>
        <a:xfrm>
          <a:off x="16598900" y="12758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156718</xdr:rowOff>
    </xdr:from>
    <xdr:to>
      <xdr:col>82</xdr:col>
      <xdr:colOff>196850</xdr:colOff>
      <xdr:row>75</xdr:row>
      <xdr:rowOff>156718</xdr:rowOff>
    </xdr:to>
    <xdr:cxnSp macro="">
      <xdr:nvCxnSpPr>
        <xdr:cNvPr id="435" name="直線コネクタ 434"/>
        <xdr:cNvCxnSpPr/>
      </xdr:nvCxnSpPr>
      <xdr:spPr>
        <a:xfrm>
          <a:off x="16421100" y="1301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49276</xdr:rowOff>
    </xdr:from>
    <xdr:to>
      <xdr:col>82</xdr:col>
      <xdr:colOff>107950</xdr:colOff>
      <xdr:row>76</xdr:row>
      <xdr:rowOff>127000</xdr:rowOff>
    </xdr:to>
    <xdr:cxnSp macro="">
      <xdr:nvCxnSpPr>
        <xdr:cNvPr id="436" name="直線コネクタ 435"/>
        <xdr:cNvCxnSpPr/>
      </xdr:nvCxnSpPr>
      <xdr:spPr>
        <a:xfrm>
          <a:off x="15671800" y="1307947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52849</xdr:rowOff>
    </xdr:from>
    <xdr:ext cx="762000" cy="259045"/>
    <xdr:sp macro="" textlink="">
      <xdr:nvSpPr>
        <xdr:cNvPr id="437" name="公債費以外平均値テキスト"/>
        <xdr:cNvSpPr txBox="1"/>
      </xdr:nvSpPr>
      <xdr:spPr>
        <a:xfrm>
          <a:off x="16598900" y="13425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80772</xdr:rowOff>
    </xdr:from>
    <xdr:to>
      <xdr:col>82</xdr:col>
      <xdr:colOff>158750</xdr:colOff>
      <xdr:row>79</xdr:row>
      <xdr:rowOff>10922</xdr:rowOff>
    </xdr:to>
    <xdr:sp macro="" textlink="">
      <xdr:nvSpPr>
        <xdr:cNvPr id="438" name="フローチャート: 判断 437"/>
        <xdr:cNvSpPr/>
      </xdr:nvSpPr>
      <xdr:spPr>
        <a:xfrm>
          <a:off x="164592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97282</xdr:rowOff>
    </xdr:from>
    <xdr:to>
      <xdr:col>78</xdr:col>
      <xdr:colOff>69850</xdr:colOff>
      <xdr:row>76</xdr:row>
      <xdr:rowOff>49276</xdr:rowOff>
    </xdr:to>
    <xdr:cxnSp macro="">
      <xdr:nvCxnSpPr>
        <xdr:cNvPr id="439" name="直線コネクタ 438"/>
        <xdr:cNvCxnSpPr/>
      </xdr:nvCxnSpPr>
      <xdr:spPr>
        <a:xfrm>
          <a:off x="14782800" y="1295603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48768</xdr:rowOff>
    </xdr:from>
    <xdr:to>
      <xdr:col>78</xdr:col>
      <xdr:colOff>120650</xdr:colOff>
      <xdr:row>78</xdr:row>
      <xdr:rowOff>150368</xdr:rowOff>
    </xdr:to>
    <xdr:sp macro="" textlink="">
      <xdr:nvSpPr>
        <xdr:cNvPr id="440" name="フローチャート: 判断 439"/>
        <xdr:cNvSpPr/>
      </xdr:nvSpPr>
      <xdr:spPr>
        <a:xfrm>
          <a:off x="15621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135145</xdr:rowOff>
    </xdr:from>
    <xdr:ext cx="736600" cy="259045"/>
    <xdr:sp macro="" textlink="">
      <xdr:nvSpPr>
        <xdr:cNvPr id="441" name="テキスト ボックス 440"/>
        <xdr:cNvSpPr txBox="1"/>
      </xdr:nvSpPr>
      <xdr:spPr>
        <a:xfrm>
          <a:off x="15290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1270</xdr:rowOff>
    </xdr:from>
    <xdr:to>
      <xdr:col>73</xdr:col>
      <xdr:colOff>180975</xdr:colOff>
      <xdr:row>75</xdr:row>
      <xdr:rowOff>97282</xdr:rowOff>
    </xdr:to>
    <xdr:cxnSp macro="">
      <xdr:nvCxnSpPr>
        <xdr:cNvPr id="442" name="直線コネクタ 441"/>
        <xdr:cNvCxnSpPr/>
      </xdr:nvCxnSpPr>
      <xdr:spPr>
        <a:xfrm>
          <a:off x="13893800" y="128600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16763</xdr:rowOff>
    </xdr:from>
    <xdr:to>
      <xdr:col>74</xdr:col>
      <xdr:colOff>31750</xdr:colOff>
      <xdr:row>78</xdr:row>
      <xdr:rowOff>118363</xdr:rowOff>
    </xdr:to>
    <xdr:sp macro="" textlink="">
      <xdr:nvSpPr>
        <xdr:cNvPr id="443" name="フローチャート: 判断 442"/>
        <xdr:cNvSpPr/>
      </xdr:nvSpPr>
      <xdr:spPr>
        <a:xfrm>
          <a:off x="14732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103140</xdr:rowOff>
    </xdr:from>
    <xdr:ext cx="762000" cy="259045"/>
    <xdr:sp macro="" textlink="">
      <xdr:nvSpPr>
        <xdr:cNvPr id="444" name="テキスト ボックス 443"/>
        <xdr:cNvSpPr txBox="1"/>
      </xdr:nvSpPr>
      <xdr:spPr>
        <a:xfrm>
          <a:off x="14401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67564</xdr:rowOff>
    </xdr:from>
    <xdr:to>
      <xdr:col>69</xdr:col>
      <xdr:colOff>92075</xdr:colOff>
      <xdr:row>75</xdr:row>
      <xdr:rowOff>1270</xdr:rowOff>
    </xdr:to>
    <xdr:cxnSp macro="">
      <xdr:nvCxnSpPr>
        <xdr:cNvPr id="445" name="直線コネクタ 444"/>
        <xdr:cNvCxnSpPr/>
      </xdr:nvCxnSpPr>
      <xdr:spPr>
        <a:xfrm>
          <a:off x="13004800" y="1275486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46" name="フローチャート: 判断 445"/>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47" name="テキスト ボックス 446"/>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48" name="フローチャート: 判断 447"/>
        <xdr:cNvSpPr/>
      </xdr:nvSpPr>
      <xdr:spPr>
        <a:xfrm>
          <a:off x="12954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18559</xdr:rowOff>
    </xdr:from>
    <xdr:ext cx="762000" cy="259045"/>
    <xdr:sp macro="" textlink="">
      <xdr:nvSpPr>
        <xdr:cNvPr id="449" name="テキスト ボックス 448"/>
        <xdr:cNvSpPr txBox="1"/>
      </xdr:nvSpPr>
      <xdr:spPr>
        <a:xfrm>
          <a:off x="12623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55" name="楕円 454"/>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92727</xdr:rowOff>
    </xdr:from>
    <xdr:ext cx="762000" cy="259045"/>
    <xdr:sp macro="" textlink="">
      <xdr:nvSpPr>
        <xdr:cNvPr id="456" name="公債費以外該当値テキスト"/>
        <xdr:cNvSpPr txBox="1"/>
      </xdr:nvSpPr>
      <xdr:spPr>
        <a:xfrm>
          <a:off x="16598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169926</xdr:rowOff>
    </xdr:from>
    <xdr:to>
      <xdr:col>78</xdr:col>
      <xdr:colOff>120650</xdr:colOff>
      <xdr:row>76</xdr:row>
      <xdr:rowOff>100076</xdr:rowOff>
    </xdr:to>
    <xdr:sp macro="" textlink="">
      <xdr:nvSpPr>
        <xdr:cNvPr id="457" name="楕円 456"/>
        <xdr:cNvSpPr/>
      </xdr:nvSpPr>
      <xdr:spPr>
        <a:xfrm>
          <a:off x="15621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58" name="テキスト ボックス 457"/>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46482</xdr:rowOff>
    </xdr:from>
    <xdr:to>
      <xdr:col>74</xdr:col>
      <xdr:colOff>31750</xdr:colOff>
      <xdr:row>75</xdr:row>
      <xdr:rowOff>148081</xdr:rowOff>
    </xdr:to>
    <xdr:sp macro="" textlink="">
      <xdr:nvSpPr>
        <xdr:cNvPr id="459" name="楕円 458"/>
        <xdr:cNvSpPr/>
      </xdr:nvSpPr>
      <xdr:spPr>
        <a:xfrm>
          <a:off x="14732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158259</xdr:rowOff>
    </xdr:from>
    <xdr:ext cx="762000" cy="259045"/>
    <xdr:sp macro="" textlink="">
      <xdr:nvSpPr>
        <xdr:cNvPr id="460" name="テキスト ボックス 459"/>
        <xdr:cNvSpPr txBox="1"/>
      </xdr:nvSpPr>
      <xdr:spPr>
        <a:xfrm>
          <a:off x="14401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121920</xdr:rowOff>
    </xdr:from>
    <xdr:to>
      <xdr:col>69</xdr:col>
      <xdr:colOff>142875</xdr:colOff>
      <xdr:row>75</xdr:row>
      <xdr:rowOff>52070</xdr:rowOff>
    </xdr:to>
    <xdr:sp macro="" textlink="">
      <xdr:nvSpPr>
        <xdr:cNvPr id="461" name="楕円 460"/>
        <xdr:cNvSpPr/>
      </xdr:nvSpPr>
      <xdr:spPr>
        <a:xfrm>
          <a:off x="13843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62247</xdr:rowOff>
    </xdr:from>
    <xdr:ext cx="762000" cy="259045"/>
    <xdr:sp macro="" textlink="">
      <xdr:nvSpPr>
        <xdr:cNvPr id="462" name="テキスト ボックス 461"/>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16764</xdr:rowOff>
    </xdr:from>
    <xdr:to>
      <xdr:col>65</xdr:col>
      <xdr:colOff>53975</xdr:colOff>
      <xdr:row>74</xdr:row>
      <xdr:rowOff>118364</xdr:rowOff>
    </xdr:to>
    <xdr:sp macro="" textlink="">
      <xdr:nvSpPr>
        <xdr:cNvPr id="463" name="楕円 462"/>
        <xdr:cNvSpPr/>
      </xdr:nvSpPr>
      <xdr:spPr>
        <a:xfrm>
          <a:off x="12954000" y="127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128541</xdr:rowOff>
    </xdr:from>
    <xdr:ext cx="762000" cy="259045"/>
    <xdr:sp macro="" textlink="">
      <xdr:nvSpPr>
        <xdr:cNvPr id="464" name="テキスト ボックス 463"/>
        <xdr:cNvSpPr txBox="1"/>
      </xdr:nvSpPr>
      <xdr:spPr>
        <a:xfrm>
          <a:off x="12623800" y="1247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54055</xdr:rowOff>
    </xdr:from>
    <xdr:to>
      <xdr:col>29</xdr:col>
      <xdr:colOff>127000</xdr:colOff>
      <xdr:row>20</xdr:row>
      <xdr:rowOff>43768</xdr:rowOff>
    </xdr:to>
    <xdr:cxnSp macro="">
      <xdr:nvCxnSpPr>
        <xdr:cNvPr id="47" name="直線コネクタ 46"/>
        <xdr:cNvCxnSpPr/>
      </xdr:nvCxnSpPr>
      <xdr:spPr bwMode="auto">
        <a:xfrm flipV="1">
          <a:off x="5651500" y="1987630"/>
          <a:ext cx="0" cy="15327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15845</xdr:rowOff>
    </xdr:from>
    <xdr:ext cx="762000" cy="259045"/>
    <xdr:sp macro="" textlink="">
      <xdr:nvSpPr>
        <xdr:cNvPr id="48" name="人口1人当たり決算額の推移最小値テキスト130"/>
        <xdr:cNvSpPr txBox="1"/>
      </xdr:nvSpPr>
      <xdr:spPr>
        <a:xfrm>
          <a:off x="5740400" y="349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43768</xdr:rowOff>
    </xdr:from>
    <xdr:to>
      <xdr:col>30</xdr:col>
      <xdr:colOff>25400</xdr:colOff>
      <xdr:row>20</xdr:row>
      <xdr:rowOff>43768</xdr:rowOff>
    </xdr:to>
    <xdr:cxnSp macro="">
      <xdr:nvCxnSpPr>
        <xdr:cNvPr id="49" name="直線コネクタ 48"/>
        <xdr:cNvCxnSpPr/>
      </xdr:nvCxnSpPr>
      <xdr:spPr bwMode="auto">
        <a:xfrm>
          <a:off x="5562600" y="3520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140432</xdr:rowOff>
    </xdr:from>
    <xdr:ext cx="762000" cy="259045"/>
    <xdr:sp macro="" textlink="">
      <xdr:nvSpPr>
        <xdr:cNvPr id="50" name="人口1人当たり決算額の推移最大値テキスト130"/>
        <xdr:cNvSpPr txBox="1"/>
      </xdr:nvSpPr>
      <xdr:spPr>
        <a:xfrm>
          <a:off x="5740400" y="173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54055</xdr:rowOff>
    </xdr:from>
    <xdr:to>
      <xdr:col>30</xdr:col>
      <xdr:colOff>25400</xdr:colOff>
      <xdr:row>11</xdr:row>
      <xdr:rowOff>54055</xdr:rowOff>
    </xdr:to>
    <xdr:cxnSp macro="">
      <xdr:nvCxnSpPr>
        <xdr:cNvPr id="51" name="直線コネクタ 50"/>
        <xdr:cNvCxnSpPr/>
      </xdr:nvCxnSpPr>
      <xdr:spPr bwMode="auto">
        <a:xfrm>
          <a:off x="5562600" y="1987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129199</xdr:rowOff>
    </xdr:from>
    <xdr:to>
      <xdr:col>29</xdr:col>
      <xdr:colOff>127000</xdr:colOff>
      <xdr:row>13</xdr:row>
      <xdr:rowOff>159146</xdr:rowOff>
    </xdr:to>
    <xdr:cxnSp macro="">
      <xdr:nvCxnSpPr>
        <xdr:cNvPr id="52" name="直線コネクタ 51"/>
        <xdr:cNvCxnSpPr/>
      </xdr:nvCxnSpPr>
      <xdr:spPr bwMode="auto">
        <a:xfrm flipV="1">
          <a:off x="5003800" y="2405674"/>
          <a:ext cx="647700" cy="29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138226</xdr:rowOff>
    </xdr:from>
    <xdr:ext cx="762000" cy="259045"/>
    <xdr:sp macro="" textlink="">
      <xdr:nvSpPr>
        <xdr:cNvPr id="53" name="人口1人当たり決算額の推移平均値テキスト130"/>
        <xdr:cNvSpPr txBox="1"/>
      </xdr:nvSpPr>
      <xdr:spPr>
        <a:xfrm>
          <a:off x="5740400" y="2757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166149</xdr:rowOff>
    </xdr:from>
    <xdr:to>
      <xdr:col>29</xdr:col>
      <xdr:colOff>177800</xdr:colOff>
      <xdr:row>16</xdr:row>
      <xdr:rowOff>96299</xdr:rowOff>
    </xdr:to>
    <xdr:sp macro="" textlink="">
      <xdr:nvSpPr>
        <xdr:cNvPr id="54" name="フローチャート: 判断 53"/>
        <xdr:cNvSpPr/>
      </xdr:nvSpPr>
      <xdr:spPr bwMode="auto">
        <a:xfrm>
          <a:off x="56007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159146</xdr:rowOff>
    </xdr:from>
    <xdr:to>
      <xdr:col>26</xdr:col>
      <xdr:colOff>50800</xdr:colOff>
      <xdr:row>13</xdr:row>
      <xdr:rowOff>161040</xdr:rowOff>
    </xdr:to>
    <xdr:cxnSp macro="">
      <xdr:nvCxnSpPr>
        <xdr:cNvPr id="55" name="直線コネクタ 54"/>
        <xdr:cNvCxnSpPr/>
      </xdr:nvCxnSpPr>
      <xdr:spPr bwMode="auto">
        <a:xfrm flipV="1">
          <a:off x="4305300" y="2435621"/>
          <a:ext cx="698500" cy="1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13085</xdr:rowOff>
    </xdr:from>
    <xdr:to>
      <xdr:col>26</xdr:col>
      <xdr:colOff>101600</xdr:colOff>
      <xdr:row>16</xdr:row>
      <xdr:rowOff>114685</xdr:rowOff>
    </xdr:to>
    <xdr:sp macro="" textlink="">
      <xdr:nvSpPr>
        <xdr:cNvPr id="56" name="フローチャート: 判断 55"/>
        <xdr:cNvSpPr/>
      </xdr:nvSpPr>
      <xdr:spPr bwMode="auto">
        <a:xfrm>
          <a:off x="49530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99462</xdr:rowOff>
    </xdr:from>
    <xdr:ext cx="736600" cy="259045"/>
    <xdr:sp macro="" textlink="">
      <xdr:nvSpPr>
        <xdr:cNvPr id="57" name="テキスト ボックス 56"/>
        <xdr:cNvSpPr txBox="1"/>
      </xdr:nvSpPr>
      <xdr:spPr>
        <a:xfrm>
          <a:off x="4622800" y="2890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161040</xdr:rowOff>
    </xdr:from>
    <xdr:to>
      <xdr:col>22</xdr:col>
      <xdr:colOff>114300</xdr:colOff>
      <xdr:row>14</xdr:row>
      <xdr:rowOff>48732</xdr:rowOff>
    </xdr:to>
    <xdr:cxnSp macro="">
      <xdr:nvCxnSpPr>
        <xdr:cNvPr id="58" name="直線コネクタ 57"/>
        <xdr:cNvCxnSpPr/>
      </xdr:nvCxnSpPr>
      <xdr:spPr bwMode="auto">
        <a:xfrm flipV="1">
          <a:off x="3606800" y="2437515"/>
          <a:ext cx="698500" cy="59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18865</xdr:rowOff>
    </xdr:from>
    <xdr:to>
      <xdr:col>22</xdr:col>
      <xdr:colOff>165100</xdr:colOff>
      <xdr:row>16</xdr:row>
      <xdr:rowOff>120465</xdr:rowOff>
    </xdr:to>
    <xdr:sp macro="" textlink="">
      <xdr:nvSpPr>
        <xdr:cNvPr id="59" name="フローチャート: 判断 58"/>
        <xdr:cNvSpPr/>
      </xdr:nvSpPr>
      <xdr:spPr bwMode="auto">
        <a:xfrm>
          <a:off x="42545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105242</xdr:rowOff>
    </xdr:from>
    <xdr:ext cx="762000" cy="259045"/>
    <xdr:sp macro="" textlink="">
      <xdr:nvSpPr>
        <xdr:cNvPr id="60" name="テキスト ボックス 59"/>
        <xdr:cNvSpPr txBox="1"/>
      </xdr:nvSpPr>
      <xdr:spPr>
        <a:xfrm>
          <a:off x="3924300" y="289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22704</xdr:rowOff>
    </xdr:from>
    <xdr:to>
      <xdr:col>18</xdr:col>
      <xdr:colOff>177800</xdr:colOff>
      <xdr:row>14</xdr:row>
      <xdr:rowOff>48732</xdr:rowOff>
    </xdr:to>
    <xdr:cxnSp macro="">
      <xdr:nvCxnSpPr>
        <xdr:cNvPr id="61" name="直線コネクタ 60"/>
        <xdr:cNvCxnSpPr/>
      </xdr:nvCxnSpPr>
      <xdr:spPr bwMode="auto">
        <a:xfrm>
          <a:off x="2908300" y="2470629"/>
          <a:ext cx="698500" cy="26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24678</xdr:rowOff>
    </xdr:from>
    <xdr:to>
      <xdr:col>19</xdr:col>
      <xdr:colOff>38100</xdr:colOff>
      <xdr:row>16</xdr:row>
      <xdr:rowOff>126278</xdr:rowOff>
    </xdr:to>
    <xdr:sp macro="" textlink="">
      <xdr:nvSpPr>
        <xdr:cNvPr id="62" name="フローチャート: 判断 61"/>
        <xdr:cNvSpPr/>
      </xdr:nvSpPr>
      <xdr:spPr bwMode="auto">
        <a:xfrm>
          <a:off x="3556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111055</xdr:rowOff>
    </xdr:from>
    <xdr:ext cx="762000" cy="259045"/>
    <xdr:sp macro="" textlink="">
      <xdr:nvSpPr>
        <xdr:cNvPr id="63" name="テキスト ボックス 62"/>
        <xdr:cNvSpPr txBox="1"/>
      </xdr:nvSpPr>
      <xdr:spPr>
        <a:xfrm>
          <a:off x="3225800" y="290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54820</xdr:rowOff>
    </xdr:from>
    <xdr:to>
      <xdr:col>15</xdr:col>
      <xdr:colOff>101600</xdr:colOff>
      <xdr:row>15</xdr:row>
      <xdr:rowOff>156420</xdr:rowOff>
    </xdr:to>
    <xdr:sp macro="" textlink="">
      <xdr:nvSpPr>
        <xdr:cNvPr id="64" name="フローチャート: 判断 63"/>
        <xdr:cNvSpPr/>
      </xdr:nvSpPr>
      <xdr:spPr bwMode="auto">
        <a:xfrm>
          <a:off x="2857500" y="2674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141197</xdr:rowOff>
    </xdr:from>
    <xdr:ext cx="762000" cy="259045"/>
    <xdr:sp macro="" textlink="">
      <xdr:nvSpPr>
        <xdr:cNvPr id="65" name="テキスト ボックス 64"/>
        <xdr:cNvSpPr txBox="1"/>
      </xdr:nvSpPr>
      <xdr:spPr>
        <a:xfrm>
          <a:off x="2527300" y="276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78399</xdr:rowOff>
    </xdr:from>
    <xdr:to>
      <xdr:col>29</xdr:col>
      <xdr:colOff>177800</xdr:colOff>
      <xdr:row>14</xdr:row>
      <xdr:rowOff>8549</xdr:rowOff>
    </xdr:to>
    <xdr:sp macro="" textlink="">
      <xdr:nvSpPr>
        <xdr:cNvPr id="71" name="楕円 70"/>
        <xdr:cNvSpPr/>
      </xdr:nvSpPr>
      <xdr:spPr bwMode="auto">
        <a:xfrm>
          <a:off x="5600700" y="2354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94926</xdr:rowOff>
    </xdr:from>
    <xdr:ext cx="762000" cy="259045"/>
    <xdr:sp macro="" textlink="">
      <xdr:nvSpPr>
        <xdr:cNvPr id="72" name="人口1人当たり決算額の推移該当値テキスト130"/>
        <xdr:cNvSpPr txBox="1"/>
      </xdr:nvSpPr>
      <xdr:spPr>
        <a:xfrm>
          <a:off x="5740400" y="2199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108346</xdr:rowOff>
    </xdr:from>
    <xdr:to>
      <xdr:col>26</xdr:col>
      <xdr:colOff>101600</xdr:colOff>
      <xdr:row>14</xdr:row>
      <xdr:rowOff>38496</xdr:rowOff>
    </xdr:to>
    <xdr:sp macro="" textlink="">
      <xdr:nvSpPr>
        <xdr:cNvPr id="73" name="楕円 72"/>
        <xdr:cNvSpPr/>
      </xdr:nvSpPr>
      <xdr:spPr bwMode="auto">
        <a:xfrm>
          <a:off x="4953000" y="2384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48673</xdr:rowOff>
    </xdr:from>
    <xdr:ext cx="736600" cy="259045"/>
    <xdr:sp macro="" textlink="">
      <xdr:nvSpPr>
        <xdr:cNvPr id="74" name="テキスト ボックス 73"/>
        <xdr:cNvSpPr txBox="1"/>
      </xdr:nvSpPr>
      <xdr:spPr>
        <a:xfrm>
          <a:off x="4622800" y="2153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110240</xdr:rowOff>
    </xdr:from>
    <xdr:to>
      <xdr:col>22</xdr:col>
      <xdr:colOff>165100</xdr:colOff>
      <xdr:row>14</xdr:row>
      <xdr:rowOff>40390</xdr:rowOff>
    </xdr:to>
    <xdr:sp macro="" textlink="">
      <xdr:nvSpPr>
        <xdr:cNvPr id="75" name="楕円 74"/>
        <xdr:cNvSpPr/>
      </xdr:nvSpPr>
      <xdr:spPr bwMode="auto">
        <a:xfrm>
          <a:off x="4254500" y="2386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50567</xdr:rowOff>
    </xdr:from>
    <xdr:ext cx="762000" cy="259045"/>
    <xdr:sp macro="" textlink="">
      <xdr:nvSpPr>
        <xdr:cNvPr id="76" name="テキスト ボックス 75"/>
        <xdr:cNvSpPr txBox="1"/>
      </xdr:nvSpPr>
      <xdr:spPr>
        <a:xfrm>
          <a:off x="3924300" y="215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169382</xdr:rowOff>
    </xdr:from>
    <xdr:to>
      <xdr:col>19</xdr:col>
      <xdr:colOff>38100</xdr:colOff>
      <xdr:row>14</xdr:row>
      <xdr:rowOff>99532</xdr:rowOff>
    </xdr:to>
    <xdr:sp macro="" textlink="">
      <xdr:nvSpPr>
        <xdr:cNvPr id="77" name="楕円 76"/>
        <xdr:cNvSpPr/>
      </xdr:nvSpPr>
      <xdr:spPr bwMode="auto">
        <a:xfrm>
          <a:off x="3556000" y="2445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109709</xdr:rowOff>
    </xdr:from>
    <xdr:ext cx="762000" cy="259045"/>
    <xdr:sp macro="" textlink="">
      <xdr:nvSpPr>
        <xdr:cNvPr id="78" name="テキスト ボックス 77"/>
        <xdr:cNvSpPr txBox="1"/>
      </xdr:nvSpPr>
      <xdr:spPr>
        <a:xfrm>
          <a:off x="3225800" y="221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143354</xdr:rowOff>
    </xdr:from>
    <xdr:to>
      <xdr:col>15</xdr:col>
      <xdr:colOff>101600</xdr:colOff>
      <xdr:row>14</xdr:row>
      <xdr:rowOff>73504</xdr:rowOff>
    </xdr:to>
    <xdr:sp macro="" textlink="">
      <xdr:nvSpPr>
        <xdr:cNvPr id="79" name="楕円 78"/>
        <xdr:cNvSpPr/>
      </xdr:nvSpPr>
      <xdr:spPr bwMode="auto">
        <a:xfrm>
          <a:off x="2857500" y="2419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83681</xdr:rowOff>
    </xdr:from>
    <xdr:ext cx="762000" cy="259045"/>
    <xdr:sp macro="" textlink="">
      <xdr:nvSpPr>
        <xdr:cNvPr id="80" name="テキスト ボックス 79"/>
        <xdr:cNvSpPr txBox="1"/>
      </xdr:nvSpPr>
      <xdr:spPr>
        <a:xfrm>
          <a:off x="2527300" y="21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53117</xdr:rowOff>
    </xdr:from>
    <xdr:to>
      <xdr:col>29</xdr:col>
      <xdr:colOff>127000</xdr:colOff>
      <xdr:row>37</xdr:row>
      <xdr:rowOff>178435</xdr:rowOff>
    </xdr:to>
    <xdr:cxnSp macro="">
      <xdr:nvCxnSpPr>
        <xdr:cNvPr id="106" name="直線コネクタ 105"/>
        <xdr:cNvCxnSpPr/>
      </xdr:nvCxnSpPr>
      <xdr:spPr bwMode="auto">
        <a:xfrm flipV="1">
          <a:off x="5651500" y="5977667"/>
          <a:ext cx="0" cy="1325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150512</xdr:rowOff>
    </xdr:from>
    <xdr:ext cx="762000" cy="259045"/>
    <xdr:sp macro="" textlink="">
      <xdr:nvSpPr>
        <xdr:cNvPr id="107" name="人口1人当たり決算額の推移最小値テキスト445"/>
        <xdr:cNvSpPr txBox="1"/>
      </xdr:nvSpPr>
      <xdr:spPr>
        <a:xfrm>
          <a:off x="5740400" y="727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178435</xdr:rowOff>
    </xdr:from>
    <xdr:to>
      <xdr:col>30</xdr:col>
      <xdr:colOff>25400</xdr:colOff>
      <xdr:row>37</xdr:row>
      <xdr:rowOff>178435</xdr:rowOff>
    </xdr:to>
    <xdr:cxnSp macro="">
      <xdr:nvCxnSpPr>
        <xdr:cNvPr id="108" name="直線コネクタ 107"/>
        <xdr:cNvCxnSpPr/>
      </xdr:nvCxnSpPr>
      <xdr:spPr bwMode="auto">
        <a:xfrm>
          <a:off x="5562600" y="73031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310944</xdr:rowOff>
    </xdr:from>
    <xdr:ext cx="762000" cy="259045"/>
    <xdr:sp macro="" textlink="">
      <xdr:nvSpPr>
        <xdr:cNvPr id="109" name="人口1人当たり決算額の推移最大値テキスト445"/>
        <xdr:cNvSpPr txBox="1"/>
      </xdr:nvSpPr>
      <xdr:spPr>
        <a:xfrm>
          <a:off x="5740400" y="572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53117</xdr:rowOff>
    </xdr:from>
    <xdr:to>
      <xdr:col>30</xdr:col>
      <xdr:colOff>25400</xdr:colOff>
      <xdr:row>33</xdr:row>
      <xdr:rowOff>53117</xdr:rowOff>
    </xdr:to>
    <xdr:cxnSp macro="">
      <xdr:nvCxnSpPr>
        <xdr:cNvPr id="110" name="直線コネクタ 109"/>
        <xdr:cNvCxnSpPr/>
      </xdr:nvCxnSpPr>
      <xdr:spPr bwMode="auto">
        <a:xfrm>
          <a:off x="5562600" y="59776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82560</xdr:rowOff>
    </xdr:from>
    <xdr:to>
      <xdr:col>29</xdr:col>
      <xdr:colOff>127000</xdr:colOff>
      <xdr:row>34</xdr:row>
      <xdr:rowOff>93030</xdr:rowOff>
    </xdr:to>
    <xdr:cxnSp macro="">
      <xdr:nvCxnSpPr>
        <xdr:cNvPr id="111" name="直線コネクタ 110"/>
        <xdr:cNvCxnSpPr/>
      </xdr:nvCxnSpPr>
      <xdr:spPr bwMode="auto">
        <a:xfrm>
          <a:off x="5003800" y="6350010"/>
          <a:ext cx="647700" cy="10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334987</xdr:rowOff>
    </xdr:from>
    <xdr:ext cx="762000" cy="259045"/>
    <xdr:sp macro="" textlink="">
      <xdr:nvSpPr>
        <xdr:cNvPr id="112" name="人口1人当たり決算額の推移平均値テキスト445"/>
        <xdr:cNvSpPr txBox="1"/>
      </xdr:nvSpPr>
      <xdr:spPr>
        <a:xfrm>
          <a:off x="5740400" y="660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20010</xdr:rowOff>
    </xdr:from>
    <xdr:to>
      <xdr:col>29</xdr:col>
      <xdr:colOff>177800</xdr:colOff>
      <xdr:row>35</xdr:row>
      <xdr:rowOff>121610</xdr:rowOff>
    </xdr:to>
    <xdr:sp macro="" textlink="">
      <xdr:nvSpPr>
        <xdr:cNvPr id="113" name="フローチャート: 判断 112"/>
        <xdr:cNvSpPr/>
      </xdr:nvSpPr>
      <xdr:spPr bwMode="auto">
        <a:xfrm>
          <a:off x="56007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337403</xdr:rowOff>
    </xdr:from>
    <xdr:to>
      <xdr:col>26</xdr:col>
      <xdr:colOff>50800</xdr:colOff>
      <xdr:row>34</xdr:row>
      <xdr:rowOff>82560</xdr:rowOff>
    </xdr:to>
    <xdr:cxnSp macro="">
      <xdr:nvCxnSpPr>
        <xdr:cNvPr id="114" name="直線コネクタ 113"/>
        <xdr:cNvCxnSpPr/>
      </xdr:nvCxnSpPr>
      <xdr:spPr bwMode="auto">
        <a:xfrm>
          <a:off x="4305300" y="6261953"/>
          <a:ext cx="698500" cy="88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342245</xdr:rowOff>
    </xdr:from>
    <xdr:to>
      <xdr:col>26</xdr:col>
      <xdr:colOff>101600</xdr:colOff>
      <xdr:row>35</xdr:row>
      <xdr:rowOff>100945</xdr:rowOff>
    </xdr:to>
    <xdr:sp macro="" textlink="">
      <xdr:nvSpPr>
        <xdr:cNvPr id="115" name="フローチャート: 判断 114"/>
        <xdr:cNvSpPr/>
      </xdr:nvSpPr>
      <xdr:spPr bwMode="auto">
        <a:xfrm>
          <a:off x="49530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85722</xdr:rowOff>
    </xdr:from>
    <xdr:ext cx="736600" cy="259045"/>
    <xdr:sp macro="" textlink="">
      <xdr:nvSpPr>
        <xdr:cNvPr id="116" name="テキスト ボックス 115"/>
        <xdr:cNvSpPr txBox="1"/>
      </xdr:nvSpPr>
      <xdr:spPr>
        <a:xfrm>
          <a:off x="4622800" y="6696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260000</xdr:rowOff>
    </xdr:from>
    <xdr:to>
      <xdr:col>22</xdr:col>
      <xdr:colOff>114300</xdr:colOff>
      <xdr:row>33</xdr:row>
      <xdr:rowOff>337403</xdr:rowOff>
    </xdr:to>
    <xdr:cxnSp macro="">
      <xdr:nvCxnSpPr>
        <xdr:cNvPr id="117" name="直線コネクタ 116"/>
        <xdr:cNvCxnSpPr/>
      </xdr:nvCxnSpPr>
      <xdr:spPr bwMode="auto">
        <a:xfrm>
          <a:off x="3606800" y="6184550"/>
          <a:ext cx="698500" cy="77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324917</xdr:rowOff>
    </xdr:from>
    <xdr:to>
      <xdr:col>22</xdr:col>
      <xdr:colOff>165100</xdr:colOff>
      <xdr:row>35</xdr:row>
      <xdr:rowOff>83617</xdr:rowOff>
    </xdr:to>
    <xdr:sp macro="" textlink="">
      <xdr:nvSpPr>
        <xdr:cNvPr id="118" name="フローチャート: 判断 117"/>
        <xdr:cNvSpPr/>
      </xdr:nvSpPr>
      <xdr:spPr bwMode="auto">
        <a:xfrm>
          <a:off x="42545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68394</xdr:rowOff>
    </xdr:from>
    <xdr:ext cx="762000" cy="259045"/>
    <xdr:sp macro="" textlink="">
      <xdr:nvSpPr>
        <xdr:cNvPr id="119" name="テキスト ボックス 118"/>
        <xdr:cNvSpPr txBox="1"/>
      </xdr:nvSpPr>
      <xdr:spPr>
        <a:xfrm>
          <a:off x="3924300" y="667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183601</xdr:rowOff>
    </xdr:from>
    <xdr:to>
      <xdr:col>18</xdr:col>
      <xdr:colOff>177800</xdr:colOff>
      <xdr:row>33</xdr:row>
      <xdr:rowOff>260000</xdr:rowOff>
    </xdr:to>
    <xdr:cxnSp macro="">
      <xdr:nvCxnSpPr>
        <xdr:cNvPr id="120" name="直線コネクタ 119"/>
        <xdr:cNvCxnSpPr/>
      </xdr:nvCxnSpPr>
      <xdr:spPr bwMode="auto">
        <a:xfrm>
          <a:off x="2908300" y="6108151"/>
          <a:ext cx="698500" cy="76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304526</xdr:rowOff>
    </xdr:from>
    <xdr:to>
      <xdr:col>19</xdr:col>
      <xdr:colOff>38100</xdr:colOff>
      <xdr:row>35</xdr:row>
      <xdr:rowOff>63226</xdr:rowOff>
    </xdr:to>
    <xdr:sp macro="" textlink="">
      <xdr:nvSpPr>
        <xdr:cNvPr id="121" name="フローチャート: 判断 120"/>
        <xdr:cNvSpPr/>
      </xdr:nvSpPr>
      <xdr:spPr bwMode="auto">
        <a:xfrm>
          <a:off x="35560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48003</xdr:rowOff>
    </xdr:from>
    <xdr:ext cx="762000" cy="259045"/>
    <xdr:sp macro="" textlink="">
      <xdr:nvSpPr>
        <xdr:cNvPr id="122" name="テキスト ボックス 121"/>
        <xdr:cNvSpPr txBox="1"/>
      </xdr:nvSpPr>
      <xdr:spPr>
        <a:xfrm>
          <a:off x="3225800" y="665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90556</xdr:rowOff>
    </xdr:from>
    <xdr:to>
      <xdr:col>15</xdr:col>
      <xdr:colOff>101600</xdr:colOff>
      <xdr:row>34</xdr:row>
      <xdr:rowOff>192156</xdr:rowOff>
    </xdr:to>
    <xdr:sp macro="" textlink="">
      <xdr:nvSpPr>
        <xdr:cNvPr id="123" name="フローチャート: 判断 122"/>
        <xdr:cNvSpPr/>
      </xdr:nvSpPr>
      <xdr:spPr bwMode="auto">
        <a:xfrm>
          <a:off x="2857500" y="6358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176933</xdr:rowOff>
    </xdr:from>
    <xdr:ext cx="762000" cy="259045"/>
    <xdr:sp macro="" textlink="">
      <xdr:nvSpPr>
        <xdr:cNvPr id="124" name="テキスト ボックス 123"/>
        <xdr:cNvSpPr txBox="1"/>
      </xdr:nvSpPr>
      <xdr:spPr>
        <a:xfrm>
          <a:off x="2527300" y="644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42230</xdr:rowOff>
    </xdr:from>
    <xdr:to>
      <xdr:col>29</xdr:col>
      <xdr:colOff>177800</xdr:colOff>
      <xdr:row>34</xdr:row>
      <xdr:rowOff>143830</xdr:rowOff>
    </xdr:to>
    <xdr:sp macro="" textlink="">
      <xdr:nvSpPr>
        <xdr:cNvPr id="130" name="楕円 129"/>
        <xdr:cNvSpPr/>
      </xdr:nvSpPr>
      <xdr:spPr bwMode="auto">
        <a:xfrm>
          <a:off x="5600700" y="6309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230207</xdr:rowOff>
    </xdr:from>
    <xdr:ext cx="762000" cy="259045"/>
    <xdr:sp macro="" textlink="">
      <xdr:nvSpPr>
        <xdr:cNvPr id="131" name="人口1人当たり決算額の推移該当値テキスト445"/>
        <xdr:cNvSpPr txBox="1"/>
      </xdr:nvSpPr>
      <xdr:spPr>
        <a:xfrm>
          <a:off x="5740400" y="615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31760</xdr:rowOff>
    </xdr:from>
    <xdr:to>
      <xdr:col>26</xdr:col>
      <xdr:colOff>101600</xdr:colOff>
      <xdr:row>34</xdr:row>
      <xdr:rowOff>133360</xdr:rowOff>
    </xdr:to>
    <xdr:sp macro="" textlink="">
      <xdr:nvSpPr>
        <xdr:cNvPr id="132" name="楕円 131"/>
        <xdr:cNvSpPr/>
      </xdr:nvSpPr>
      <xdr:spPr bwMode="auto">
        <a:xfrm>
          <a:off x="4953000" y="6299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143537</xdr:rowOff>
    </xdr:from>
    <xdr:ext cx="736600" cy="259045"/>
    <xdr:sp macro="" textlink="">
      <xdr:nvSpPr>
        <xdr:cNvPr id="133" name="テキスト ボックス 132"/>
        <xdr:cNvSpPr txBox="1"/>
      </xdr:nvSpPr>
      <xdr:spPr>
        <a:xfrm>
          <a:off x="4622800" y="606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286603</xdr:rowOff>
    </xdr:from>
    <xdr:to>
      <xdr:col>22</xdr:col>
      <xdr:colOff>165100</xdr:colOff>
      <xdr:row>34</xdr:row>
      <xdr:rowOff>45303</xdr:rowOff>
    </xdr:to>
    <xdr:sp macro="" textlink="">
      <xdr:nvSpPr>
        <xdr:cNvPr id="134" name="楕円 133"/>
        <xdr:cNvSpPr/>
      </xdr:nvSpPr>
      <xdr:spPr bwMode="auto">
        <a:xfrm>
          <a:off x="4254500" y="6211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55480</xdr:rowOff>
    </xdr:from>
    <xdr:ext cx="762000" cy="259045"/>
    <xdr:sp macro="" textlink="">
      <xdr:nvSpPr>
        <xdr:cNvPr id="135" name="テキスト ボックス 134"/>
        <xdr:cNvSpPr txBox="1"/>
      </xdr:nvSpPr>
      <xdr:spPr>
        <a:xfrm>
          <a:off x="3924300" y="598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209200</xdr:rowOff>
    </xdr:from>
    <xdr:to>
      <xdr:col>19</xdr:col>
      <xdr:colOff>38100</xdr:colOff>
      <xdr:row>33</xdr:row>
      <xdr:rowOff>310800</xdr:rowOff>
    </xdr:to>
    <xdr:sp macro="" textlink="">
      <xdr:nvSpPr>
        <xdr:cNvPr id="136" name="楕円 135"/>
        <xdr:cNvSpPr/>
      </xdr:nvSpPr>
      <xdr:spPr bwMode="auto">
        <a:xfrm>
          <a:off x="3556000" y="6133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149527</xdr:rowOff>
    </xdr:from>
    <xdr:ext cx="762000" cy="259045"/>
    <xdr:sp macro="" textlink="">
      <xdr:nvSpPr>
        <xdr:cNvPr id="137" name="テキスト ボックス 136"/>
        <xdr:cNvSpPr txBox="1"/>
      </xdr:nvSpPr>
      <xdr:spPr>
        <a:xfrm>
          <a:off x="3225800" y="590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132801</xdr:rowOff>
    </xdr:from>
    <xdr:to>
      <xdr:col>15</xdr:col>
      <xdr:colOff>101600</xdr:colOff>
      <xdr:row>33</xdr:row>
      <xdr:rowOff>234401</xdr:rowOff>
    </xdr:to>
    <xdr:sp macro="" textlink="">
      <xdr:nvSpPr>
        <xdr:cNvPr id="138" name="楕円 137"/>
        <xdr:cNvSpPr/>
      </xdr:nvSpPr>
      <xdr:spPr bwMode="auto">
        <a:xfrm>
          <a:off x="2857500" y="6057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73128</xdr:rowOff>
    </xdr:from>
    <xdr:ext cx="762000" cy="259045"/>
    <xdr:sp macro="" textlink="">
      <xdr:nvSpPr>
        <xdr:cNvPr id="139" name="テキスト ボックス 138"/>
        <xdr:cNvSpPr txBox="1"/>
      </xdr:nvSpPr>
      <xdr:spPr>
        <a:xfrm>
          <a:off x="2527300" y="58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125,469
124,678
603.16
63,577,336
60,944,660
1,963,860
33,706,815
54,301,836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170724</xdr:rowOff>
    </xdr:from>
    <xdr:to>
      <xdr:col>24</xdr:col>
      <xdr:colOff>62865</xdr:colOff>
      <xdr:row>39</xdr:row>
      <xdr:rowOff>9659</xdr:rowOff>
    </xdr:to>
    <xdr:cxnSp macro="">
      <xdr:nvCxnSpPr>
        <xdr:cNvPr id="58" name="直線コネクタ 57"/>
        <xdr:cNvCxnSpPr/>
      </xdr:nvCxnSpPr>
      <xdr:spPr>
        <a:xfrm flipV="1">
          <a:off x="4633595" y="5142774"/>
          <a:ext cx="1270" cy="155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13486</xdr:rowOff>
    </xdr:from>
    <xdr:ext cx="534377" cy="259045"/>
    <xdr:sp macro="" textlink="">
      <xdr:nvSpPr>
        <xdr:cNvPr id="59" name="人件費最小値テキスト"/>
        <xdr:cNvSpPr txBox="1"/>
      </xdr:nvSpPr>
      <xdr:spPr>
        <a:xfrm>
          <a:off x="4686300" y="670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9659</xdr:rowOff>
    </xdr:from>
    <xdr:to>
      <xdr:col>24</xdr:col>
      <xdr:colOff>152400</xdr:colOff>
      <xdr:row>39</xdr:row>
      <xdr:rowOff>9659</xdr:rowOff>
    </xdr:to>
    <xdr:cxnSp macro="">
      <xdr:nvCxnSpPr>
        <xdr:cNvPr id="60" name="直線コネクタ 59"/>
        <xdr:cNvCxnSpPr/>
      </xdr:nvCxnSpPr>
      <xdr:spPr>
        <a:xfrm>
          <a:off x="4546600" y="669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117401</xdr:rowOff>
    </xdr:from>
    <xdr:ext cx="534377" cy="259045"/>
    <xdr:sp macro="" textlink="">
      <xdr:nvSpPr>
        <xdr:cNvPr id="61" name="人件費最大値テキスト"/>
        <xdr:cNvSpPr txBox="1"/>
      </xdr:nvSpPr>
      <xdr:spPr>
        <a:xfrm>
          <a:off x="4686300" y="49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170724</xdr:rowOff>
    </xdr:from>
    <xdr:to>
      <xdr:col>24</xdr:col>
      <xdr:colOff>152400</xdr:colOff>
      <xdr:row>29</xdr:row>
      <xdr:rowOff>170724</xdr:rowOff>
    </xdr:to>
    <xdr:cxnSp macro="">
      <xdr:nvCxnSpPr>
        <xdr:cNvPr id="62" name="直線コネクタ 61"/>
        <xdr:cNvCxnSpPr/>
      </xdr:nvCxnSpPr>
      <xdr:spPr>
        <a:xfrm>
          <a:off x="4546600" y="514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71675</xdr:rowOff>
    </xdr:from>
    <xdr:to>
      <xdr:col>24</xdr:col>
      <xdr:colOff>63500</xdr:colOff>
      <xdr:row>31</xdr:row>
      <xdr:rowOff>96625</xdr:rowOff>
    </xdr:to>
    <xdr:cxnSp macro="">
      <xdr:nvCxnSpPr>
        <xdr:cNvPr id="63" name="直線コネクタ 62"/>
        <xdr:cNvCxnSpPr/>
      </xdr:nvCxnSpPr>
      <xdr:spPr>
        <a:xfrm flipV="1">
          <a:off x="3797300" y="5386625"/>
          <a:ext cx="838200" cy="2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6323</xdr:rowOff>
    </xdr:from>
    <xdr:ext cx="534377" cy="259045"/>
    <xdr:sp macro="" textlink="">
      <xdr:nvSpPr>
        <xdr:cNvPr id="64" name="人件費平均値テキスト"/>
        <xdr:cNvSpPr txBox="1"/>
      </xdr:nvSpPr>
      <xdr:spPr>
        <a:xfrm>
          <a:off x="4686300" y="5835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27896</xdr:rowOff>
    </xdr:from>
    <xdr:to>
      <xdr:col>24</xdr:col>
      <xdr:colOff>114300</xdr:colOff>
      <xdr:row>34</xdr:row>
      <xdr:rowOff>129496</xdr:rowOff>
    </xdr:to>
    <xdr:sp macro="" textlink="">
      <xdr:nvSpPr>
        <xdr:cNvPr id="65" name="フローチャート: 判断 64"/>
        <xdr:cNvSpPr/>
      </xdr:nvSpPr>
      <xdr:spPr>
        <a:xfrm>
          <a:off x="4584700" y="585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96625</xdr:rowOff>
    </xdr:from>
    <xdr:to>
      <xdr:col>19</xdr:col>
      <xdr:colOff>177800</xdr:colOff>
      <xdr:row>31</xdr:row>
      <xdr:rowOff>105377</xdr:rowOff>
    </xdr:to>
    <xdr:cxnSp macro="">
      <xdr:nvCxnSpPr>
        <xdr:cNvPr id="66" name="直線コネクタ 65"/>
        <xdr:cNvCxnSpPr/>
      </xdr:nvCxnSpPr>
      <xdr:spPr>
        <a:xfrm flipV="1">
          <a:off x="2908300" y="5411575"/>
          <a:ext cx="8890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32109</xdr:rowOff>
    </xdr:from>
    <xdr:to>
      <xdr:col>20</xdr:col>
      <xdr:colOff>38100</xdr:colOff>
      <xdr:row>34</xdr:row>
      <xdr:rowOff>133709</xdr:rowOff>
    </xdr:to>
    <xdr:sp macro="" textlink="">
      <xdr:nvSpPr>
        <xdr:cNvPr id="67" name="フローチャート: 判断 66"/>
        <xdr:cNvSpPr/>
      </xdr:nvSpPr>
      <xdr:spPr>
        <a:xfrm>
          <a:off x="37465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124836</xdr:rowOff>
    </xdr:from>
    <xdr:ext cx="534377" cy="259045"/>
    <xdr:sp macro="" textlink="">
      <xdr:nvSpPr>
        <xdr:cNvPr id="68" name="テキスト ボックス 67"/>
        <xdr:cNvSpPr txBox="1"/>
      </xdr:nvSpPr>
      <xdr:spPr>
        <a:xfrm>
          <a:off x="3530111" y="595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105377</xdr:rowOff>
    </xdr:from>
    <xdr:to>
      <xdr:col>15</xdr:col>
      <xdr:colOff>50800</xdr:colOff>
      <xdr:row>31</xdr:row>
      <xdr:rowOff>165662</xdr:rowOff>
    </xdr:to>
    <xdr:cxnSp macro="">
      <xdr:nvCxnSpPr>
        <xdr:cNvPr id="69" name="直線コネクタ 68"/>
        <xdr:cNvCxnSpPr/>
      </xdr:nvCxnSpPr>
      <xdr:spPr>
        <a:xfrm flipV="1">
          <a:off x="2019300" y="5420327"/>
          <a:ext cx="889000" cy="6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44878</xdr:rowOff>
    </xdr:from>
    <xdr:to>
      <xdr:col>15</xdr:col>
      <xdr:colOff>101600</xdr:colOff>
      <xdr:row>34</xdr:row>
      <xdr:rowOff>146478</xdr:rowOff>
    </xdr:to>
    <xdr:sp macro="" textlink="">
      <xdr:nvSpPr>
        <xdr:cNvPr id="70" name="フローチャート: 判断 69"/>
        <xdr:cNvSpPr/>
      </xdr:nvSpPr>
      <xdr:spPr>
        <a:xfrm>
          <a:off x="2857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137605</xdr:rowOff>
    </xdr:from>
    <xdr:ext cx="534377" cy="259045"/>
    <xdr:sp macro="" textlink="">
      <xdr:nvSpPr>
        <xdr:cNvPr id="71" name="テキスト ボックス 70"/>
        <xdr:cNvSpPr txBox="1"/>
      </xdr:nvSpPr>
      <xdr:spPr>
        <a:xfrm>
          <a:off x="2641111" y="596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131601</xdr:rowOff>
    </xdr:from>
    <xdr:to>
      <xdr:col>10</xdr:col>
      <xdr:colOff>114300</xdr:colOff>
      <xdr:row>31</xdr:row>
      <xdr:rowOff>165662</xdr:rowOff>
    </xdr:to>
    <xdr:cxnSp macro="">
      <xdr:nvCxnSpPr>
        <xdr:cNvPr id="72" name="直線コネクタ 71"/>
        <xdr:cNvCxnSpPr/>
      </xdr:nvCxnSpPr>
      <xdr:spPr>
        <a:xfrm>
          <a:off x="1130300" y="5446551"/>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39555</xdr:rowOff>
    </xdr:from>
    <xdr:to>
      <xdr:col>10</xdr:col>
      <xdr:colOff>165100</xdr:colOff>
      <xdr:row>34</xdr:row>
      <xdr:rowOff>141155</xdr:rowOff>
    </xdr:to>
    <xdr:sp macro="" textlink="">
      <xdr:nvSpPr>
        <xdr:cNvPr id="73" name="フローチャート: 判断 72"/>
        <xdr:cNvSpPr/>
      </xdr:nvSpPr>
      <xdr:spPr>
        <a:xfrm>
          <a:off x="1968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132282</xdr:rowOff>
    </xdr:from>
    <xdr:ext cx="534377" cy="259045"/>
    <xdr:sp macro="" textlink="">
      <xdr:nvSpPr>
        <xdr:cNvPr id="74" name="テキスト ボックス 73"/>
        <xdr:cNvSpPr txBox="1"/>
      </xdr:nvSpPr>
      <xdr:spPr>
        <a:xfrm>
          <a:off x="1752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115842</xdr:rowOff>
    </xdr:from>
    <xdr:to>
      <xdr:col>6</xdr:col>
      <xdr:colOff>38100</xdr:colOff>
      <xdr:row>34</xdr:row>
      <xdr:rowOff>45992</xdr:rowOff>
    </xdr:to>
    <xdr:sp macro="" textlink="">
      <xdr:nvSpPr>
        <xdr:cNvPr id="75" name="フローチャート: 判断 74"/>
        <xdr:cNvSpPr/>
      </xdr:nvSpPr>
      <xdr:spPr>
        <a:xfrm>
          <a:off x="1079500" y="57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37119</xdr:rowOff>
    </xdr:from>
    <xdr:ext cx="534377" cy="259045"/>
    <xdr:sp macro="" textlink="">
      <xdr:nvSpPr>
        <xdr:cNvPr id="76" name="テキスト ボックス 75"/>
        <xdr:cNvSpPr txBox="1"/>
      </xdr:nvSpPr>
      <xdr:spPr>
        <a:xfrm>
          <a:off x="863111" y="58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20875</xdr:rowOff>
    </xdr:from>
    <xdr:to>
      <xdr:col>24</xdr:col>
      <xdr:colOff>114300</xdr:colOff>
      <xdr:row>31</xdr:row>
      <xdr:rowOff>122475</xdr:rowOff>
    </xdr:to>
    <xdr:sp macro="" textlink="">
      <xdr:nvSpPr>
        <xdr:cNvPr id="82" name="楕円 81"/>
        <xdr:cNvSpPr/>
      </xdr:nvSpPr>
      <xdr:spPr>
        <a:xfrm>
          <a:off x="4584700" y="53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43752</xdr:rowOff>
    </xdr:from>
    <xdr:ext cx="534377" cy="259045"/>
    <xdr:sp macro="" textlink="">
      <xdr:nvSpPr>
        <xdr:cNvPr id="83" name="人件費該当値テキスト"/>
        <xdr:cNvSpPr txBox="1"/>
      </xdr:nvSpPr>
      <xdr:spPr>
        <a:xfrm>
          <a:off x="4686300" y="518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45825</xdr:rowOff>
    </xdr:from>
    <xdr:to>
      <xdr:col>20</xdr:col>
      <xdr:colOff>38100</xdr:colOff>
      <xdr:row>31</xdr:row>
      <xdr:rowOff>147425</xdr:rowOff>
    </xdr:to>
    <xdr:sp macro="" textlink="">
      <xdr:nvSpPr>
        <xdr:cNvPr id="84" name="楕円 83"/>
        <xdr:cNvSpPr/>
      </xdr:nvSpPr>
      <xdr:spPr>
        <a:xfrm>
          <a:off x="3746500" y="536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163952</xdr:rowOff>
    </xdr:from>
    <xdr:ext cx="534377" cy="259045"/>
    <xdr:sp macro="" textlink="">
      <xdr:nvSpPr>
        <xdr:cNvPr id="85" name="テキスト ボックス 84"/>
        <xdr:cNvSpPr txBox="1"/>
      </xdr:nvSpPr>
      <xdr:spPr>
        <a:xfrm>
          <a:off x="3530111" y="51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54577</xdr:rowOff>
    </xdr:from>
    <xdr:to>
      <xdr:col>15</xdr:col>
      <xdr:colOff>101600</xdr:colOff>
      <xdr:row>31</xdr:row>
      <xdr:rowOff>156177</xdr:rowOff>
    </xdr:to>
    <xdr:sp macro="" textlink="">
      <xdr:nvSpPr>
        <xdr:cNvPr id="86" name="楕円 85"/>
        <xdr:cNvSpPr/>
      </xdr:nvSpPr>
      <xdr:spPr>
        <a:xfrm>
          <a:off x="2857500" y="536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1254</xdr:rowOff>
    </xdr:from>
    <xdr:ext cx="534377" cy="259045"/>
    <xdr:sp macro="" textlink="">
      <xdr:nvSpPr>
        <xdr:cNvPr id="87" name="テキスト ボックス 86"/>
        <xdr:cNvSpPr txBox="1"/>
      </xdr:nvSpPr>
      <xdr:spPr>
        <a:xfrm>
          <a:off x="2641111" y="514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114862</xdr:rowOff>
    </xdr:from>
    <xdr:to>
      <xdr:col>10</xdr:col>
      <xdr:colOff>165100</xdr:colOff>
      <xdr:row>32</xdr:row>
      <xdr:rowOff>45012</xdr:rowOff>
    </xdr:to>
    <xdr:sp macro="" textlink="">
      <xdr:nvSpPr>
        <xdr:cNvPr id="88" name="楕円 87"/>
        <xdr:cNvSpPr/>
      </xdr:nvSpPr>
      <xdr:spPr>
        <a:xfrm>
          <a:off x="1968500" y="542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61539</xdr:rowOff>
    </xdr:from>
    <xdr:ext cx="534377" cy="259045"/>
    <xdr:sp macro="" textlink="">
      <xdr:nvSpPr>
        <xdr:cNvPr id="89" name="テキスト ボックス 88"/>
        <xdr:cNvSpPr txBox="1"/>
      </xdr:nvSpPr>
      <xdr:spPr>
        <a:xfrm>
          <a:off x="1752111" y="52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80801</xdr:rowOff>
    </xdr:from>
    <xdr:to>
      <xdr:col>6</xdr:col>
      <xdr:colOff>38100</xdr:colOff>
      <xdr:row>32</xdr:row>
      <xdr:rowOff>10951</xdr:rowOff>
    </xdr:to>
    <xdr:sp macro="" textlink="">
      <xdr:nvSpPr>
        <xdr:cNvPr id="90" name="楕円 89"/>
        <xdr:cNvSpPr/>
      </xdr:nvSpPr>
      <xdr:spPr>
        <a:xfrm>
          <a:off x="1079500" y="539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27478</xdr:rowOff>
    </xdr:from>
    <xdr:ext cx="534377" cy="259045"/>
    <xdr:sp macro="" textlink="">
      <xdr:nvSpPr>
        <xdr:cNvPr id="91" name="テキスト ボックス 90"/>
        <xdr:cNvSpPr txBox="1"/>
      </xdr:nvSpPr>
      <xdr:spPr>
        <a:xfrm>
          <a:off x="863111" y="517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102209</xdr:rowOff>
    </xdr:from>
    <xdr:to>
      <xdr:col>24</xdr:col>
      <xdr:colOff>62865</xdr:colOff>
      <xdr:row>59</xdr:row>
      <xdr:rowOff>101714</xdr:rowOff>
    </xdr:to>
    <xdr:cxnSp macro="">
      <xdr:nvCxnSpPr>
        <xdr:cNvPr id="116" name="直線コネクタ 115"/>
        <xdr:cNvCxnSpPr/>
      </xdr:nvCxnSpPr>
      <xdr:spPr>
        <a:xfrm flipV="1">
          <a:off x="4633595" y="8846159"/>
          <a:ext cx="1270" cy="137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105541</xdr:rowOff>
    </xdr:from>
    <xdr:ext cx="534377" cy="259045"/>
    <xdr:sp macro="" textlink="">
      <xdr:nvSpPr>
        <xdr:cNvPr id="117" name="物件費最小値テキスト"/>
        <xdr:cNvSpPr txBox="1"/>
      </xdr:nvSpPr>
      <xdr:spPr>
        <a:xfrm>
          <a:off x="4686300" y="102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101714</xdr:rowOff>
    </xdr:from>
    <xdr:to>
      <xdr:col>24</xdr:col>
      <xdr:colOff>152400</xdr:colOff>
      <xdr:row>59</xdr:row>
      <xdr:rowOff>101714</xdr:rowOff>
    </xdr:to>
    <xdr:cxnSp macro="">
      <xdr:nvCxnSpPr>
        <xdr:cNvPr id="118" name="直線コネクタ 117"/>
        <xdr:cNvCxnSpPr/>
      </xdr:nvCxnSpPr>
      <xdr:spPr>
        <a:xfrm>
          <a:off x="4546600" y="10217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48886</xdr:rowOff>
    </xdr:from>
    <xdr:ext cx="599010" cy="259045"/>
    <xdr:sp macro="" textlink="">
      <xdr:nvSpPr>
        <xdr:cNvPr id="119" name="物件費最大値テキスト"/>
        <xdr:cNvSpPr txBox="1"/>
      </xdr:nvSpPr>
      <xdr:spPr>
        <a:xfrm>
          <a:off x="4686300" y="862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102209</xdr:rowOff>
    </xdr:from>
    <xdr:to>
      <xdr:col>24</xdr:col>
      <xdr:colOff>152400</xdr:colOff>
      <xdr:row>51</xdr:row>
      <xdr:rowOff>102209</xdr:rowOff>
    </xdr:to>
    <xdr:cxnSp macro="">
      <xdr:nvCxnSpPr>
        <xdr:cNvPr id="120" name="直線コネクタ 119"/>
        <xdr:cNvCxnSpPr/>
      </xdr:nvCxnSpPr>
      <xdr:spPr>
        <a:xfrm>
          <a:off x="4546600" y="884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113392</xdr:rowOff>
    </xdr:from>
    <xdr:to>
      <xdr:col>24</xdr:col>
      <xdr:colOff>63500</xdr:colOff>
      <xdr:row>57</xdr:row>
      <xdr:rowOff>158235</xdr:rowOff>
    </xdr:to>
    <xdr:cxnSp macro="">
      <xdr:nvCxnSpPr>
        <xdr:cNvPr id="121" name="直線コネクタ 120"/>
        <xdr:cNvCxnSpPr/>
      </xdr:nvCxnSpPr>
      <xdr:spPr>
        <a:xfrm flipV="1">
          <a:off x="3797300" y="9886042"/>
          <a:ext cx="838200" cy="4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46779</xdr:rowOff>
    </xdr:from>
    <xdr:ext cx="534377" cy="259045"/>
    <xdr:sp macro="" textlink="">
      <xdr:nvSpPr>
        <xdr:cNvPr id="122" name="物件費平均値テキスト"/>
        <xdr:cNvSpPr txBox="1"/>
      </xdr:nvSpPr>
      <xdr:spPr>
        <a:xfrm>
          <a:off x="4686300" y="9647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23902</xdr:rowOff>
    </xdr:from>
    <xdr:to>
      <xdr:col>24</xdr:col>
      <xdr:colOff>114300</xdr:colOff>
      <xdr:row>57</xdr:row>
      <xdr:rowOff>125502</xdr:rowOff>
    </xdr:to>
    <xdr:sp macro="" textlink="">
      <xdr:nvSpPr>
        <xdr:cNvPr id="123" name="フローチャート: 判断 122"/>
        <xdr:cNvSpPr/>
      </xdr:nvSpPr>
      <xdr:spPr>
        <a:xfrm>
          <a:off x="45847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158235</xdr:rowOff>
    </xdr:from>
    <xdr:to>
      <xdr:col>19</xdr:col>
      <xdr:colOff>177800</xdr:colOff>
      <xdr:row>58</xdr:row>
      <xdr:rowOff>9913</xdr:rowOff>
    </xdr:to>
    <xdr:cxnSp macro="">
      <xdr:nvCxnSpPr>
        <xdr:cNvPr id="124" name="直線コネクタ 123"/>
        <xdr:cNvCxnSpPr/>
      </xdr:nvCxnSpPr>
      <xdr:spPr>
        <a:xfrm flipV="1">
          <a:off x="2908300" y="9930885"/>
          <a:ext cx="889000" cy="2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72669</xdr:rowOff>
    </xdr:from>
    <xdr:to>
      <xdr:col>20</xdr:col>
      <xdr:colOff>38100</xdr:colOff>
      <xdr:row>58</xdr:row>
      <xdr:rowOff>2819</xdr:rowOff>
    </xdr:to>
    <xdr:sp macro="" textlink="">
      <xdr:nvSpPr>
        <xdr:cNvPr id="125" name="フローチャート: 判断 124"/>
        <xdr:cNvSpPr/>
      </xdr:nvSpPr>
      <xdr:spPr>
        <a:xfrm>
          <a:off x="3746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19346</xdr:rowOff>
    </xdr:from>
    <xdr:ext cx="534377" cy="259045"/>
    <xdr:sp macro="" textlink="">
      <xdr:nvSpPr>
        <xdr:cNvPr id="126" name="テキスト ボックス 125"/>
        <xdr:cNvSpPr txBox="1"/>
      </xdr:nvSpPr>
      <xdr:spPr>
        <a:xfrm>
          <a:off x="3530111" y="96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9913</xdr:rowOff>
    </xdr:from>
    <xdr:to>
      <xdr:col>15</xdr:col>
      <xdr:colOff>50800</xdr:colOff>
      <xdr:row>58</xdr:row>
      <xdr:rowOff>59119</xdr:rowOff>
    </xdr:to>
    <xdr:cxnSp macro="">
      <xdr:nvCxnSpPr>
        <xdr:cNvPr id="127" name="直線コネクタ 126"/>
        <xdr:cNvCxnSpPr/>
      </xdr:nvCxnSpPr>
      <xdr:spPr>
        <a:xfrm flipV="1">
          <a:off x="2019300" y="9954013"/>
          <a:ext cx="889000" cy="4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106712</xdr:rowOff>
    </xdr:from>
    <xdr:to>
      <xdr:col>15</xdr:col>
      <xdr:colOff>101600</xdr:colOff>
      <xdr:row>58</xdr:row>
      <xdr:rowOff>36862</xdr:rowOff>
    </xdr:to>
    <xdr:sp macro="" textlink="">
      <xdr:nvSpPr>
        <xdr:cNvPr id="128" name="フローチャート: 判断 127"/>
        <xdr:cNvSpPr/>
      </xdr:nvSpPr>
      <xdr:spPr>
        <a:xfrm>
          <a:off x="2857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53389</xdr:rowOff>
    </xdr:from>
    <xdr:ext cx="534377" cy="259045"/>
    <xdr:sp macro="" textlink="">
      <xdr:nvSpPr>
        <xdr:cNvPr id="129" name="テキスト ボックス 128"/>
        <xdr:cNvSpPr txBox="1"/>
      </xdr:nvSpPr>
      <xdr:spPr>
        <a:xfrm>
          <a:off x="2641111" y="96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49861</xdr:rowOff>
    </xdr:from>
    <xdr:to>
      <xdr:col>10</xdr:col>
      <xdr:colOff>114300</xdr:colOff>
      <xdr:row>58</xdr:row>
      <xdr:rowOff>59119</xdr:rowOff>
    </xdr:to>
    <xdr:cxnSp macro="">
      <xdr:nvCxnSpPr>
        <xdr:cNvPr id="130" name="直線コネクタ 129"/>
        <xdr:cNvCxnSpPr/>
      </xdr:nvCxnSpPr>
      <xdr:spPr>
        <a:xfrm>
          <a:off x="1130300" y="9993961"/>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121990</xdr:rowOff>
    </xdr:from>
    <xdr:to>
      <xdr:col>10</xdr:col>
      <xdr:colOff>165100</xdr:colOff>
      <xdr:row>58</xdr:row>
      <xdr:rowOff>52140</xdr:rowOff>
    </xdr:to>
    <xdr:sp macro="" textlink="">
      <xdr:nvSpPr>
        <xdr:cNvPr id="131" name="フローチャート: 判断 130"/>
        <xdr:cNvSpPr/>
      </xdr:nvSpPr>
      <xdr:spPr>
        <a:xfrm>
          <a:off x="1968500" y="989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68667</xdr:rowOff>
    </xdr:from>
    <xdr:ext cx="534377" cy="259045"/>
    <xdr:sp macro="" textlink="">
      <xdr:nvSpPr>
        <xdr:cNvPr id="132" name="テキスト ボックス 131"/>
        <xdr:cNvSpPr txBox="1"/>
      </xdr:nvSpPr>
      <xdr:spPr>
        <a:xfrm>
          <a:off x="1752111" y="966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54972</xdr:rowOff>
    </xdr:from>
    <xdr:to>
      <xdr:col>6</xdr:col>
      <xdr:colOff>38100</xdr:colOff>
      <xdr:row>57</xdr:row>
      <xdr:rowOff>156572</xdr:rowOff>
    </xdr:to>
    <xdr:sp macro="" textlink="">
      <xdr:nvSpPr>
        <xdr:cNvPr id="133" name="フローチャート: 判断 132"/>
        <xdr:cNvSpPr/>
      </xdr:nvSpPr>
      <xdr:spPr>
        <a:xfrm>
          <a:off x="1079500" y="98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1649</xdr:rowOff>
    </xdr:from>
    <xdr:ext cx="534377" cy="259045"/>
    <xdr:sp macro="" textlink="">
      <xdr:nvSpPr>
        <xdr:cNvPr id="134" name="テキスト ボックス 133"/>
        <xdr:cNvSpPr txBox="1"/>
      </xdr:nvSpPr>
      <xdr:spPr>
        <a:xfrm>
          <a:off x="863111" y="960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62592</xdr:rowOff>
    </xdr:from>
    <xdr:to>
      <xdr:col>24</xdr:col>
      <xdr:colOff>114300</xdr:colOff>
      <xdr:row>57</xdr:row>
      <xdr:rowOff>164192</xdr:rowOff>
    </xdr:to>
    <xdr:sp macro="" textlink="">
      <xdr:nvSpPr>
        <xdr:cNvPr id="140" name="楕円 139"/>
        <xdr:cNvSpPr/>
      </xdr:nvSpPr>
      <xdr:spPr>
        <a:xfrm>
          <a:off x="4584700" y="983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41019</xdr:rowOff>
    </xdr:from>
    <xdr:ext cx="534377" cy="259045"/>
    <xdr:sp macro="" textlink="">
      <xdr:nvSpPr>
        <xdr:cNvPr id="141" name="物件費該当値テキスト"/>
        <xdr:cNvSpPr txBox="1"/>
      </xdr:nvSpPr>
      <xdr:spPr>
        <a:xfrm>
          <a:off x="4686300" y="981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107435</xdr:rowOff>
    </xdr:from>
    <xdr:to>
      <xdr:col>20</xdr:col>
      <xdr:colOff>38100</xdr:colOff>
      <xdr:row>58</xdr:row>
      <xdr:rowOff>37585</xdr:rowOff>
    </xdr:to>
    <xdr:sp macro="" textlink="">
      <xdr:nvSpPr>
        <xdr:cNvPr id="142" name="楕円 141"/>
        <xdr:cNvSpPr/>
      </xdr:nvSpPr>
      <xdr:spPr>
        <a:xfrm>
          <a:off x="3746500" y="988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28712</xdr:rowOff>
    </xdr:from>
    <xdr:ext cx="534377" cy="259045"/>
    <xdr:sp macro="" textlink="">
      <xdr:nvSpPr>
        <xdr:cNvPr id="143" name="テキスト ボックス 142"/>
        <xdr:cNvSpPr txBox="1"/>
      </xdr:nvSpPr>
      <xdr:spPr>
        <a:xfrm>
          <a:off x="3530111" y="997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130563</xdr:rowOff>
    </xdr:from>
    <xdr:to>
      <xdr:col>15</xdr:col>
      <xdr:colOff>101600</xdr:colOff>
      <xdr:row>58</xdr:row>
      <xdr:rowOff>60713</xdr:rowOff>
    </xdr:to>
    <xdr:sp macro="" textlink="">
      <xdr:nvSpPr>
        <xdr:cNvPr id="144" name="楕円 143"/>
        <xdr:cNvSpPr/>
      </xdr:nvSpPr>
      <xdr:spPr>
        <a:xfrm>
          <a:off x="2857500" y="990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51840</xdr:rowOff>
    </xdr:from>
    <xdr:ext cx="534377" cy="259045"/>
    <xdr:sp macro="" textlink="">
      <xdr:nvSpPr>
        <xdr:cNvPr id="145" name="テキスト ボックス 144"/>
        <xdr:cNvSpPr txBox="1"/>
      </xdr:nvSpPr>
      <xdr:spPr>
        <a:xfrm>
          <a:off x="2641111" y="999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8319</xdr:rowOff>
    </xdr:from>
    <xdr:to>
      <xdr:col>10</xdr:col>
      <xdr:colOff>165100</xdr:colOff>
      <xdr:row>58</xdr:row>
      <xdr:rowOff>109919</xdr:rowOff>
    </xdr:to>
    <xdr:sp macro="" textlink="">
      <xdr:nvSpPr>
        <xdr:cNvPr id="146" name="楕円 145"/>
        <xdr:cNvSpPr/>
      </xdr:nvSpPr>
      <xdr:spPr>
        <a:xfrm>
          <a:off x="1968500" y="995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101046</xdr:rowOff>
    </xdr:from>
    <xdr:ext cx="534377" cy="259045"/>
    <xdr:sp macro="" textlink="">
      <xdr:nvSpPr>
        <xdr:cNvPr id="147" name="テキスト ボックス 146"/>
        <xdr:cNvSpPr txBox="1"/>
      </xdr:nvSpPr>
      <xdr:spPr>
        <a:xfrm>
          <a:off x="1752111" y="1004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170511</xdr:rowOff>
    </xdr:from>
    <xdr:to>
      <xdr:col>6</xdr:col>
      <xdr:colOff>38100</xdr:colOff>
      <xdr:row>58</xdr:row>
      <xdr:rowOff>100661</xdr:rowOff>
    </xdr:to>
    <xdr:sp macro="" textlink="">
      <xdr:nvSpPr>
        <xdr:cNvPr id="148" name="楕円 147"/>
        <xdr:cNvSpPr/>
      </xdr:nvSpPr>
      <xdr:spPr>
        <a:xfrm>
          <a:off x="1079500" y="994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91788</xdr:rowOff>
    </xdr:from>
    <xdr:ext cx="534377" cy="259045"/>
    <xdr:sp macro="" textlink="">
      <xdr:nvSpPr>
        <xdr:cNvPr id="149" name="テキスト ボックス 148"/>
        <xdr:cNvSpPr txBox="1"/>
      </xdr:nvSpPr>
      <xdr:spPr>
        <a:xfrm>
          <a:off x="863111" y="1003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127290</xdr:rowOff>
    </xdr:from>
    <xdr:to>
      <xdr:col>24</xdr:col>
      <xdr:colOff>62865</xdr:colOff>
      <xdr:row>79</xdr:row>
      <xdr:rowOff>62629</xdr:rowOff>
    </xdr:to>
    <xdr:cxnSp macro="">
      <xdr:nvCxnSpPr>
        <xdr:cNvPr id="175" name="直線コネクタ 174"/>
        <xdr:cNvCxnSpPr/>
      </xdr:nvCxnSpPr>
      <xdr:spPr>
        <a:xfrm flipV="1">
          <a:off x="4633595" y="12128790"/>
          <a:ext cx="1270" cy="1478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66456</xdr:rowOff>
    </xdr:from>
    <xdr:ext cx="378565" cy="259045"/>
    <xdr:sp macro="" textlink="">
      <xdr:nvSpPr>
        <xdr:cNvPr id="176" name="維持補修費最小値テキスト"/>
        <xdr:cNvSpPr txBox="1"/>
      </xdr:nvSpPr>
      <xdr:spPr>
        <a:xfrm>
          <a:off x="4686300" y="13611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62629</xdr:rowOff>
    </xdr:from>
    <xdr:to>
      <xdr:col>24</xdr:col>
      <xdr:colOff>152400</xdr:colOff>
      <xdr:row>79</xdr:row>
      <xdr:rowOff>62629</xdr:rowOff>
    </xdr:to>
    <xdr:cxnSp macro="">
      <xdr:nvCxnSpPr>
        <xdr:cNvPr id="177" name="直線コネクタ 176"/>
        <xdr:cNvCxnSpPr/>
      </xdr:nvCxnSpPr>
      <xdr:spPr>
        <a:xfrm>
          <a:off x="4546600" y="1360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73967</xdr:rowOff>
    </xdr:from>
    <xdr:ext cx="534377" cy="259045"/>
    <xdr:sp macro="" textlink="">
      <xdr:nvSpPr>
        <xdr:cNvPr id="178" name="維持補修費最大値テキスト"/>
        <xdr:cNvSpPr txBox="1"/>
      </xdr:nvSpPr>
      <xdr:spPr>
        <a:xfrm>
          <a:off x="4686300" y="1190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127290</xdr:rowOff>
    </xdr:from>
    <xdr:to>
      <xdr:col>24</xdr:col>
      <xdr:colOff>152400</xdr:colOff>
      <xdr:row>70</xdr:row>
      <xdr:rowOff>127290</xdr:rowOff>
    </xdr:to>
    <xdr:cxnSp macro="">
      <xdr:nvCxnSpPr>
        <xdr:cNvPr id="179" name="直線コネクタ 178"/>
        <xdr:cNvCxnSpPr/>
      </xdr:nvCxnSpPr>
      <xdr:spPr>
        <a:xfrm>
          <a:off x="4546600" y="1212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26053</xdr:rowOff>
    </xdr:from>
    <xdr:to>
      <xdr:col>24</xdr:col>
      <xdr:colOff>63500</xdr:colOff>
      <xdr:row>76</xdr:row>
      <xdr:rowOff>74168</xdr:rowOff>
    </xdr:to>
    <xdr:cxnSp macro="">
      <xdr:nvCxnSpPr>
        <xdr:cNvPr id="180" name="直線コネクタ 179"/>
        <xdr:cNvCxnSpPr/>
      </xdr:nvCxnSpPr>
      <xdr:spPr>
        <a:xfrm flipV="1">
          <a:off x="3797300" y="13056253"/>
          <a:ext cx="838200" cy="4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1795</xdr:rowOff>
    </xdr:from>
    <xdr:ext cx="469744" cy="259045"/>
    <xdr:sp macro="" textlink="">
      <xdr:nvSpPr>
        <xdr:cNvPr id="181" name="維持補修費平均値テキスト"/>
        <xdr:cNvSpPr txBox="1"/>
      </xdr:nvSpPr>
      <xdr:spPr>
        <a:xfrm>
          <a:off x="4686300" y="13203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23368</xdr:rowOff>
    </xdr:from>
    <xdr:to>
      <xdr:col>24</xdr:col>
      <xdr:colOff>114300</xdr:colOff>
      <xdr:row>77</xdr:row>
      <xdr:rowOff>124968</xdr:rowOff>
    </xdr:to>
    <xdr:sp macro="" textlink="">
      <xdr:nvSpPr>
        <xdr:cNvPr id="182" name="フローチャート: 判断 181"/>
        <xdr:cNvSpPr/>
      </xdr:nvSpPr>
      <xdr:spPr>
        <a:xfrm>
          <a:off x="4584700" y="1322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74168</xdr:rowOff>
    </xdr:from>
    <xdr:to>
      <xdr:col>19</xdr:col>
      <xdr:colOff>177800</xdr:colOff>
      <xdr:row>77</xdr:row>
      <xdr:rowOff>5370</xdr:rowOff>
    </xdr:to>
    <xdr:cxnSp macro="">
      <xdr:nvCxnSpPr>
        <xdr:cNvPr id="183" name="直線コネクタ 182"/>
        <xdr:cNvCxnSpPr/>
      </xdr:nvCxnSpPr>
      <xdr:spPr>
        <a:xfrm flipV="1">
          <a:off x="2908300" y="13104368"/>
          <a:ext cx="889000" cy="10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14877</xdr:rowOff>
    </xdr:from>
    <xdr:to>
      <xdr:col>20</xdr:col>
      <xdr:colOff>38100</xdr:colOff>
      <xdr:row>77</xdr:row>
      <xdr:rowOff>116477</xdr:rowOff>
    </xdr:to>
    <xdr:sp macro="" textlink="">
      <xdr:nvSpPr>
        <xdr:cNvPr id="184" name="フローチャート: 判断 183"/>
        <xdr:cNvSpPr/>
      </xdr:nvSpPr>
      <xdr:spPr>
        <a:xfrm>
          <a:off x="3746500" y="1321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107604</xdr:rowOff>
    </xdr:from>
    <xdr:ext cx="469744" cy="259045"/>
    <xdr:sp macro="" textlink="">
      <xdr:nvSpPr>
        <xdr:cNvPr id="185" name="テキスト ボックス 184"/>
        <xdr:cNvSpPr txBox="1"/>
      </xdr:nvSpPr>
      <xdr:spPr>
        <a:xfrm>
          <a:off x="3562428" y="1330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5370</xdr:rowOff>
    </xdr:from>
    <xdr:to>
      <xdr:col>15</xdr:col>
      <xdr:colOff>50800</xdr:colOff>
      <xdr:row>77</xdr:row>
      <xdr:rowOff>34435</xdr:rowOff>
    </xdr:to>
    <xdr:cxnSp macro="">
      <xdr:nvCxnSpPr>
        <xdr:cNvPr id="186" name="直線コネクタ 185"/>
        <xdr:cNvCxnSpPr/>
      </xdr:nvCxnSpPr>
      <xdr:spPr>
        <a:xfrm flipV="1">
          <a:off x="2019300" y="13207020"/>
          <a:ext cx="8890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19558</xdr:rowOff>
    </xdr:from>
    <xdr:to>
      <xdr:col>15</xdr:col>
      <xdr:colOff>101600</xdr:colOff>
      <xdr:row>77</xdr:row>
      <xdr:rowOff>121158</xdr:rowOff>
    </xdr:to>
    <xdr:sp macro="" textlink="">
      <xdr:nvSpPr>
        <xdr:cNvPr id="187" name="フローチャート: 判断 186"/>
        <xdr:cNvSpPr/>
      </xdr:nvSpPr>
      <xdr:spPr>
        <a:xfrm>
          <a:off x="2857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112285</xdr:rowOff>
    </xdr:from>
    <xdr:ext cx="469744" cy="259045"/>
    <xdr:sp macro="" textlink="">
      <xdr:nvSpPr>
        <xdr:cNvPr id="188" name="テキスト ボックス 187"/>
        <xdr:cNvSpPr txBox="1"/>
      </xdr:nvSpPr>
      <xdr:spPr>
        <a:xfrm>
          <a:off x="2673428" y="1331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34435</xdr:rowOff>
    </xdr:from>
    <xdr:to>
      <xdr:col>10</xdr:col>
      <xdr:colOff>114300</xdr:colOff>
      <xdr:row>77</xdr:row>
      <xdr:rowOff>41402</xdr:rowOff>
    </xdr:to>
    <xdr:cxnSp macro="">
      <xdr:nvCxnSpPr>
        <xdr:cNvPr id="189" name="直線コネクタ 188"/>
        <xdr:cNvCxnSpPr/>
      </xdr:nvCxnSpPr>
      <xdr:spPr>
        <a:xfrm flipV="1">
          <a:off x="1130300" y="13236085"/>
          <a:ext cx="889000" cy="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32838</xdr:rowOff>
    </xdr:from>
    <xdr:to>
      <xdr:col>10</xdr:col>
      <xdr:colOff>165100</xdr:colOff>
      <xdr:row>77</xdr:row>
      <xdr:rowOff>134438</xdr:rowOff>
    </xdr:to>
    <xdr:sp macro="" textlink="">
      <xdr:nvSpPr>
        <xdr:cNvPr id="190" name="フローチャート: 判断 189"/>
        <xdr:cNvSpPr/>
      </xdr:nvSpPr>
      <xdr:spPr>
        <a:xfrm>
          <a:off x="1968500" y="1323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125565</xdr:rowOff>
    </xdr:from>
    <xdr:ext cx="469744" cy="259045"/>
    <xdr:sp macro="" textlink="">
      <xdr:nvSpPr>
        <xdr:cNvPr id="191" name="テキスト ボックス 190"/>
        <xdr:cNvSpPr txBox="1"/>
      </xdr:nvSpPr>
      <xdr:spPr>
        <a:xfrm>
          <a:off x="1784428" y="1332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120142</xdr:rowOff>
    </xdr:from>
    <xdr:to>
      <xdr:col>6</xdr:col>
      <xdr:colOff>38100</xdr:colOff>
      <xdr:row>77</xdr:row>
      <xdr:rowOff>50292</xdr:rowOff>
    </xdr:to>
    <xdr:sp macro="" textlink="">
      <xdr:nvSpPr>
        <xdr:cNvPr id="192" name="フローチャート: 判断 191"/>
        <xdr:cNvSpPr/>
      </xdr:nvSpPr>
      <xdr:spPr>
        <a:xfrm>
          <a:off x="1079500" y="1315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66819</xdr:rowOff>
    </xdr:from>
    <xdr:ext cx="469744" cy="259045"/>
    <xdr:sp macro="" textlink="">
      <xdr:nvSpPr>
        <xdr:cNvPr id="193" name="テキスト ボックス 192"/>
        <xdr:cNvSpPr txBox="1"/>
      </xdr:nvSpPr>
      <xdr:spPr>
        <a:xfrm>
          <a:off x="895428" y="1292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146703</xdr:rowOff>
    </xdr:from>
    <xdr:to>
      <xdr:col>24</xdr:col>
      <xdr:colOff>114300</xdr:colOff>
      <xdr:row>76</xdr:row>
      <xdr:rowOff>76853</xdr:rowOff>
    </xdr:to>
    <xdr:sp macro="" textlink="">
      <xdr:nvSpPr>
        <xdr:cNvPr id="199" name="楕円 198"/>
        <xdr:cNvSpPr/>
      </xdr:nvSpPr>
      <xdr:spPr>
        <a:xfrm>
          <a:off x="4584700" y="130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169580</xdr:rowOff>
    </xdr:from>
    <xdr:ext cx="469744" cy="259045"/>
    <xdr:sp macro="" textlink="">
      <xdr:nvSpPr>
        <xdr:cNvPr id="200" name="維持補修費該当値テキスト"/>
        <xdr:cNvSpPr txBox="1"/>
      </xdr:nvSpPr>
      <xdr:spPr>
        <a:xfrm>
          <a:off x="4686300" y="1285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23368</xdr:rowOff>
    </xdr:from>
    <xdr:to>
      <xdr:col>20</xdr:col>
      <xdr:colOff>38100</xdr:colOff>
      <xdr:row>76</xdr:row>
      <xdr:rowOff>124968</xdr:rowOff>
    </xdr:to>
    <xdr:sp macro="" textlink="">
      <xdr:nvSpPr>
        <xdr:cNvPr id="201" name="楕円 200"/>
        <xdr:cNvSpPr/>
      </xdr:nvSpPr>
      <xdr:spPr>
        <a:xfrm>
          <a:off x="3746500" y="1305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141495</xdr:rowOff>
    </xdr:from>
    <xdr:ext cx="469744" cy="259045"/>
    <xdr:sp macro="" textlink="">
      <xdr:nvSpPr>
        <xdr:cNvPr id="202" name="テキスト ボックス 201"/>
        <xdr:cNvSpPr txBox="1"/>
      </xdr:nvSpPr>
      <xdr:spPr>
        <a:xfrm>
          <a:off x="3562428" y="1282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126020</xdr:rowOff>
    </xdr:from>
    <xdr:to>
      <xdr:col>15</xdr:col>
      <xdr:colOff>101600</xdr:colOff>
      <xdr:row>77</xdr:row>
      <xdr:rowOff>56170</xdr:rowOff>
    </xdr:to>
    <xdr:sp macro="" textlink="">
      <xdr:nvSpPr>
        <xdr:cNvPr id="203" name="楕円 202"/>
        <xdr:cNvSpPr/>
      </xdr:nvSpPr>
      <xdr:spPr>
        <a:xfrm>
          <a:off x="2857500" y="1315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72697</xdr:rowOff>
    </xdr:from>
    <xdr:ext cx="469744" cy="259045"/>
    <xdr:sp macro="" textlink="">
      <xdr:nvSpPr>
        <xdr:cNvPr id="204" name="テキスト ボックス 203"/>
        <xdr:cNvSpPr txBox="1"/>
      </xdr:nvSpPr>
      <xdr:spPr>
        <a:xfrm>
          <a:off x="2673428" y="129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155085</xdr:rowOff>
    </xdr:from>
    <xdr:to>
      <xdr:col>10</xdr:col>
      <xdr:colOff>165100</xdr:colOff>
      <xdr:row>77</xdr:row>
      <xdr:rowOff>85235</xdr:rowOff>
    </xdr:to>
    <xdr:sp macro="" textlink="">
      <xdr:nvSpPr>
        <xdr:cNvPr id="205" name="楕円 204"/>
        <xdr:cNvSpPr/>
      </xdr:nvSpPr>
      <xdr:spPr>
        <a:xfrm>
          <a:off x="1968500" y="131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101762</xdr:rowOff>
    </xdr:from>
    <xdr:ext cx="469744" cy="259045"/>
    <xdr:sp macro="" textlink="">
      <xdr:nvSpPr>
        <xdr:cNvPr id="206" name="テキスト ボックス 205"/>
        <xdr:cNvSpPr txBox="1"/>
      </xdr:nvSpPr>
      <xdr:spPr>
        <a:xfrm>
          <a:off x="1784428" y="1296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162052</xdr:rowOff>
    </xdr:from>
    <xdr:to>
      <xdr:col>6</xdr:col>
      <xdr:colOff>38100</xdr:colOff>
      <xdr:row>77</xdr:row>
      <xdr:rowOff>92202</xdr:rowOff>
    </xdr:to>
    <xdr:sp macro="" textlink="">
      <xdr:nvSpPr>
        <xdr:cNvPr id="207" name="楕円 206"/>
        <xdr:cNvSpPr/>
      </xdr:nvSpPr>
      <xdr:spPr>
        <a:xfrm>
          <a:off x="1079500" y="1319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83329</xdr:rowOff>
    </xdr:from>
    <xdr:ext cx="469744" cy="259045"/>
    <xdr:sp macro="" textlink="">
      <xdr:nvSpPr>
        <xdr:cNvPr id="208" name="テキスト ボックス 207"/>
        <xdr:cNvSpPr txBox="1"/>
      </xdr:nvSpPr>
      <xdr:spPr>
        <a:xfrm>
          <a:off x="895428" y="1328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82893</xdr:rowOff>
    </xdr:from>
    <xdr:to>
      <xdr:col>24</xdr:col>
      <xdr:colOff>62865</xdr:colOff>
      <xdr:row>98</xdr:row>
      <xdr:rowOff>163461</xdr:rowOff>
    </xdr:to>
    <xdr:cxnSp macro="">
      <xdr:nvCxnSpPr>
        <xdr:cNvPr id="233" name="直線コネクタ 232"/>
        <xdr:cNvCxnSpPr/>
      </xdr:nvCxnSpPr>
      <xdr:spPr>
        <a:xfrm flipV="1">
          <a:off x="4633595" y="15513393"/>
          <a:ext cx="1270" cy="1452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167288</xdr:rowOff>
    </xdr:from>
    <xdr:ext cx="534377" cy="259045"/>
    <xdr:sp macro="" textlink="">
      <xdr:nvSpPr>
        <xdr:cNvPr id="234" name="扶助費最小値テキスト"/>
        <xdr:cNvSpPr txBox="1"/>
      </xdr:nvSpPr>
      <xdr:spPr>
        <a:xfrm>
          <a:off x="4686300" y="1696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163461</xdr:rowOff>
    </xdr:from>
    <xdr:to>
      <xdr:col>24</xdr:col>
      <xdr:colOff>152400</xdr:colOff>
      <xdr:row>98</xdr:row>
      <xdr:rowOff>163461</xdr:rowOff>
    </xdr:to>
    <xdr:cxnSp macro="">
      <xdr:nvCxnSpPr>
        <xdr:cNvPr id="235" name="直線コネクタ 234"/>
        <xdr:cNvCxnSpPr/>
      </xdr:nvCxnSpPr>
      <xdr:spPr>
        <a:xfrm>
          <a:off x="4546600" y="16965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29570</xdr:rowOff>
    </xdr:from>
    <xdr:ext cx="599010" cy="259045"/>
    <xdr:sp macro="" textlink="">
      <xdr:nvSpPr>
        <xdr:cNvPr id="236" name="扶助費最大値テキスト"/>
        <xdr:cNvSpPr txBox="1"/>
      </xdr:nvSpPr>
      <xdr:spPr>
        <a:xfrm>
          <a:off x="4686300" y="1528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82893</xdr:rowOff>
    </xdr:from>
    <xdr:to>
      <xdr:col>24</xdr:col>
      <xdr:colOff>152400</xdr:colOff>
      <xdr:row>90</xdr:row>
      <xdr:rowOff>82893</xdr:rowOff>
    </xdr:to>
    <xdr:cxnSp macro="">
      <xdr:nvCxnSpPr>
        <xdr:cNvPr id="237" name="直線コネクタ 236"/>
        <xdr:cNvCxnSpPr/>
      </xdr:nvCxnSpPr>
      <xdr:spPr>
        <a:xfrm>
          <a:off x="4546600" y="1551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22010</xdr:rowOff>
    </xdr:from>
    <xdr:to>
      <xdr:col>24</xdr:col>
      <xdr:colOff>63500</xdr:colOff>
      <xdr:row>94</xdr:row>
      <xdr:rowOff>103936</xdr:rowOff>
    </xdr:to>
    <xdr:cxnSp macro="">
      <xdr:nvCxnSpPr>
        <xdr:cNvPr id="238" name="直線コネクタ 237"/>
        <xdr:cNvCxnSpPr/>
      </xdr:nvCxnSpPr>
      <xdr:spPr>
        <a:xfrm flipV="1">
          <a:off x="3797300" y="16138310"/>
          <a:ext cx="838200" cy="8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60495</xdr:rowOff>
    </xdr:from>
    <xdr:ext cx="599010" cy="259045"/>
    <xdr:sp macro="" textlink="">
      <xdr:nvSpPr>
        <xdr:cNvPr id="239" name="扶助費平均値テキスト"/>
        <xdr:cNvSpPr txBox="1"/>
      </xdr:nvSpPr>
      <xdr:spPr>
        <a:xfrm>
          <a:off x="4686300" y="16348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82068</xdr:rowOff>
    </xdr:from>
    <xdr:to>
      <xdr:col>24</xdr:col>
      <xdr:colOff>114300</xdr:colOff>
      <xdr:row>96</xdr:row>
      <xdr:rowOff>12218</xdr:rowOff>
    </xdr:to>
    <xdr:sp macro="" textlink="">
      <xdr:nvSpPr>
        <xdr:cNvPr id="240" name="フローチャート: 判断 239"/>
        <xdr:cNvSpPr/>
      </xdr:nvSpPr>
      <xdr:spPr>
        <a:xfrm>
          <a:off x="45847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103936</xdr:rowOff>
    </xdr:from>
    <xdr:to>
      <xdr:col>19</xdr:col>
      <xdr:colOff>177800</xdr:colOff>
      <xdr:row>94</xdr:row>
      <xdr:rowOff>135496</xdr:rowOff>
    </xdr:to>
    <xdr:cxnSp macro="">
      <xdr:nvCxnSpPr>
        <xdr:cNvPr id="241" name="直線コネクタ 240"/>
        <xdr:cNvCxnSpPr/>
      </xdr:nvCxnSpPr>
      <xdr:spPr>
        <a:xfrm flipV="1">
          <a:off x="2908300" y="16220236"/>
          <a:ext cx="889000" cy="3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149924</xdr:rowOff>
    </xdr:from>
    <xdr:to>
      <xdr:col>20</xdr:col>
      <xdr:colOff>38100</xdr:colOff>
      <xdr:row>96</xdr:row>
      <xdr:rowOff>80074</xdr:rowOff>
    </xdr:to>
    <xdr:sp macro="" textlink="">
      <xdr:nvSpPr>
        <xdr:cNvPr id="242" name="フローチャート: 判断 241"/>
        <xdr:cNvSpPr/>
      </xdr:nvSpPr>
      <xdr:spPr>
        <a:xfrm>
          <a:off x="3746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71201</xdr:rowOff>
    </xdr:from>
    <xdr:ext cx="599010" cy="259045"/>
    <xdr:sp macro="" textlink="">
      <xdr:nvSpPr>
        <xdr:cNvPr id="243" name="テキスト ボックス 242"/>
        <xdr:cNvSpPr txBox="1"/>
      </xdr:nvSpPr>
      <xdr:spPr>
        <a:xfrm>
          <a:off x="3497795" y="1653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135496</xdr:rowOff>
    </xdr:from>
    <xdr:to>
      <xdr:col>15</xdr:col>
      <xdr:colOff>50800</xdr:colOff>
      <xdr:row>95</xdr:row>
      <xdr:rowOff>15684</xdr:rowOff>
    </xdr:to>
    <xdr:cxnSp macro="">
      <xdr:nvCxnSpPr>
        <xdr:cNvPr id="244" name="直線コネクタ 243"/>
        <xdr:cNvCxnSpPr/>
      </xdr:nvCxnSpPr>
      <xdr:spPr>
        <a:xfrm flipV="1">
          <a:off x="2019300" y="16251796"/>
          <a:ext cx="889000" cy="5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153467</xdr:rowOff>
    </xdr:from>
    <xdr:to>
      <xdr:col>15</xdr:col>
      <xdr:colOff>101600</xdr:colOff>
      <xdr:row>96</xdr:row>
      <xdr:rowOff>83617</xdr:rowOff>
    </xdr:to>
    <xdr:sp macro="" textlink="">
      <xdr:nvSpPr>
        <xdr:cNvPr id="245" name="フローチャート: 判断 244"/>
        <xdr:cNvSpPr/>
      </xdr:nvSpPr>
      <xdr:spPr>
        <a:xfrm>
          <a:off x="2857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74744</xdr:rowOff>
    </xdr:from>
    <xdr:ext cx="599010" cy="259045"/>
    <xdr:sp macro="" textlink="">
      <xdr:nvSpPr>
        <xdr:cNvPr id="246" name="テキスト ボックス 245"/>
        <xdr:cNvSpPr txBox="1"/>
      </xdr:nvSpPr>
      <xdr:spPr>
        <a:xfrm>
          <a:off x="2608795" y="1653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15684</xdr:rowOff>
    </xdr:from>
    <xdr:to>
      <xdr:col>10</xdr:col>
      <xdr:colOff>114300</xdr:colOff>
      <xdr:row>95</xdr:row>
      <xdr:rowOff>111494</xdr:rowOff>
    </xdr:to>
    <xdr:cxnSp macro="">
      <xdr:nvCxnSpPr>
        <xdr:cNvPr id="247" name="直線コネクタ 246"/>
        <xdr:cNvCxnSpPr/>
      </xdr:nvCxnSpPr>
      <xdr:spPr>
        <a:xfrm flipV="1">
          <a:off x="1130300" y="16303434"/>
          <a:ext cx="889000" cy="9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14466</xdr:rowOff>
    </xdr:from>
    <xdr:to>
      <xdr:col>10</xdr:col>
      <xdr:colOff>165100</xdr:colOff>
      <xdr:row>96</xdr:row>
      <xdr:rowOff>116066</xdr:rowOff>
    </xdr:to>
    <xdr:sp macro="" textlink="">
      <xdr:nvSpPr>
        <xdr:cNvPr id="248" name="フローチャート: 判断 247"/>
        <xdr:cNvSpPr/>
      </xdr:nvSpPr>
      <xdr:spPr>
        <a:xfrm>
          <a:off x="1968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107193</xdr:rowOff>
    </xdr:from>
    <xdr:ext cx="534377" cy="259045"/>
    <xdr:sp macro="" textlink="">
      <xdr:nvSpPr>
        <xdr:cNvPr id="249" name="テキスト ボックス 248"/>
        <xdr:cNvSpPr txBox="1"/>
      </xdr:nvSpPr>
      <xdr:spPr>
        <a:xfrm>
          <a:off x="1752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135762</xdr:rowOff>
    </xdr:from>
    <xdr:to>
      <xdr:col>6</xdr:col>
      <xdr:colOff>38100</xdr:colOff>
      <xdr:row>96</xdr:row>
      <xdr:rowOff>65912</xdr:rowOff>
    </xdr:to>
    <xdr:sp macro="" textlink="">
      <xdr:nvSpPr>
        <xdr:cNvPr id="250" name="フローチャート: 判断 249"/>
        <xdr:cNvSpPr/>
      </xdr:nvSpPr>
      <xdr:spPr>
        <a:xfrm>
          <a:off x="1079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57039</xdr:rowOff>
    </xdr:from>
    <xdr:ext cx="599010" cy="259045"/>
    <xdr:sp macro="" textlink="">
      <xdr:nvSpPr>
        <xdr:cNvPr id="251" name="テキスト ボックス 250"/>
        <xdr:cNvSpPr txBox="1"/>
      </xdr:nvSpPr>
      <xdr:spPr>
        <a:xfrm>
          <a:off x="830795" y="1651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142660</xdr:rowOff>
    </xdr:from>
    <xdr:to>
      <xdr:col>24</xdr:col>
      <xdr:colOff>114300</xdr:colOff>
      <xdr:row>94</xdr:row>
      <xdr:rowOff>72810</xdr:rowOff>
    </xdr:to>
    <xdr:sp macro="" textlink="">
      <xdr:nvSpPr>
        <xdr:cNvPr id="257" name="楕円 256"/>
        <xdr:cNvSpPr/>
      </xdr:nvSpPr>
      <xdr:spPr>
        <a:xfrm>
          <a:off x="4584700" y="1608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165537</xdr:rowOff>
    </xdr:from>
    <xdr:ext cx="599010" cy="259045"/>
    <xdr:sp macro="" textlink="">
      <xdr:nvSpPr>
        <xdr:cNvPr id="258" name="扶助費該当値テキスト"/>
        <xdr:cNvSpPr txBox="1"/>
      </xdr:nvSpPr>
      <xdr:spPr>
        <a:xfrm>
          <a:off x="4686300" y="1593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53136</xdr:rowOff>
    </xdr:from>
    <xdr:to>
      <xdr:col>20</xdr:col>
      <xdr:colOff>38100</xdr:colOff>
      <xdr:row>94</xdr:row>
      <xdr:rowOff>154736</xdr:rowOff>
    </xdr:to>
    <xdr:sp macro="" textlink="">
      <xdr:nvSpPr>
        <xdr:cNvPr id="259" name="楕円 258"/>
        <xdr:cNvSpPr/>
      </xdr:nvSpPr>
      <xdr:spPr>
        <a:xfrm>
          <a:off x="3746500" y="1616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171263</xdr:rowOff>
    </xdr:from>
    <xdr:ext cx="599010" cy="259045"/>
    <xdr:sp macro="" textlink="">
      <xdr:nvSpPr>
        <xdr:cNvPr id="260" name="テキスト ボックス 259"/>
        <xdr:cNvSpPr txBox="1"/>
      </xdr:nvSpPr>
      <xdr:spPr>
        <a:xfrm>
          <a:off x="3497795" y="1594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84696</xdr:rowOff>
    </xdr:from>
    <xdr:to>
      <xdr:col>15</xdr:col>
      <xdr:colOff>101600</xdr:colOff>
      <xdr:row>95</xdr:row>
      <xdr:rowOff>14846</xdr:rowOff>
    </xdr:to>
    <xdr:sp macro="" textlink="">
      <xdr:nvSpPr>
        <xdr:cNvPr id="261" name="楕円 260"/>
        <xdr:cNvSpPr/>
      </xdr:nvSpPr>
      <xdr:spPr>
        <a:xfrm>
          <a:off x="2857500" y="162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31373</xdr:rowOff>
    </xdr:from>
    <xdr:ext cx="599010" cy="259045"/>
    <xdr:sp macro="" textlink="">
      <xdr:nvSpPr>
        <xdr:cNvPr id="262" name="テキスト ボックス 261"/>
        <xdr:cNvSpPr txBox="1"/>
      </xdr:nvSpPr>
      <xdr:spPr>
        <a:xfrm>
          <a:off x="2608795" y="15976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136334</xdr:rowOff>
    </xdr:from>
    <xdr:to>
      <xdr:col>10</xdr:col>
      <xdr:colOff>165100</xdr:colOff>
      <xdr:row>95</xdr:row>
      <xdr:rowOff>66484</xdr:rowOff>
    </xdr:to>
    <xdr:sp macro="" textlink="">
      <xdr:nvSpPr>
        <xdr:cNvPr id="263" name="楕円 262"/>
        <xdr:cNvSpPr/>
      </xdr:nvSpPr>
      <xdr:spPr>
        <a:xfrm>
          <a:off x="1968500" y="1625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83011</xdr:rowOff>
    </xdr:from>
    <xdr:ext cx="599010" cy="259045"/>
    <xdr:sp macro="" textlink="">
      <xdr:nvSpPr>
        <xdr:cNvPr id="264" name="テキスト ボックス 263"/>
        <xdr:cNvSpPr txBox="1"/>
      </xdr:nvSpPr>
      <xdr:spPr>
        <a:xfrm>
          <a:off x="1719795" y="1602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60694</xdr:rowOff>
    </xdr:from>
    <xdr:to>
      <xdr:col>6</xdr:col>
      <xdr:colOff>38100</xdr:colOff>
      <xdr:row>95</xdr:row>
      <xdr:rowOff>162294</xdr:rowOff>
    </xdr:to>
    <xdr:sp macro="" textlink="">
      <xdr:nvSpPr>
        <xdr:cNvPr id="265" name="楕円 264"/>
        <xdr:cNvSpPr/>
      </xdr:nvSpPr>
      <xdr:spPr>
        <a:xfrm>
          <a:off x="1079500" y="1634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7371</xdr:rowOff>
    </xdr:from>
    <xdr:ext cx="599010" cy="259045"/>
    <xdr:sp macro="" textlink="">
      <xdr:nvSpPr>
        <xdr:cNvPr id="266" name="テキスト ボックス 265"/>
        <xdr:cNvSpPr txBox="1"/>
      </xdr:nvSpPr>
      <xdr:spPr>
        <a:xfrm>
          <a:off x="830795" y="1612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144697</xdr:rowOff>
    </xdr:from>
    <xdr:to>
      <xdr:col>54</xdr:col>
      <xdr:colOff>189865</xdr:colOff>
      <xdr:row>38</xdr:row>
      <xdr:rowOff>80963</xdr:rowOff>
    </xdr:to>
    <xdr:cxnSp macro="">
      <xdr:nvCxnSpPr>
        <xdr:cNvPr id="288" name="直線コネクタ 287"/>
        <xdr:cNvCxnSpPr/>
      </xdr:nvCxnSpPr>
      <xdr:spPr>
        <a:xfrm flipV="1">
          <a:off x="10475595" y="5459647"/>
          <a:ext cx="1270" cy="1136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84790</xdr:rowOff>
    </xdr:from>
    <xdr:ext cx="534377" cy="259045"/>
    <xdr:sp macro="" textlink="">
      <xdr:nvSpPr>
        <xdr:cNvPr id="289" name="補助費等最小値テキスト"/>
        <xdr:cNvSpPr txBox="1"/>
      </xdr:nvSpPr>
      <xdr:spPr>
        <a:xfrm>
          <a:off x="10528300" y="65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80963</xdr:rowOff>
    </xdr:from>
    <xdr:to>
      <xdr:col>55</xdr:col>
      <xdr:colOff>88900</xdr:colOff>
      <xdr:row>38</xdr:row>
      <xdr:rowOff>80963</xdr:rowOff>
    </xdr:to>
    <xdr:cxnSp macro="">
      <xdr:nvCxnSpPr>
        <xdr:cNvPr id="290" name="直線コネクタ 289"/>
        <xdr:cNvCxnSpPr/>
      </xdr:nvCxnSpPr>
      <xdr:spPr>
        <a:xfrm>
          <a:off x="10388600" y="659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91374</xdr:rowOff>
    </xdr:from>
    <xdr:ext cx="599010" cy="259045"/>
    <xdr:sp macro="" textlink="">
      <xdr:nvSpPr>
        <xdr:cNvPr id="291" name="補助費等最大値テキスト"/>
        <xdr:cNvSpPr txBox="1"/>
      </xdr:nvSpPr>
      <xdr:spPr>
        <a:xfrm>
          <a:off x="10528300" y="52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144697</xdr:rowOff>
    </xdr:from>
    <xdr:to>
      <xdr:col>55</xdr:col>
      <xdr:colOff>88900</xdr:colOff>
      <xdr:row>31</xdr:row>
      <xdr:rowOff>144697</xdr:rowOff>
    </xdr:to>
    <xdr:cxnSp macro="">
      <xdr:nvCxnSpPr>
        <xdr:cNvPr id="292" name="直線コネクタ 291"/>
        <xdr:cNvCxnSpPr/>
      </xdr:nvCxnSpPr>
      <xdr:spPr>
        <a:xfrm>
          <a:off x="10388600" y="54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147536</xdr:rowOff>
    </xdr:from>
    <xdr:to>
      <xdr:col>55</xdr:col>
      <xdr:colOff>0</xdr:colOff>
      <xdr:row>38</xdr:row>
      <xdr:rowOff>38137</xdr:rowOff>
    </xdr:to>
    <xdr:cxnSp macro="">
      <xdr:nvCxnSpPr>
        <xdr:cNvPr id="293" name="直線コネクタ 292"/>
        <xdr:cNvCxnSpPr/>
      </xdr:nvCxnSpPr>
      <xdr:spPr>
        <a:xfrm flipV="1">
          <a:off x="9639300" y="6491186"/>
          <a:ext cx="838200" cy="6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108988</xdr:rowOff>
    </xdr:from>
    <xdr:ext cx="534377" cy="259045"/>
    <xdr:sp macro="" textlink="">
      <xdr:nvSpPr>
        <xdr:cNvPr id="294" name="補助費等平均値テキスト"/>
        <xdr:cNvSpPr txBox="1"/>
      </xdr:nvSpPr>
      <xdr:spPr>
        <a:xfrm>
          <a:off x="10528300" y="6281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86111</xdr:rowOff>
    </xdr:from>
    <xdr:to>
      <xdr:col>55</xdr:col>
      <xdr:colOff>50800</xdr:colOff>
      <xdr:row>38</xdr:row>
      <xdr:rowOff>16261</xdr:rowOff>
    </xdr:to>
    <xdr:sp macro="" textlink="">
      <xdr:nvSpPr>
        <xdr:cNvPr id="295" name="フローチャート: 判断 294"/>
        <xdr:cNvSpPr/>
      </xdr:nvSpPr>
      <xdr:spPr>
        <a:xfrm>
          <a:off x="10426700" y="642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37146</xdr:rowOff>
    </xdr:from>
    <xdr:to>
      <xdr:col>50</xdr:col>
      <xdr:colOff>114300</xdr:colOff>
      <xdr:row>38</xdr:row>
      <xdr:rowOff>38137</xdr:rowOff>
    </xdr:to>
    <xdr:cxnSp macro="">
      <xdr:nvCxnSpPr>
        <xdr:cNvPr id="296" name="直線コネクタ 295"/>
        <xdr:cNvCxnSpPr/>
      </xdr:nvCxnSpPr>
      <xdr:spPr>
        <a:xfrm>
          <a:off x="8750300" y="6552246"/>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97518</xdr:rowOff>
    </xdr:from>
    <xdr:to>
      <xdr:col>50</xdr:col>
      <xdr:colOff>165100</xdr:colOff>
      <xdr:row>38</xdr:row>
      <xdr:rowOff>27668</xdr:rowOff>
    </xdr:to>
    <xdr:sp macro="" textlink="">
      <xdr:nvSpPr>
        <xdr:cNvPr id="297" name="フローチャート: 判断 296"/>
        <xdr:cNvSpPr/>
      </xdr:nvSpPr>
      <xdr:spPr>
        <a:xfrm>
          <a:off x="95885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44195</xdr:rowOff>
    </xdr:from>
    <xdr:ext cx="534377" cy="259045"/>
    <xdr:sp macro="" textlink="">
      <xdr:nvSpPr>
        <xdr:cNvPr id="298" name="テキスト ボックス 297"/>
        <xdr:cNvSpPr txBox="1"/>
      </xdr:nvSpPr>
      <xdr:spPr>
        <a:xfrm>
          <a:off x="9372111" y="621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37146</xdr:rowOff>
    </xdr:from>
    <xdr:to>
      <xdr:col>45</xdr:col>
      <xdr:colOff>177800</xdr:colOff>
      <xdr:row>38</xdr:row>
      <xdr:rowOff>39806</xdr:rowOff>
    </xdr:to>
    <xdr:cxnSp macro="">
      <xdr:nvCxnSpPr>
        <xdr:cNvPr id="299" name="直線コネクタ 298"/>
        <xdr:cNvCxnSpPr/>
      </xdr:nvCxnSpPr>
      <xdr:spPr>
        <a:xfrm flipV="1">
          <a:off x="7861300" y="6552246"/>
          <a:ext cx="889000" cy="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109863</xdr:rowOff>
    </xdr:from>
    <xdr:to>
      <xdr:col>46</xdr:col>
      <xdr:colOff>38100</xdr:colOff>
      <xdr:row>38</xdr:row>
      <xdr:rowOff>40013</xdr:rowOff>
    </xdr:to>
    <xdr:sp macro="" textlink="">
      <xdr:nvSpPr>
        <xdr:cNvPr id="300" name="フローチャート: 判断 299"/>
        <xdr:cNvSpPr/>
      </xdr:nvSpPr>
      <xdr:spPr>
        <a:xfrm>
          <a:off x="8699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56540</xdr:rowOff>
    </xdr:from>
    <xdr:ext cx="534377" cy="259045"/>
    <xdr:sp macro="" textlink="">
      <xdr:nvSpPr>
        <xdr:cNvPr id="301" name="テキスト ボックス 300"/>
        <xdr:cNvSpPr txBox="1"/>
      </xdr:nvSpPr>
      <xdr:spPr>
        <a:xfrm>
          <a:off x="8483111" y="62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39806</xdr:rowOff>
    </xdr:from>
    <xdr:to>
      <xdr:col>41</xdr:col>
      <xdr:colOff>50800</xdr:colOff>
      <xdr:row>38</xdr:row>
      <xdr:rowOff>46043</xdr:rowOff>
    </xdr:to>
    <xdr:cxnSp macro="">
      <xdr:nvCxnSpPr>
        <xdr:cNvPr id="302" name="直線コネクタ 301"/>
        <xdr:cNvCxnSpPr/>
      </xdr:nvCxnSpPr>
      <xdr:spPr>
        <a:xfrm flipV="1">
          <a:off x="6972300" y="6554906"/>
          <a:ext cx="8890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116698</xdr:rowOff>
    </xdr:from>
    <xdr:to>
      <xdr:col>41</xdr:col>
      <xdr:colOff>101600</xdr:colOff>
      <xdr:row>38</xdr:row>
      <xdr:rowOff>46848</xdr:rowOff>
    </xdr:to>
    <xdr:sp macro="" textlink="">
      <xdr:nvSpPr>
        <xdr:cNvPr id="303" name="フローチャート: 判断 302"/>
        <xdr:cNvSpPr/>
      </xdr:nvSpPr>
      <xdr:spPr>
        <a:xfrm>
          <a:off x="7810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63375</xdr:rowOff>
    </xdr:from>
    <xdr:ext cx="534377" cy="259045"/>
    <xdr:sp macro="" textlink="">
      <xdr:nvSpPr>
        <xdr:cNvPr id="304" name="テキスト ボックス 303"/>
        <xdr:cNvSpPr txBox="1"/>
      </xdr:nvSpPr>
      <xdr:spPr>
        <a:xfrm>
          <a:off x="7594111" y="623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71947</xdr:rowOff>
    </xdr:from>
    <xdr:to>
      <xdr:col>36</xdr:col>
      <xdr:colOff>165100</xdr:colOff>
      <xdr:row>38</xdr:row>
      <xdr:rowOff>2098</xdr:rowOff>
    </xdr:to>
    <xdr:sp macro="" textlink="">
      <xdr:nvSpPr>
        <xdr:cNvPr id="305" name="フローチャート: 判断 304"/>
        <xdr:cNvSpPr/>
      </xdr:nvSpPr>
      <xdr:spPr>
        <a:xfrm>
          <a:off x="6921500" y="64155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18624</xdr:rowOff>
    </xdr:from>
    <xdr:ext cx="534377" cy="259045"/>
    <xdr:sp macro="" textlink="">
      <xdr:nvSpPr>
        <xdr:cNvPr id="306" name="テキスト ボックス 305"/>
        <xdr:cNvSpPr txBox="1"/>
      </xdr:nvSpPr>
      <xdr:spPr>
        <a:xfrm>
          <a:off x="6705111" y="619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96736</xdr:rowOff>
    </xdr:from>
    <xdr:to>
      <xdr:col>55</xdr:col>
      <xdr:colOff>50800</xdr:colOff>
      <xdr:row>38</xdr:row>
      <xdr:rowOff>26887</xdr:rowOff>
    </xdr:to>
    <xdr:sp macro="" textlink="">
      <xdr:nvSpPr>
        <xdr:cNvPr id="312" name="楕円 311"/>
        <xdr:cNvSpPr/>
      </xdr:nvSpPr>
      <xdr:spPr>
        <a:xfrm>
          <a:off x="10426700" y="64403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64538</xdr:rowOff>
    </xdr:from>
    <xdr:ext cx="534377" cy="259045"/>
    <xdr:sp macro="" textlink="">
      <xdr:nvSpPr>
        <xdr:cNvPr id="313" name="補助費等該当値テキスト"/>
        <xdr:cNvSpPr txBox="1"/>
      </xdr:nvSpPr>
      <xdr:spPr>
        <a:xfrm>
          <a:off x="10528300" y="640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158787</xdr:rowOff>
    </xdr:from>
    <xdr:to>
      <xdr:col>50</xdr:col>
      <xdr:colOff>165100</xdr:colOff>
      <xdr:row>38</xdr:row>
      <xdr:rowOff>88937</xdr:rowOff>
    </xdr:to>
    <xdr:sp macro="" textlink="">
      <xdr:nvSpPr>
        <xdr:cNvPr id="314" name="楕円 313"/>
        <xdr:cNvSpPr/>
      </xdr:nvSpPr>
      <xdr:spPr>
        <a:xfrm>
          <a:off x="9588500" y="650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80064</xdr:rowOff>
    </xdr:from>
    <xdr:ext cx="534377" cy="259045"/>
    <xdr:sp macro="" textlink="">
      <xdr:nvSpPr>
        <xdr:cNvPr id="315" name="テキスト ボックス 314"/>
        <xdr:cNvSpPr txBox="1"/>
      </xdr:nvSpPr>
      <xdr:spPr>
        <a:xfrm>
          <a:off x="9372111" y="659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157795</xdr:rowOff>
    </xdr:from>
    <xdr:to>
      <xdr:col>46</xdr:col>
      <xdr:colOff>38100</xdr:colOff>
      <xdr:row>38</xdr:row>
      <xdr:rowOff>87945</xdr:rowOff>
    </xdr:to>
    <xdr:sp macro="" textlink="">
      <xdr:nvSpPr>
        <xdr:cNvPr id="316" name="楕円 315"/>
        <xdr:cNvSpPr/>
      </xdr:nvSpPr>
      <xdr:spPr>
        <a:xfrm>
          <a:off x="8699500" y="65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79073</xdr:rowOff>
    </xdr:from>
    <xdr:ext cx="534377" cy="259045"/>
    <xdr:sp macro="" textlink="">
      <xdr:nvSpPr>
        <xdr:cNvPr id="317" name="テキスト ボックス 316"/>
        <xdr:cNvSpPr txBox="1"/>
      </xdr:nvSpPr>
      <xdr:spPr>
        <a:xfrm>
          <a:off x="8483111" y="659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160456</xdr:rowOff>
    </xdr:from>
    <xdr:to>
      <xdr:col>41</xdr:col>
      <xdr:colOff>101600</xdr:colOff>
      <xdr:row>38</xdr:row>
      <xdr:rowOff>90606</xdr:rowOff>
    </xdr:to>
    <xdr:sp macro="" textlink="">
      <xdr:nvSpPr>
        <xdr:cNvPr id="318" name="楕円 317"/>
        <xdr:cNvSpPr/>
      </xdr:nvSpPr>
      <xdr:spPr>
        <a:xfrm>
          <a:off x="7810500" y="650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81733</xdr:rowOff>
    </xdr:from>
    <xdr:ext cx="534377" cy="259045"/>
    <xdr:sp macro="" textlink="">
      <xdr:nvSpPr>
        <xdr:cNvPr id="319" name="テキスト ボックス 318"/>
        <xdr:cNvSpPr txBox="1"/>
      </xdr:nvSpPr>
      <xdr:spPr>
        <a:xfrm>
          <a:off x="7594111" y="659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166693</xdr:rowOff>
    </xdr:from>
    <xdr:to>
      <xdr:col>36</xdr:col>
      <xdr:colOff>165100</xdr:colOff>
      <xdr:row>38</xdr:row>
      <xdr:rowOff>96843</xdr:rowOff>
    </xdr:to>
    <xdr:sp macro="" textlink="">
      <xdr:nvSpPr>
        <xdr:cNvPr id="320" name="楕円 319"/>
        <xdr:cNvSpPr/>
      </xdr:nvSpPr>
      <xdr:spPr>
        <a:xfrm>
          <a:off x="6921500" y="651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87970</xdr:rowOff>
    </xdr:from>
    <xdr:ext cx="534377" cy="259045"/>
    <xdr:sp macro="" textlink="">
      <xdr:nvSpPr>
        <xdr:cNvPr id="321" name="テキスト ボックス 320"/>
        <xdr:cNvSpPr txBox="1"/>
      </xdr:nvSpPr>
      <xdr:spPr>
        <a:xfrm>
          <a:off x="6705111" y="660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63707</xdr:rowOff>
    </xdr:from>
    <xdr:to>
      <xdr:col>54</xdr:col>
      <xdr:colOff>189865</xdr:colOff>
      <xdr:row>58</xdr:row>
      <xdr:rowOff>116426</xdr:rowOff>
    </xdr:to>
    <xdr:cxnSp macro="">
      <xdr:nvCxnSpPr>
        <xdr:cNvPr id="347" name="直線コネクタ 346"/>
        <xdr:cNvCxnSpPr/>
      </xdr:nvCxnSpPr>
      <xdr:spPr>
        <a:xfrm flipV="1">
          <a:off x="10475595" y="8636207"/>
          <a:ext cx="1270" cy="1424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120253</xdr:rowOff>
    </xdr:from>
    <xdr:ext cx="534377" cy="259045"/>
    <xdr:sp macro="" textlink="">
      <xdr:nvSpPr>
        <xdr:cNvPr id="348" name="普通建設事業費最小値テキスト"/>
        <xdr:cNvSpPr txBox="1"/>
      </xdr:nvSpPr>
      <xdr:spPr>
        <a:xfrm>
          <a:off x="10528300" y="1006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116426</xdr:rowOff>
    </xdr:from>
    <xdr:to>
      <xdr:col>55</xdr:col>
      <xdr:colOff>88900</xdr:colOff>
      <xdr:row>58</xdr:row>
      <xdr:rowOff>116426</xdr:rowOff>
    </xdr:to>
    <xdr:cxnSp macro="">
      <xdr:nvCxnSpPr>
        <xdr:cNvPr id="349" name="直線コネクタ 348"/>
        <xdr:cNvCxnSpPr/>
      </xdr:nvCxnSpPr>
      <xdr:spPr>
        <a:xfrm>
          <a:off x="10388600" y="10060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10384</xdr:rowOff>
    </xdr:from>
    <xdr:ext cx="599010" cy="259045"/>
    <xdr:sp macro="" textlink="">
      <xdr:nvSpPr>
        <xdr:cNvPr id="350" name="普通建設事業費最大値テキスト"/>
        <xdr:cNvSpPr txBox="1"/>
      </xdr:nvSpPr>
      <xdr:spPr>
        <a:xfrm>
          <a:off x="10528300" y="841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63707</xdr:rowOff>
    </xdr:from>
    <xdr:to>
      <xdr:col>55</xdr:col>
      <xdr:colOff>88900</xdr:colOff>
      <xdr:row>50</xdr:row>
      <xdr:rowOff>63707</xdr:rowOff>
    </xdr:to>
    <xdr:cxnSp macro="">
      <xdr:nvCxnSpPr>
        <xdr:cNvPr id="351" name="直線コネクタ 350"/>
        <xdr:cNvCxnSpPr/>
      </xdr:nvCxnSpPr>
      <xdr:spPr>
        <a:xfrm>
          <a:off x="10388600" y="863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10475</xdr:rowOff>
    </xdr:from>
    <xdr:to>
      <xdr:col>55</xdr:col>
      <xdr:colOff>0</xdr:colOff>
      <xdr:row>56</xdr:row>
      <xdr:rowOff>37254</xdr:rowOff>
    </xdr:to>
    <xdr:cxnSp macro="">
      <xdr:nvCxnSpPr>
        <xdr:cNvPr id="352" name="直線コネクタ 351"/>
        <xdr:cNvCxnSpPr/>
      </xdr:nvCxnSpPr>
      <xdr:spPr>
        <a:xfrm flipV="1">
          <a:off x="9639300" y="9440225"/>
          <a:ext cx="838200" cy="19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74555</xdr:rowOff>
    </xdr:from>
    <xdr:ext cx="534377" cy="259045"/>
    <xdr:sp macro="" textlink="">
      <xdr:nvSpPr>
        <xdr:cNvPr id="353" name="普通建設事業費平均値テキスト"/>
        <xdr:cNvSpPr txBox="1"/>
      </xdr:nvSpPr>
      <xdr:spPr>
        <a:xfrm>
          <a:off x="10528300" y="967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96128</xdr:rowOff>
    </xdr:from>
    <xdr:to>
      <xdr:col>55</xdr:col>
      <xdr:colOff>50800</xdr:colOff>
      <xdr:row>57</xdr:row>
      <xdr:rowOff>26278</xdr:rowOff>
    </xdr:to>
    <xdr:sp macro="" textlink="">
      <xdr:nvSpPr>
        <xdr:cNvPr id="354" name="フローチャート: 判断 353"/>
        <xdr:cNvSpPr/>
      </xdr:nvSpPr>
      <xdr:spPr>
        <a:xfrm>
          <a:off x="10426700" y="96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100664</xdr:rowOff>
    </xdr:from>
    <xdr:to>
      <xdr:col>50</xdr:col>
      <xdr:colOff>114300</xdr:colOff>
      <xdr:row>56</xdr:row>
      <xdr:rowOff>37254</xdr:rowOff>
    </xdr:to>
    <xdr:cxnSp macro="">
      <xdr:nvCxnSpPr>
        <xdr:cNvPr id="355" name="直線コネクタ 354"/>
        <xdr:cNvCxnSpPr/>
      </xdr:nvCxnSpPr>
      <xdr:spPr>
        <a:xfrm>
          <a:off x="8750300" y="9358964"/>
          <a:ext cx="889000" cy="27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91883</xdr:rowOff>
    </xdr:from>
    <xdr:to>
      <xdr:col>50</xdr:col>
      <xdr:colOff>165100</xdr:colOff>
      <xdr:row>57</xdr:row>
      <xdr:rowOff>22033</xdr:rowOff>
    </xdr:to>
    <xdr:sp macro="" textlink="">
      <xdr:nvSpPr>
        <xdr:cNvPr id="356" name="フローチャート: 判断 355"/>
        <xdr:cNvSpPr/>
      </xdr:nvSpPr>
      <xdr:spPr>
        <a:xfrm>
          <a:off x="9588500" y="969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13160</xdr:rowOff>
    </xdr:from>
    <xdr:ext cx="534377" cy="259045"/>
    <xdr:sp macro="" textlink="">
      <xdr:nvSpPr>
        <xdr:cNvPr id="357" name="テキスト ボックス 356"/>
        <xdr:cNvSpPr txBox="1"/>
      </xdr:nvSpPr>
      <xdr:spPr>
        <a:xfrm>
          <a:off x="9372111" y="978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100664</xdr:rowOff>
    </xdr:from>
    <xdr:to>
      <xdr:col>45</xdr:col>
      <xdr:colOff>177800</xdr:colOff>
      <xdr:row>54</xdr:row>
      <xdr:rowOff>146950</xdr:rowOff>
    </xdr:to>
    <xdr:cxnSp macro="">
      <xdr:nvCxnSpPr>
        <xdr:cNvPr id="358" name="直線コネクタ 357"/>
        <xdr:cNvCxnSpPr/>
      </xdr:nvCxnSpPr>
      <xdr:spPr>
        <a:xfrm flipV="1">
          <a:off x="7861300" y="9358964"/>
          <a:ext cx="889000" cy="4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98142</xdr:rowOff>
    </xdr:from>
    <xdr:to>
      <xdr:col>46</xdr:col>
      <xdr:colOff>38100</xdr:colOff>
      <xdr:row>57</xdr:row>
      <xdr:rowOff>28292</xdr:rowOff>
    </xdr:to>
    <xdr:sp macro="" textlink="">
      <xdr:nvSpPr>
        <xdr:cNvPr id="359" name="フローチャート: 判断 358"/>
        <xdr:cNvSpPr/>
      </xdr:nvSpPr>
      <xdr:spPr>
        <a:xfrm>
          <a:off x="86995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19419</xdr:rowOff>
    </xdr:from>
    <xdr:ext cx="534377" cy="259045"/>
    <xdr:sp macro="" textlink="">
      <xdr:nvSpPr>
        <xdr:cNvPr id="360" name="テキスト ボックス 359"/>
        <xdr:cNvSpPr txBox="1"/>
      </xdr:nvSpPr>
      <xdr:spPr>
        <a:xfrm>
          <a:off x="8483111" y="979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77532</xdr:rowOff>
    </xdr:from>
    <xdr:to>
      <xdr:col>41</xdr:col>
      <xdr:colOff>50800</xdr:colOff>
      <xdr:row>54</xdr:row>
      <xdr:rowOff>146950</xdr:rowOff>
    </xdr:to>
    <xdr:cxnSp macro="">
      <xdr:nvCxnSpPr>
        <xdr:cNvPr id="361" name="直線コネクタ 360"/>
        <xdr:cNvCxnSpPr/>
      </xdr:nvCxnSpPr>
      <xdr:spPr>
        <a:xfrm>
          <a:off x="6972300" y="9335832"/>
          <a:ext cx="889000" cy="6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117432</xdr:rowOff>
    </xdr:from>
    <xdr:to>
      <xdr:col>41</xdr:col>
      <xdr:colOff>101600</xdr:colOff>
      <xdr:row>57</xdr:row>
      <xdr:rowOff>47582</xdr:rowOff>
    </xdr:to>
    <xdr:sp macro="" textlink="">
      <xdr:nvSpPr>
        <xdr:cNvPr id="362" name="フローチャート: 判断 361"/>
        <xdr:cNvSpPr/>
      </xdr:nvSpPr>
      <xdr:spPr>
        <a:xfrm>
          <a:off x="7810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38709</xdr:rowOff>
    </xdr:from>
    <xdr:ext cx="534377" cy="259045"/>
    <xdr:sp macro="" textlink="">
      <xdr:nvSpPr>
        <xdr:cNvPr id="363" name="テキスト ボックス 362"/>
        <xdr:cNvSpPr txBox="1"/>
      </xdr:nvSpPr>
      <xdr:spPr>
        <a:xfrm>
          <a:off x="7594111" y="981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101952</xdr:rowOff>
    </xdr:from>
    <xdr:to>
      <xdr:col>36</xdr:col>
      <xdr:colOff>165100</xdr:colOff>
      <xdr:row>56</xdr:row>
      <xdr:rowOff>32102</xdr:rowOff>
    </xdr:to>
    <xdr:sp macro="" textlink="">
      <xdr:nvSpPr>
        <xdr:cNvPr id="364" name="フローチャート: 判断 363"/>
        <xdr:cNvSpPr/>
      </xdr:nvSpPr>
      <xdr:spPr>
        <a:xfrm>
          <a:off x="6921500" y="953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23229</xdr:rowOff>
    </xdr:from>
    <xdr:ext cx="534377" cy="259045"/>
    <xdr:sp macro="" textlink="">
      <xdr:nvSpPr>
        <xdr:cNvPr id="365" name="テキスト ボックス 364"/>
        <xdr:cNvSpPr txBox="1"/>
      </xdr:nvSpPr>
      <xdr:spPr>
        <a:xfrm>
          <a:off x="6705111" y="962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131125</xdr:rowOff>
    </xdr:from>
    <xdr:to>
      <xdr:col>55</xdr:col>
      <xdr:colOff>50800</xdr:colOff>
      <xdr:row>55</xdr:row>
      <xdr:rowOff>61275</xdr:rowOff>
    </xdr:to>
    <xdr:sp macro="" textlink="">
      <xdr:nvSpPr>
        <xdr:cNvPr id="371" name="楕円 370"/>
        <xdr:cNvSpPr/>
      </xdr:nvSpPr>
      <xdr:spPr>
        <a:xfrm>
          <a:off x="10426700" y="938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154002</xdr:rowOff>
    </xdr:from>
    <xdr:ext cx="534377" cy="259045"/>
    <xdr:sp macro="" textlink="">
      <xdr:nvSpPr>
        <xdr:cNvPr id="372" name="普通建設事業費該当値テキスト"/>
        <xdr:cNvSpPr txBox="1"/>
      </xdr:nvSpPr>
      <xdr:spPr>
        <a:xfrm>
          <a:off x="10528300" y="924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157904</xdr:rowOff>
    </xdr:from>
    <xdr:to>
      <xdr:col>50</xdr:col>
      <xdr:colOff>165100</xdr:colOff>
      <xdr:row>56</xdr:row>
      <xdr:rowOff>88054</xdr:rowOff>
    </xdr:to>
    <xdr:sp macro="" textlink="">
      <xdr:nvSpPr>
        <xdr:cNvPr id="373" name="楕円 372"/>
        <xdr:cNvSpPr/>
      </xdr:nvSpPr>
      <xdr:spPr>
        <a:xfrm>
          <a:off x="9588500" y="958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104581</xdr:rowOff>
    </xdr:from>
    <xdr:ext cx="534377" cy="259045"/>
    <xdr:sp macro="" textlink="">
      <xdr:nvSpPr>
        <xdr:cNvPr id="374" name="テキスト ボックス 373"/>
        <xdr:cNvSpPr txBox="1"/>
      </xdr:nvSpPr>
      <xdr:spPr>
        <a:xfrm>
          <a:off x="9372111" y="936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49864</xdr:rowOff>
    </xdr:from>
    <xdr:to>
      <xdr:col>46</xdr:col>
      <xdr:colOff>38100</xdr:colOff>
      <xdr:row>54</xdr:row>
      <xdr:rowOff>151464</xdr:rowOff>
    </xdr:to>
    <xdr:sp macro="" textlink="">
      <xdr:nvSpPr>
        <xdr:cNvPr id="375" name="楕円 374"/>
        <xdr:cNvSpPr/>
      </xdr:nvSpPr>
      <xdr:spPr>
        <a:xfrm>
          <a:off x="8699500" y="930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167991</xdr:rowOff>
    </xdr:from>
    <xdr:ext cx="534377" cy="259045"/>
    <xdr:sp macro="" textlink="">
      <xdr:nvSpPr>
        <xdr:cNvPr id="376" name="テキスト ボックス 375"/>
        <xdr:cNvSpPr txBox="1"/>
      </xdr:nvSpPr>
      <xdr:spPr>
        <a:xfrm>
          <a:off x="8483111" y="908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96150</xdr:rowOff>
    </xdr:from>
    <xdr:to>
      <xdr:col>41</xdr:col>
      <xdr:colOff>101600</xdr:colOff>
      <xdr:row>55</xdr:row>
      <xdr:rowOff>26300</xdr:rowOff>
    </xdr:to>
    <xdr:sp macro="" textlink="">
      <xdr:nvSpPr>
        <xdr:cNvPr id="377" name="楕円 376"/>
        <xdr:cNvSpPr/>
      </xdr:nvSpPr>
      <xdr:spPr>
        <a:xfrm>
          <a:off x="7810500" y="935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42827</xdr:rowOff>
    </xdr:from>
    <xdr:ext cx="534377" cy="259045"/>
    <xdr:sp macro="" textlink="">
      <xdr:nvSpPr>
        <xdr:cNvPr id="378" name="テキスト ボックス 377"/>
        <xdr:cNvSpPr txBox="1"/>
      </xdr:nvSpPr>
      <xdr:spPr>
        <a:xfrm>
          <a:off x="7594111" y="912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26732</xdr:rowOff>
    </xdr:from>
    <xdr:to>
      <xdr:col>36</xdr:col>
      <xdr:colOff>165100</xdr:colOff>
      <xdr:row>54</xdr:row>
      <xdr:rowOff>128332</xdr:rowOff>
    </xdr:to>
    <xdr:sp macro="" textlink="">
      <xdr:nvSpPr>
        <xdr:cNvPr id="379" name="楕円 378"/>
        <xdr:cNvSpPr/>
      </xdr:nvSpPr>
      <xdr:spPr>
        <a:xfrm>
          <a:off x="6921500" y="928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144859</xdr:rowOff>
    </xdr:from>
    <xdr:ext cx="534377" cy="259045"/>
    <xdr:sp macro="" textlink="">
      <xdr:nvSpPr>
        <xdr:cNvPr id="380" name="テキスト ボックス 379"/>
        <xdr:cNvSpPr txBox="1"/>
      </xdr:nvSpPr>
      <xdr:spPr>
        <a:xfrm>
          <a:off x="6705111" y="906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144520</xdr:rowOff>
    </xdr:from>
    <xdr:to>
      <xdr:col>54</xdr:col>
      <xdr:colOff>189865</xdr:colOff>
      <xdr:row>79</xdr:row>
      <xdr:rowOff>44450</xdr:rowOff>
    </xdr:to>
    <xdr:cxnSp macro="">
      <xdr:nvCxnSpPr>
        <xdr:cNvPr id="404" name="直線コネクタ 403"/>
        <xdr:cNvCxnSpPr/>
      </xdr:nvCxnSpPr>
      <xdr:spPr>
        <a:xfrm flipV="1">
          <a:off x="10475595" y="12146020"/>
          <a:ext cx="1270" cy="144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91197</xdr:rowOff>
    </xdr:from>
    <xdr:ext cx="534377" cy="259045"/>
    <xdr:sp macro="" textlink="">
      <xdr:nvSpPr>
        <xdr:cNvPr id="407" name="普通建設事業費 （ うち新規整備　）最大値テキスト"/>
        <xdr:cNvSpPr txBox="1"/>
      </xdr:nvSpPr>
      <xdr:spPr>
        <a:xfrm>
          <a:off x="10528300" y="1192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144520</xdr:rowOff>
    </xdr:from>
    <xdr:to>
      <xdr:col>55</xdr:col>
      <xdr:colOff>88900</xdr:colOff>
      <xdr:row>70</xdr:row>
      <xdr:rowOff>144520</xdr:rowOff>
    </xdr:to>
    <xdr:cxnSp macro="">
      <xdr:nvCxnSpPr>
        <xdr:cNvPr id="408" name="直線コネクタ 407"/>
        <xdr:cNvCxnSpPr/>
      </xdr:nvCxnSpPr>
      <xdr:spPr>
        <a:xfrm>
          <a:off x="10388600" y="121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81065</xdr:rowOff>
    </xdr:from>
    <xdr:to>
      <xdr:col>55</xdr:col>
      <xdr:colOff>0</xdr:colOff>
      <xdr:row>77</xdr:row>
      <xdr:rowOff>96247</xdr:rowOff>
    </xdr:to>
    <xdr:cxnSp macro="">
      <xdr:nvCxnSpPr>
        <xdr:cNvPr id="409" name="直線コネクタ 408"/>
        <xdr:cNvCxnSpPr/>
      </xdr:nvCxnSpPr>
      <xdr:spPr>
        <a:xfrm flipV="1">
          <a:off x="9639300" y="13282715"/>
          <a:ext cx="838200" cy="1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88149</xdr:rowOff>
    </xdr:from>
    <xdr:ext cx="534377" cy="259045"/>
    <xdr:sp macro="" textlink="">
      <xdr:nvSpPr>
        <xdr:cNvPr id="410" name="普通建設事業費 （ うち新規整備　）平均値テキスト"/>
        <xdr:cNvSpPr txBox="1"/>
      </xdr:nvSpPr>
      <xdr:spPr>
        <a:xfrm>
          <a:off x="10528300" y="13289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109722</xdr:rowOff>
    </xdr:from>
    <xdr:to>
      <xdr:col>55</xdr:col>
      <xdr:colOff>50800</xdr:colOff>
      <xdr:row>78</xdr:row>
      <xdr:rowOff>39872</xdr:rowOff>
    </xdr:to>
    <xdr:sp macro="" textlink="">
      <xdr:nvSpPr>
        <xdr:cNvPr id="411" name="フローチャート: 判断 410"/>
        <xdr:cNvSpPr/>
      </xdr:nvSpPr>
      <xdr:spPr>
        <a:xfrm>
          <a:off x="10426700" y="1331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157169</xdr:rowOff>
    </xdr:from>
    <xdr:to>
      <xdr:col>50</xdr:col>
      <xdr:colOff>114300</xdr:colOff>
      <xdr:row>77</xdr:row>
      <xdr:rowOff>96247</xdr:rowOff>
    </xdr:to>
    <xdr:cxnSp macro="">
      <xdr:nvCxnSpPr>
        <xdr:cNvPr id="412" name="直線コネクタ 411"/>
        <xdr:cNvCxnSpPr/>
      </xdr:nvCxnSpPr>
      <xdr:spPr>
        <a:xfrm>
          <a:off x="8750300" y="13015919"/>
          <a:ext cx="889000" cy="28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129687</xdr:rowOff>
    </xdr:from>
    <xdr:to>
      <xdr:col>50</xdr:col>
      <xdr:colOff>165100</xdr:colOff>
      <xdr:row>78</xdr:row>
      <xdr:rowOff>59837</xdr:rowOff>
    </xdr:to>
    <xdr:sp macro="" textlink="">
      <xdr:nvSpPr>
        <xdr:cNvPr id="413" name="フローチャート: 判断 412"/>
        <xdr:cNvSpPr/>
      </xdr:nvSpPr>
      <xdr:spPr>
        <a:xfrm>
          <a:off x="9588500" y="1333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50964</xdr:rowOff>
    </xdr:from>
    <xdr:ext cx="534377" cy="259045"/>
    <xdr:sp macro="" textlink="">
      <xdr:nvSpPr>
        <xdr:cNvPr id="414" name="テキスト ボックス 413"/>
        <xdr:cNvSpPr txBox="1"/>
      </xdr:nvSpPr>
      <xdr:spPr>
        <a:xfrm>
          <a:off x="9372111" y="1342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153416</xdr:rowOff>
    </xdr:from>
    <xdr:to>
      <xdr:col>45</xdr:col>
      <xdr:colOff>177800</xdr:colOff>
      <xdr:row>75</xdr:row>
      <xdr:rowOff>157169</xdr:rowOff>
    </xdr:to>
    <xdr:cxnSp macro="">
      <xdr:nvCxnSpPr>
        <xdr:cNvPr id="415" name="直線コネクタ 414"/>
        <xdr:cNvCxnSpPr/>
      </xdr:nvCxnSpPr>
      <xdr:spPr>
        <a:xfrm>
          <a:off x="7861300" y="12840716"/>
          <a:ext cx="889000" cy="17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136906</xdr:rowOff>
    </xdr:from>
    <xdr:to>
      <xdr:col>46</xdr:col>
      <xdr:colOff>38100</xdr:colOff>
      <xdr:row>78</xdr:row>
      <xdr:rowOff>67056</xdr:rowOff>
    </xdr:to>
    <xdr:sp macro="" textlink="">
      <xdr:nvSpPr>
        <xdr:cNvPr id="416" name="フローチャート: 判断 415"/>
        <xdr:cNvSpPr/>
      </xdr:nvSpPr>
      <xdr:spPr>
        <a:xfrm>
          <a:off x="8699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58183</xdr:rowOff>
    </xdr:from>
    <xdr:ext cx="534377" cy="259045"/>
    <xdr:sp macro="" textlink="">
      <xdr:nvSpPr>
        <xdr:cNvPr id="417" name="テキスト ボックス 416"/>
        <xdr:cNvSpPr txBox="1"/>
      </xdr:nvSpPr>
      <xdr:spPr>
        <a:xfrm>
          <a:off x="8483111" y="13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115488</xdr:rowOff>
    </xdr:from>
    <xdr:to>
      <xdr:col>41</xdr:col>
      <xdr:colOff>50800</xdr:colOff>
      <xdr:row>74</xdr:row>
      <xdr:rowOff>153416</xdr:rowOff>
    </xdr:to>
    <xdr:cxnSp macro="">
      <xdr:nvCxnSpPr>
        <xdr:cNvPr id="418" name="直線コネクタ 417"/>
        <xdr:cNvCxnSpPr/>
      </xdr:nvCxnSpPr>
      <xdr:spPr>
        <a:xfrm>
          <a:off x="6972300" y="12802788"/>
          <a:ext cx="889000" cy="3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152546</xdr:rowOff>
    </xdr:from>
    <xdr:to>
      <xdr:col>41</xdr:col>
      <xdr:colOff>101600</xdr:colOff>
      <xdr:row>78</xdr:row>
      <xdr:rowOff>82696</xdr:rowOff>
    </xdr:to>
    <xdr:sp macro="" textlink="">
      <xdr:nvSpPr>
        <xdr:cNvPr id="419" name="フローチャート: 判断 418"/>
        <xdr:cNvSpPr/>
      </xdr:nvSpPr>
      <xdr:spPr>
        <a:xfrm>
          <a:off x="7810500" y="1335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73823</xdr:rowOff>
    </xdr:from>
    <xdr:ext cx="469744" cy="259045"/>
    <xdr:sp macro="" textlink="">
      <xdr:nvSpPr>
        <xdr:cNvPr id="420" name="テキスト ボックス 419"/>
        <xdr:cNvSpPr txBox="1"/>
      </xdr:nvSpPr>
      <xdr:spPr>
        <a:xfrm>
          <a:off x="7626428" y="1344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80138</xdr:rowOff>
    </xdr:from>
    <xdr:to>
      <xdr:col>36</xdr:col>
      <xdr:colOff>165100</xdr:colOff>
      <xdr:row>77</xdr:row>
      <xdr:rowOff>10288</xdr:rowOff>
    </xdr:to>
    <xdr:sp macro="" textlink="">
      <xdr:nvSpPr>
        <xdr:cNvPr id="421" name="フローチャート: 判断 420"/>
        <xdr:cNvSpPr/>
      </xdr:nvSpPr>
      <xdr:spPr>
        <a:xfrm>
          <a:off x="6921500" y="1311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1415</xdr:rowOff>
    </xdr:from>
    <xdr:ext cx="534377" cy="259045"/>
    <xdr:sp macro="" textlink="">
      <xdr:nvSpPr>
        <xdr:cNvPr id="422" name="テキスト ボックス 421"/>
        <xdr:cNvSpPr txBox="1"/>
      </xdr:nvSpPr>
      <xdr:spPr>
        <a:xfrm>
          <a:off x="6705111" y="1320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30265</xdr:rowOff>
    </xdr:from>
    <xdr:to>
      <xdr:col>55</xdr:col>
      <xdr:colOff>50800</xdr:colOff>
      <xdr:row>77</xdr:row>
      <xdr:rowOff>131865</xdr:rowOff>
    </xdr:to>
    <xdr:sp macro="" textlink="">
      <xdr:nvSpPr>
        <xdr:cNvPr id="428" name="楕円 427"/>
        <xdr:cNvSpPr/>
      </xdr:nvSpPr>
      <xdr:spPr>
        <a:xfrm>
          <a:off x="10426700" y="132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53142</xdr:rowOff>
    </xdr:from>
    <xdr:ext cx="534377" cy="259045"/>
    <xdr:sp macro="" textlink="">
      <xdr:nvSpPr>
        <xdr:cNvPr id="429" name="普通建設事業費 （ うち新規整備　）該当値テキスト"/>
        <xdr:cNvSpPr txBox="1"/>
      </xdr:nvSpPr>
      <xdr:spPr>
        <a:xfrm>
          <a:off x="10528300" y="1308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45447</xdr:rowOff>
    </xdr:from>
    <xdr:to>
      <xdr:col>50</xdr:col>
      <xdr:colOff>165100</xdr:colOff>
      <xdr:row>77</xdr:row>
      <xdr:rowOff>147047</xdr:rowOff>
    </xdr:to>
    <xdr:sp macro="" textlink="">
      <xdr:nvSpPr>
        <xdr:cNvPr id="430" name="楕円 429"/>
        <xdr:cNvSpPr/>
      </xdr:nvSpPr>
      <xdr:spPr>
        <a:xfrm>
          <a:off x="9588500" y="1324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163574</xdr:rowOff>
    </xdr:from>
    <xdr:ext cx="534377" cy="259045"/>
    <xdr:sp macro="" textlink="">
      <xdr:nvSpPr>
        <xdr:cNvPr id="431" name="テキスト ボックス 430"/>
        <xdr:cNvSpPr txBox="1"/>
      </xdr:nvSpPr>
      <xdr:spPr>
        <a:xfrm>
          <a:off x="9372111" y="130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106369</xdr:rowOff>
    </xdr:from>
    <xdr:to>
      <xdr:col>46</xdr:col>
      <xdr:colOff>38100</xdr:colOff>
      <xdr:row>76</xdr:row>
      <xdr:rowOff>36519</xdr:rowOff>
    </xdr:to>
    <xdr:sp macro="" textlink="">
      <xdr:nvSpPr>
        <xdr:cNvPr id="432" name="楕円 431"/>
        <xdr:cNvSpPr/>
      </xdr:nvSpPr>
      <xdr:spPr>
        <a:xfrm>
          <a:off x="8699500" y="1296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53046</xdr:rowOff>
    </xdr:from>
    <xdr:ext cx="534377" cy="259045"/>
    <xdr:sp macro="" textlink="">
      <xdr:nvSpPr>
        <xdr:cNvPr id="433" name="テキスト ボックス 432"/>
        <xdr:cNvSpPr txBox="1"/>
      </xdr:nvSpPr>
      <xdr:spPr>
        <a:xfrm>
          <a:off x="8483111" y="1274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102616</xdr:rowOff>
    </xdr:from>
    <xdr:to>
      <xdr:col>41</xdr:col>
      <xdr:colOff>101600</xdr:colOff>
      <xdr:row>75</xdr:row>
      <xdr:rowOff>32766</xdr:rowOff>
    </xdr:to>
    <xdr:sp macro="" textlink="">
      <xdr:nvSpPr>
        <xdr:cNvPr id="434" name="楕円 433"/>
        <xdr:cNvSpPr/>
      </xdr:nvSpPr>
      <xdr:spPr>
        <a:xfrm>
          <a:off x="7810500" y="1278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49293</xdr:rowOff>
    </xdr:from>
    <xdr:ext cx="534377" cy="259045"/>
    <xdr:sp macro="" textlink="">
      <xdr:nvSpPr>
        <xdr:cNvPr id="435" name="テキスト ボックス 434"/>
        <xdr:cNvSpPr txBox="1"/>
      </xdr:nvSpPr>
      <xdr:spPr>
        <a:xfrm>
          <a:off x="7594111" y="1256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64688</xdr:rowOff>
    </xdr:from>
    <xdr:to>
      <xdr:col>36</xdr:col>
      <xdr:colOff>165100</xdr:colOff>
      <xdr:row>74</xdr:row>
      <xdr:rowOff>166288</xdr:rowOff>
    </xdr:to>
    <xdr:sp macro="" textlink="">
      <xdr:nvSpPr>
        <xdr:cNvPr id="436" name="楕円 435"/>
        <xdr:cNvSpPr/>
      </xdr:nvSpPr>
      <xdr:spPr>
        <a:xfrm>
          <a:off x="6921500" y="127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11365</xdr:rowOff>
    </xdr:from>
    <xdr:ext cx="534377" cy="259045"/>
    <xdr:sp macro="" textlink="">
      <xdr:nvSpPr>
        <xdr:cNvPr id="437" name="テキスト ボックス 436"/>
        <xdr:cNvSpPr txBox="1"/>
      </xdr:nvSpPr>
      <xdr:spPr>
        <a:xfrm>
          <a:off x="6705111" y="1252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112530</xdr:rowOff>
    </xdr:from>
    <xdr:to>
      <xdr:col>54</xdr:col>
      <xdr:colOff>189865</xdr:colOff>
      <xdr:row>98</xdr:row>
      <xdr:rowOff>78076</xdr:rowOff>
    </xdr:to>
    <xdr:cxnSp macro="">
      <xdr:nvCxnSpPr>
        <xdr:cNvPr id="463" name="直線コネクタ 462"/>
        <xdr:cNvCxnSpPr/>
      </xdr:nvCxnSpPr>
      <xdr:spPr>
        <a:xfrm flipV="1">
          <a:off x="10475595" y="15371580"/>
          <a:ext cx="1270" cy="1508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81903</xdr:rowOff>
    </xdr:from>
    <xdr:ext cx="469744" cy="259045"/>
    <xdr:sp macro="" textlink="">
      <xdr:nvSpPr>
        <xdr:cNvPr id="464" name="普通建設事業費 （ うち更新整備　）最小値テキスト"/>
        <xdr:cNvSpPr txBox="1"/>
      </xdr:nvSpPr>
      <xdr:spPr>
        <a:xfrm>
          <a:off x="10528300" y="168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78076</xdr:rowOff>
    </xdr:from>
    <xdr:to>
      <xdr:col>55</xdr:col>
      <xdr:colOff>88900</xdr:colOff>
      <xdr:row>98</xdr:row>
      <xdr:rowOff>78076</xdr:rowOff>
    </xdr:to>
    <xdr:cxnSp macro="">
      <xdr:nvCxnSpPr>
        <xdr:cNvPr id="465" name="直線コネクタ 464"/>
        <xdr:cNvCxnSpPr/>
      </xdr:nvCxnSpPr>
      <xdr:spPr>
        <a:xfrm>
          <a:off x="10388600" y="168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59207</xdr:rowOff>
    </xdr:from>
    <xdr:ext cx="534377" cy="259045"/>
    <xdr:sp macro="" textlink="">
      <xdr:nvSpPr>
        <xdr:cNvPr id="466" name="普通建設事業費 （ うち更新整備　）最大値テキスト"/>
        <xdr:cNvSpPr txBox="1"/>
      </xdr:nvSpPr>
      <xdr:spPr>
        <a:xfrm>
          <a:off x="10528300" y="1514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112530</xdr:rowOff>
    </xdr:from>
    <xdr:to>
      <xdr:col>55</xdr:col>
      <xdr:colOff>88900</xdr:colOff>
      <xdr:row>89</xdr:row>
      <xdr:rowOff>112530</xdr:rowOff>
    </xdr:to>
    <xdr:cxnSp macro="">
      <xdr:nvCxnSpPr>
        <xdr:cNvPr id="467" name="直線コネクタ 466"/>
        <xdr:cNvCxnSpPr/>
      </xdr:nvCxnSpPr>
      <xdr:spPr>
        <a:xfrm>
          <a:off x="10388600" y="1537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4728</xdr:rowOff>
    </xdr:from>
    <xdr:to>
      <xdr:col>55</xdr:col>
      <xdr:colOff>0</xdr:colOff>
      <xdr:row>94</xdr:row>
      <xdr:rowOff>160666</xdr:rowOff>
    </xdr:to>
    <xdr:cxnSp macro="">
      <xdr:nvCxnSpPr>
        <xdr:cNvPr id="468" name="直線コネクタ 467"/>
        <xdr:cNvCxnSpPr/>
      </xdr:nvCxnSpPr>
      <xdr:spPr>
        <a:xfrm flipV="1">
          <a:off x="9639300" y="15949578"/>
          <a:ext cx="838200" cy="32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19452</xdr:rowOff>
    </xdr:from>
    <xdr:ext cx="534377" cy="259045"/>
    <xdr:sp macro="" textlink="">
      <xdr:nvSpPr>
        <xdr:cNvPr id="469" name="普通建設事業費 （ うち更新整備　）平均値テキスト"/>
        <xdr:cNvSpPr txBox="1"/>
      </xdr:nvSpPr>
      <xdr:spPr>
        <a:xfrm>
          <a:off x="10528300" y="16307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41025</xdr:rowOff>
    </xdr:from>
    <xdr:to>
      <xdr:col>55</xdr:col>
      <xdr:colOff>50800</xdr:colOff>
      <xdr:row>95</xdr:row>
      <xdr:rowOff>142625</xdr:rowOff>
    </xdr:to>
    <xdr:sp macro="" textlink="">
      <xdr:nvSpPr>
        <xdr:cNvPr id="470" name="フローチャート: 判断 469"/>
        <xdr:cNvSpPr/>
      </xdr:nvSpPr>
      <xdr:spPr>
        <a:xfrm>
          <a:off x="10426700" y="163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81145</xdr:rowOff>
    </xdr:from>
    <xdr:to>
      <xdr:col>50</xdr:col>
      <xdr:colOff>114300</xdr:colOff>
      <xdr:row>94</xdr:row>
      <xdr:rowOff>160666</xdr:rowOff>
    </xdr:to>
    <xdr:cxnSp macro="">
      <xdr:nvCxnSpPr>
        <xdr:cNvPr id="471" name="直線コネクタ 470"/>
        <xdr:cNvCxnSpPr/>
      </xdr:nvCxnSpPr>
      <xdr:spPr>
        <a:xfrm>
          <a:off x="8750300" y="16197445"/>
          <a:ext cx="889000" cy="7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3600</xdr:rowOff>
    </xdr:from>
    <xdr:to>
      <xdr:col>50</xdr:col>
      <xdr:colOff>165100</xdr:colOff>
      <xdr:row>95</xdr:row>
      <xdr:rowOff>105200</xdr:rowOff>
    </xdr:to>
    <xdr:sp macro="" textlink="">
      <xdr:nvSpPr>
        <xdr:cNvPr id="472" name="フローチャート: 判断 471"/>
        <xdr:cNvSpPr/>
      </xdr:nvSpPr>
      <xdr:spPr>
        <a:xfrm>
          <a:off x="9588500" y="162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96327</xdr:rowOff>
    </xdr:from>
    <xdr:ext cx="534377" cy="259045"/>
    <xdr:sp macro="" textlink="">
      <xdr:nvSpPr>
        <xdr:cNvPr id="473" name="テキスト ボックス 472"/>
        <xdr:cNvSpPr txBox="1"/>
      </xdr:nvSpPr>
      <xdr:spPr>
        <a:xfrm>
          <a:off x="9372111" y="1638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81145</xdr:rowOff>
    </xdr:from>
    <xdr:to>
      <xdr:col>45</xdr:col>
      <xdr:colOff>177800</xdr:colOff>
      <xdr:row>95</xdr:row>
      <xdr:rowOff>125820</xdr:rowOff>
    </xdr:to>
    <xdr:cxnSp macro="">
      <xdr:nvCxnSpPr>
        <xdr:cNvPr id="474" name="直線コネクタ 473"/>
        <xdr:cNvCxnSpPr/>
      </xdr:nvCxnSpPr>
      <xdr:spPr>
        <a:xfrm flipV="1">
          <a:off x="7861300" y="16197445"/>
          <a:ext cx="889000" cy="21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13463</xdr:rowOff>
    </xdr:from>
    <xdr:to>
      <xdr:col>46</xdr:col>
      <xdr:colOff>38100</xdr:colOff>
      <xdr:row>95</xdr:row>
      <xdr:rowOff>115063</xdr:rowOff>
    </xdr:to>
    <xdr:sp macro="" textlink="">
      <xdr:nvSpPr>
        <xdr:cNvPr id="475" name="フローチャート: 判断 474"/>
        <xdr:cNvSpPr/>
      </xdr:nvSpPr>
      <xdr:spPr>
        <a:xfrm>
          <a:off x="8699500" y="1630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106190</xdr:rowOff>
    </xdr:from>
    <xdr:ext cx="534377" cy="259045"/>
    <xdr:sp macro="" textlink="">
      <xdr:nvSpPr>
        <xdr:cNvPr id="476" name="テキスト ボックス 475"/>
        <xdr:cNvSpPr txBox="1"/>
      </xdr:nvSpPr>
      <xdr:spPr>
        <a:xfrm>
          <a:off x="8483111" y="1639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125820</xdr:rowOff>
    </xdr:from>
    <xdr:to>
      <xdr:col>41</xdr:col>
      <xdr:colOff>50800</xdr:colOff>
      <xdr:row>95</xdr:row>
      <xdr:rowOff>142149</xdr:rowOff>
    </xdr:to>
    <xdr:cxnSp macro="">
      <xdr:nvCxnSpPr>
        <xdr:cNvPr id="477" name="直線コネクタ 476"/>
        <xdr:cNvCxnSpPr/>
      </xdr:nvCxnSpPr>
      <xdr:spPr>
        <a:xfrm flipV="1">
          <a:off x="6972300" y="1641357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14605</xdr:rowOff>
    </xdr:from>
    <xdr:to>
      <xdr:col>41</xdr:col>
      <xdr:colOff>101600</xdr:colOff>
      <xdr:row>95</xdr:row>
      <xdr:rowOff>116205</xdr:rowOff>
    </xdr:to>
    <xdr:sp macro="" textlink="">
      <xdr:nvSpPr>
        <xdr:cNvPr id="478" name="フローチャート: 判断 477"/>
        <xdr:cNvSpPr/>
      </xdr:nvSpPr>
      <xdr:spPr>
        <a:xfrm>
          <a:off x="7810500" y="1630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132732</xdr:rowOff>
    </xdr:from>
    <xdr:ext cx="534377" cy="259045"/>
    <xdr:sp macro="" textlink="">
      <xdr:nvSpPr>
        <xdr:cNvPr id="479" name="テキスト ボックス 478"/>
        <xdr:cNvSpPr txBox="1"/>
      </xdr:nvSpPr>
      <xdr:spPr>
        <a:xfrm>
          <a:off x="7594111" y="1607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693</xdr:rowOff>
    </xdr:from>
    <xdr:to>
      <xdr:col>36</xdr:col>
      <xdr:colOff>165100</xdr:colOff>
      <xdr:row>95</xdr:row>
      <xdr:rowOff>102293</xdr:rowOff>
    </xdr:to>
    <xdr:sp macro="" textlink="">
      <xdr:nvSpPr>
        <xdr:cNvPr id="480" name="フローチャート: 判断 479"/>
        <xdr:cNvSpPr/>
      </xdr:nvSpPr>
      <xdr:spPr>
        <a:xfrm>
          <a:off x="6921500" y="1628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118820</xdr:rowOff>
    </xdr:from>
    <xdr:ext cx="534377" cy="259045"/>
    <xdr:sp macro="" textlink="">
      <xdr:nvSpPr>
        <xdr:cNvPr id="481" name="テキスト ボックス 480"/>
        <xdr:cNvSpPr txBox="1"/>
      </xdr:nvSpPr>
      <xdr:spPr>
        <a:xfrm>
          <a:off x="6705111" y="1606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125378</xdr:rowOff>
    </xdr:from>
    <xdr:to>
      <xdr:col>55</xdr:col>
      <xdr:colOff>50800</xdr:colOff>
      <xdr:row>93</xdr:row>
      <xdr:rowOff>55528</xdr:rowOff>
    </xdr:to>
    <xdr:sp macro="" textlink="">
      <xdr:nvSpPr>
        <xdr:cNvPr id="487" name="楕円 486"/>
        <xdr:cNvSpPr/>
      </xdr:nvSpPr>
      <xdr:spPr>
        <a:xfrm>
          <a:off x="10426700" y="1589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148255</xdr:rowOff>
    </xdr:from>
    <xdr:ext cx="534377" cy="259045"/>
    <xdr:sp macro="" textlink="">
      <xdr:nvSpPr>
        <xdr:cNvPr id="488" name="普通建設事業費 （ うち更新整備　）該当値テキスト"/>
        <xdr:cNvSpPr txBox="1"/>
      </xdr:nvSpPr>
      <xdr:spPr>
        <a:xfrm>
          <a:off x="10528300" y="1575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109866</xdr:rowOff>
    </xdr:from>
    <xdr:to>
      <xdr:col>50</xdr:col>
      <xdr:colOff>165100</xdr:colOff>
      <xdr:row>95</xdr:row>
      <xdr:rowOff>40016</xdr:rowOff>
    </xdr:to>
    <xdr:sp macro="" textlink="">
      <xdr:nvSpPr>
        <xdr:cNvPr id="489" name="楕円 488"/>
        <xdr:cNvSpPr/>
      </xdr:nvSpPr>
      <xdr:spPr>
        <a:xfrm>
          <a:off x="9588500" y="1622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56543</xdr:rowOff>
    </xdr:from>
    <xdr:ext cx="534377" cy="259045"/>
    <xdr:sp macro="" textlink="">
      <xdr:nvSpPr>
        <xdr:cNvPr id="490" name="テキスト ボックス 489"/>
        <xdr:cNvSpPr txBox="1"/>
      </xdr:nvSpPr>
      <xdr:spPr>
        <a:xfrm>
          <a:off x="9372111" y="1600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30345</xdr:rowOff>
    </xdr:from>
    <xdr:to>
      <xdr:col>46</xdr:col>
      <xdr:colOff>38100</xdr:colOff>
      <xdr:row>94</xdr:row>
      <xdr:rowOff>131945</xdr:rowOff>
    </xdr:to>
    <xdr:sp macro="" textlink="">
      <xdr:nvSpPr>
        <xdr:cNvPr id="491" name="楕円 490"/>
        <xdr:cNvSpPr/>
      </xdr:nvSpPr>
      <xdr:spPr>
        <a:xfrm>
          <a:off x="8699500" y="161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148472</xdr:rowOff>
    </xdr:from>
    <xdr:ext cx="534377" cy="259045"/>
    <xdr:sp macro="" textlink="">
      <xdr:nvSpPr>
        <xdr:cNvPr id="492" name="テキスト ボックス 491"/>
        <xdr:cNvSpPr txBox="1"/>
      </xdr:nvSpPr>
      <xdr:spPr>
        <a:xfrm>
          <a:off x="8483111" y="1592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75020</xdr:rowOff>
    </xdr:from>
    <xdr:to>
      <xdr:col>41</xdr:col>
      <xdr:colOff>101600</xdr:colOff>
      <xdr:row>96</xdr:row>
      <xdr:rowOff>5170</xdr:rowOff>
    </xdr:to>
    <xdr:sp macro="" textlink="">
      <xdr:nvSpPr>
        <xdr:cNvPr id="493" name="楕円 492"/>
        <xdr:cNvSpPr/>
      </xdr:nvSpPr>
      <xdr:spPr>
        <a:xfrm>
          <a:off x="7810500" y="1636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167747</xdr:rowOff>
    </xdr:from>
    <xdr:ext cx="534377" cy="259045"/>
    <xdr:sp macro="" textlink="">
      <xdr:nvSpPr>
        <xdr:cNvPr id="494" name="テキスト ボックス 493"/>
        <xdr:cNvSpPr txBox="1"/>
      </xdr:nvSpPr>
      <xdr:spPr>
        <a:xfrm>
          <a:off x="7594111" y="1645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91349</xdr:rowOff>
    </xdr:from>
    <xdr:to>
      <xdr:col>36</xdr:col>
      <xdr:colOff>165100</xdr:colOff>
      <xdr:row>96</xdr:row>
      <xdr:rowOff>21499</xdr:rowOff>
    </xdr:to>
    <xdr:sp macro="" textlink="">
      <xdr:nvSpPr>
        <xdr:cNvPr id="495" name="楕円 494"/>
        <xdr:cNvSpPr/>
      </xdr:nvSpPr>
      <xdr:spPr>
        <a:xfrm>
          <a:off x="6921500" y="1637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12626</xdr:rowOff>
    </xdr:from>
    <xdr:ext cx="534377" cy="259045"/>
    <xdr:sp macro="" textlink="">
      <xdr:nvSpPr>
        <xdr:cNvPr id="496" name="テキスト ボックス 495"/>
        <xdr:cNvSpPr txBox="1"/>
      </xdr:nvSpPr>
      <xdr:spPr>
        <a:xfrm>
          <a:off x="6705111" y="1647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7" name="直線コネクタ 506"/>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8" name="テキスト ボックス 507"/>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1" name="直線コネクタ 510"/>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2" name="テキスト ボックス 511"/>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45174</xdr:rowOff>
    </xdr:from>
    <xdr:to>
      <xdr:col>85</xdr:col>
      <xdr:colOff>126364</xdr:colOff>
      <xdr:row>38</xdr:row>
      <xdr:rowOff>25400</xdr:rowOff>
    </xdr:to>
    <xdr:cxnSp macro="">
      <xdr:nvCxnSpPr>
        <xdr:cNvPr id="516" name="直線コネクタ 515"/>
        <xdr:cNvCxnSpPr/>
      </xdr:nvCxnSpPr>
      <xdr:spPr>
        <a:xfrm flipV="1">
          <a:off x="16317595" y="5360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7"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8" name="直線コネクタ 517"/>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163301</xdr:rowOff>
    </xdr:from>
    <xdr:ext cx="534377" cy="259045"/>
    <xdr:sp macro="" textlink="">
      <xdr:nvSpPr>
        <xdr:cNvPr id="519" name="災害復旧事業費最大値テキスト"/>
        <xdr:cNvSpPr txBox="1"/>
      </xdr:nvSpPr>
      <xdr:spPr>
        <a:xfrm>
          <a:off x="16370300" y="51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45174</xdr:rowOff>
    </xdr:from>
    <xdr:to>
      <xdr:col>86</xdr:col>
      <xdr:colOff>25400</xdr:colOff>
      <xdr:row>31</xdr:row>
      <xdr:rowOff>45174</xdr:rowOff>
    </xdr:to>
    <xdr:cxnSp macro="">
      <xdr:nvCxnSpPr>
        <xdr:cNvPr id="520" name="直線コネクタ 519"/>
        <xdr:cNvCxnSpPr/>
      </xdr:nvCxnSpPr>
      <xdr:spPr>
        <a:xfrm>
          <a:off x="16230600" y="536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127870</xdr:rowOff>
    </xdr:from>
    <xdr:to>
      <xdr:col>85</xdr:col>
      <xdr:colOff>127000</xdr:colOff>
      <xdr:row>37</xdr:row>
      <xdr:rowOff>44374</xdr:rowOff>
    </xdr:to>
    <xdr:cxnSp macro="">
      <xdr:nvCxnSpPr>
        <xdr:cNvPr id="521" name="直線コネクタ 520"/>
        <xdr:cNvCxnSpPr/>
      </xdr:nvCxnSpPr>
      <xdr:spPr>
        <a:xfrm flipV="1">
          <a:off x="15481300" y="6300070"/>
          <a:ext cx="838200" cy="8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52754</xdr:rowOff>
    </xdr:from>
    <xdr:ext cx="469744" cy="259045"/>
    <xdr:sp macro="" textlink="">
      <xdr:nvSpPr>
        <xdr:cNvPr id="522" name="災害復旧事業費平均値テキスト"/>
        <xdr:cNvSpPr txBox="1"/>
      </xdr:nvSpPr>
      <xdr:spPr>
        <a:xfrm>
          <a:off x="16370300" y="6396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74327</xdr:rowOff>
    </xdr:from>
    <xdr:to>
      <xdr:col>85</xdr:col>
      <xdr:colOff>177800</xdr:colOff>
      <xdr:row>38</xdr:row>
      <xdr:rowOff>4477</xdr:rowOff>
    </xdr:to>
    <xdr:sp macro="" textlink="">
      <xdr:nvSpPr>
        <xdr:cNvPr id="523" name="フローチャート: 判断 522"/>
        <xdr:cNvSpPr/>
      </xdr:nvSpPr>
      <xdr:spPr>
        <a:xfrm>
          <a:off x="16268700" y="641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89922</xdr:rowOff>
    </xdr:from>
    <xdr:to>
      <xdr:col>81</xdr:col>
      <xdr:colOff>50800</xdr:colOff>
      <xdr:row>37</xdr:row>
      <xdr:rowOff>44374</xdr:rowOff>
    </xdr:to>
    <xdr:cxnSp macro="">
      <xdr:nvCxnSpPr>
        <xdr:cNvPr id="524" name="直線コネクタ 523"/>
        <xdr:cNvCxnSpPr/>
      </xdr:nvCxnSpPr>
      <xdr:spPr>
        <a:xfrm>
          <a:off x="14592300" y="6262122"/>
          <a:ext cx="889000" cy="12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65583</xdr:rowOff>
    </xdr:from>
    <xdr:to>
      <xdr:col>81</xdr:col>
      <xdr:colOff>101600</xdr:colOff>
      <xdr:row>37</xdr:row>
      <xdr:rowOff>167183</xdr:rowOff>
    </xdr:to>
    <xdr:sp macro="" textlink="">
      <xdr:nvSpPr>
        <xdr:cNvPr id="525" name="フローチャート: 判断 524"/>
        <xdr:cNvSpPr/>
      </xdr:nvSpPr>
      <xdr:spPr>
        <a:xfrm>
          <a:off x="15430500" y="640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158310</xdr:rowOff>
    </xdr:from>
    <xdr:ext cx="469744" cy="259045"/>
    <xdr:sp macro="" textlink="">
      <xdr:nvSpPr>
        <xdr:cNvPr id="526" name="テキスト ボックス 525"/>
        <xdr:cNvSpPr txBox="1"/>
      </xdr:nvSpPr>
      <xdr:spPr>
        <a:xfrm>
          <a:off x="15246428" y="650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148044</xdr:rowOff>
    </xdr:from>
    <xdr:to>
      <xdr:col>76</xdr:col>
      <xdr:colOff>114300</xdr:colOff>
      <xdr:row>36</xdr:row>
      <xdr:rowOff>89922</xdr:rowOff>
    </xdr:to>
    <xdr:cxnSp macro="">
      <xdr:nvCxnSpPr>
        <xdr:cNvPr id="527" name="直線コネクタ 526"/>
        <xdr:cNvCxnSpPr/>
      </xdr:nvCxnSpPr>
      <xdr:spPr>
        <a:xfrm>
          <a:off x="13703300" y="5977344"/>
          <a:ext cx="889000" cy="28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118218</xdr:rowOff>
    </xdr:from>
    <xdr:to>
      <xdr:col>76</xdr:col>
      <xdr:colOff>165100</xdr:colOff>
      <xdr:row>38</xdr:row>
      <xdr:rowOff>48368</xdr:rowOff>
    </xdr:to>
    <xdr:sp macro="" textlink="">
      <xdr:nvSpPr>
        <xdr:cNvPr id="528" name="フローチャート: 判断 527"/>
        <xdr:cNvSpPr/>
      </xdr:nvSpPr>
      <xdr:spPr>
        <a:xfrm>
          <a:off x="14541500" y="646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39495</xdr:rowOff>
    </xdr:from>
    <xdr:ext cx="378565" cy="259045"/>
    <xdr:sp macro="" textlink="">
      <xdr:nvSpPr>
        <xdr:cNvPr id="529" name="テキスト ボックス 528"/>
        <xdr:cNvSpPr txBox="1"/>
      </xdr:nvSpPr>
      <xdr:spPr>
        <a:xfrm>
          <a:off x="14403017" y="6554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148044</xdr:rowOff>
    </xdr:from>
    <xdr:to>
      <xdr:col>71</xdr:col>
      <xdr:colOff>177800</xdr:colOff>
      <xdr:row>37</xdr:row>
      <xdr:rowOff>55632</xdr:rowOff>
    </xdr:to>
    <xdr:cxnSp macro="">
      <xdr:nvCxnSpPr>
        <xdr:cNvPr id="530" name="直線コネクタ 529"/>
        <xdr:cNvCxnSpPr/>
      </xdr:nvCxnSpPr>
      <xdr:spPr>
        <a:xfrm flipV="1">
          <a:off x="12814300" y="5977344"/>
          <a:ext cx="889000" cy="42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114503</xdr:rowOff>
    </xdr:from>
    <xdr:to>
      <xdr:col>72</xdr:col>
      <xdr:colOff>38100</xdr:colOff>
      <xdr:row>38</xdr:row>
      <xdr:rowOff>44653</xdr:rowOff>
    </xdr:to>
    <xdr:sp macro="" textlink="">
      <xdr:nvSpPr>
        <xdr:cNvPr id="531" name="フローチャート: 判断 530"/>
        <xdr:cNvSpPr/>
      </xdr:nvSpPr>
      <xdr:spPr>
        <a:xfrm>
          <a:off x="13652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35780</xdr:rowOff>
    </xdr:from>
    <xdr:ext cx="378565" cy="259045"/>
    <xdr:sp macro="" textlink="">
      <xdr:nvSpPr>
        <xdr:cNvPr id="532" name="テキスト ボックス 531"/>
        <xdr:cNvSpPr txBox="1"/>
      </xdr:nvSpPr>
      <xdr:spPr>
        <a:xfrm>
          <a:off x="13514017" y="6550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101587</xdr:rowOff>
    </xdr:from>
    <xdr:to>
      <xdr:col>67</xdr:col>
      <xdr:colOff>101600</xdr:colOff>
      <xdr:row>38</xdr:row>
      <xdr:rowOff>31738</xdr:rowOff>
    </xdr:to>
    <xdr:sp macro="" textlink="">
      <xdr:nvSpPr>
        <xdr:cNvPr id="533" name="フローチャート: 判断 532"/>
        <xdr:cNvSpPr/>
      </xdr:nvSpPr>
      <xdr:spPr>
        <a:xfrm>
          <a:off x="12763500" y="64452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22865</xdr:rowOff>
    </xdr:from>
    <xdr:ext cx="378565" cy="259045"/>
    <xdr:sp macro="" textlink="">
      <xdr:nvSpPr>
        <xdr:cNvPr id="534" name="テキスト ボックス 533"/>
        <xdr:cNvSpPr txBox="1"/>
      </xdr:nvSpPr>
      <xdr:spPr>
        <a:xfrm>
          <a:off x="12625017" y="6537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77070</xdr:rowOff>
    </xdr:from>
    <xdr:to>
      <xdr:col>85</xdr:col>
      <xdr:colOff>177800</xdr:colOff>
      <xdr:row>37</xdr:row>
      <xdr:rowOff>7220</xdr:rowOff>
    </xdr:to>
    <xdr:sp macro="" textlink="">
      <xdr:nvSpPr>
        <xdr:cNvPr id="540" name="楕円 539"/>
        <xdr:cNvSpPr/>
      </xdr:nvSpPr>
      <xdr:spPr>
        <a:xfrm>
          <a:off x="16268700" y="624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99947</xdr:rowOff>
    </xdr:from>
    <xdr:ext cx="469744" cy="259045"/>
    <xdr:sp macro="" textlink="">
      <xdr:nvSpPr>
        <xdr:cNvPr id="541" name="災害復旧事業費該当値テキスト"/>
        <xdr:cNvSpPr txBox="1"/>
      </xdr:nvSpPr>
      <xdr:spPr>
        <a:xfrm>
          <a:off x="16370300" y="610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165024</xdr:rowOff>
    </xdr:from>
    <xdr:to>
      <xdr:col>81</xdr:col>
      <xdr:colOff>101600</xdr:colOff>
      <xdr:row>37</xdr:row>
      <xdr:rowOff>95174</xdr:rowOff>
    </xdr:to>
    <xdr:sp macro="" textlink="">
      <xdr:nvSpPr>
        <xdr:cNvPr id="542" name="楕円 541"/>
        <xdr:cNvSpPr/>
      </xdr:nvSpPr>
      <xdr:spPr>
        <a:xfrm>
          <a:off x="15430500" y="633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111701</xdr:rowOff>
    </xdr:from>
    <xdr:ext cx="469744" cy="259045"/>
    <xdr:sp macro="" textlink="">
      <xdr:nvSpPr>
        <xdr:cNvPr id="543" name="テキスト ボックス 542"/>
        <xdr:cNvSpPr txBox="1"/>
      </xdr:nvSpPr>
      <xdr:spPr>
        <a:xfrm>
          <a:off x="15246428" y="611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39122</xdr:rowOff>
    </xdr:from>
    <xdr:to>
      <xdr:col>76</xdr:col>
      <xdr:colOff>165100</xdr:colOff>
      <xdr:row>36</xdr:row>
      <xdr:rowOff>140722</xdr:rowOff>
    </xdr:to>
    <xdr:sp macro="" textlink="">
      <xdr:nvSpPr>
        <xdr:cNvPr id="544" name="楕円 543"/>
        <xdr:cNvSpPr/>
      </xdr:nvSpPr>
      <xdr:spPr>
        <a:xfrm>
          <a:off x="14541500" y="621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157249</xdr:rowOff>
    </xdr:from>
    <xdr:ext cx="469744" cy="259045"/>
    <xdr:sp macro="" textlink="">
      <xdr:nvSpPr>
        <xdr:cNvPr id="545" name="テキスト ボックス 544"/>
        <xdr:cNvSpPr txBox="1"/>
      </xdr:nvSpPr>
      <xdr:spPr>
        <a:xfrm>
          <a:off x="14357428" y="598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97244</xdr:rowOff>
    </xdr:from>
    <xdr:to>
      <xdr:col>72</xdr:col>
      <xdr:colOff>38100</xdr:colOff>
      <xdr:row>35</xdr:row>
      <xdr:rowOff>27394</xdr:rowOff>
    </xdr:to>
    <xdr:sp macro="" textlink="">
      <xdr:nvSpPr>
        <xdr:cNvPr id="546" name="楕円 545"/>
        <xdr:cNvSpPr/>
      </xdr:nvSpPr>
      <xdr:spPr>
        <a:xfrm>
          <a:off x="13652500" y="592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33</xdr:row>
      <xdr:rowOff>43921</xdr:rowOff>
    </xdr:from>
    <xdr:ext cx="469744" cy="259045"/>
    <xdr:sp macro="" textlink="">
      <xdr:nvSpPr>
        <xdr:cNvPr id="547" name="テキスト ボックス 546"/>
        <xdr:cNvSpPr txBox="1"/>
      </xdr:nvSpPr>
      <xdr:spPr>
        <a:xfrm>
          <a:off x="13468428" y="570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4832</xdr:rowOff>
    </xdr:from>
    <xdr:to>
      <xdr:col>67</xdr:col>
      <xdr:colOff>101600</xdr:colOff>
      <xdr:row>37</xdr:row>
      <xdr:rowOff>106432</xdr:rowOff>
    </xdr:to>
    <xdr:sp macro="" textlink="">
      <xdr:nvSpPr>
        <xdr:cNvPr id="548" name="楕円 547"/>
        <xdr:cNvSpPr/>
      </xdr:nvSpPr>
      <xdr:spPr>
        <a:xfrm>
          <a:off x="12763500" y="634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122959</xdr:rowOff>
    </xdr:from>
    <xdr:ext cx="469744" cy="259045"/>
    <xdr:sp macro="" textlink="">
      <xdr:nvSpPr>
        <xdr:cNvPr id="549" name="テキスト ボックス 548"/>
        <xdr:cNvSpPr txBox="1"/>
      </xdr:nvSpPr>
      <xdr:spPr>
        <a:xfrm>
          <a:off x="12579428" y="612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2" name="テキスト ボックス 61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4" name="テキスト ボックス 61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6" name="テキスト ボックス 61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41082</xdr:rowOff>
    </xdr:from>
    <xdr:to>
      <xdr:col>85</xdr:col>
      <xdr:colOff>126364</xdr:colOff>
      <xdr:row>77</xdr:row>
      <xdr:rowOff>51186</xdr:rowOff>
    </xdr:to>
    <xdr:cxnSp macro="">
      <xdr:nvCxnSpPr>
        <xdr:cNvPr id="620" name="直線コネクタ 619"/>
        <xdr:cNvCxnSpPr/>
      </xdr:nvCxnSpPr>
      <xdr:spPr>
        <a:xfrm flipV="1">
          <a:off x="16317595" y="12214032"/>
          <a:ext cx="1269" cy="1038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55013</xdr:rowOff>
    </xdr:from>
    <xdr:ext cx="534377" cy="259045"/>
    <xdr:sp macro="" textlink="">
      <xdr:nvSpPr>
        <xdr:cNvPr id="621" name="公債費最小値テキスト"/>
        <xdr:cNvSpPr txBox="1"/>
      </xdr:nvSpPr>
      <xdr:spPr>
        <a:xfrm>
          <a:off x="16370300" y="132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51186</xdr:rowOff>
    </xdr:from>
    <xdr:to>
      <xdr:col>86</xdr:col>
      <xdr:colOff>25400</xdr:colOff>
      <xdr:row>77</xdr:row>
      <xdr:rowOff>51186</xdr:rowOff>
    </xdr:to>
    <xdr:cxnSp macro="">
      <xdr:nvCxnSpPr>
        <xdr:cNvPr id="622" name="直線コネクタ 621"/>
        <xdr:cNvCxnSpPr/>
      </xdr:nvCxnSpPr>
      <xdr:spPr>
        <a:xfrm>
          <a:off x="16230600" y="132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159209</xdr:rowOff>
    </xdr:from>
    <xdr:ext cx="534377" cy="259045"/>
    <xdr:sp macro="" textlink="">
      <xdr:nvSpPr>
        <xdr:cNvPr id="623" name="公債費最大値テキスト"/>
        <xdr:cNvSpPr txBox="1"/>
      </xdr:nvSpPr>
      <xdr:spPr>
        <a:xfrm>
          <a:off x="16370300" y="1198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41082</xdr:rowOff>
    </xdr:from>
    <xdr:to>
      <xdr:col>86</xdr:col>
      <xdr:colOff>25400</xdr:colOff>
      <xdr:row>71</xdr:row>
      <xdr:rowOff>41082</xdr:rowOff>
    </xdr:to>
    <xdr:cxnSp macro="">
      <xdr:nvCxnSpPr>
        <xdr:cNvPr id="624" name="直線コネクタ 623"/>
        <xdr:cNvCxnSpPr/>
      </xdr:nvCxnSpPr>
      <xdr:spPr>
        <a:xfrm>
          <a:off x="16230600" y="1221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81087</xdr:rowOff>
    </xdr:from>
    <xdr:to>
      <xdr:col>85</xdr:col>
      <xdr:colOff>127000</xdr:colOff>
      <xdr:row>71</xdr:row>
      <xdr:rowOff>118897</xdr:rowOff>
    </xdr:to>
    <xdr:cxnSp macro="">
      <xdr:nvCxnSpPr>
        <xdr:cNvPr id="625" name="直線コネクタ 624"/>
        <xdr:cNvCxnSpPr/>
      </xdr:nvCxnSpPr>
      <xdr:spPr>
        <a:xfrm>
          <a:off x="15481300" y="12254037"/>
          <a:ext cx="838200" cy="3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26957</xdr:rowOff>
    </xdr:from>
    <xdr:ext cx="534377" cy="259045"/>
    <xdr:sp macro="" textlink="">
      <xdr:nvSpPr>
        <xdr:cNvPr id="626" name="公債費平均値テキスト"/>
        <xdr:cNvSpPr txBox="1"/>
      </xdr:nvSpPr>
      <xdr:spPr>
        <a:xfrm>
          <a:off x="16370300" y="12714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48530</xdr:rowOff>
    </xdr:from>
    <xdr:to>
      <xdr:col>85</xdr:col>
      <xdr:colOff>177800</xdr:colOff>
      <xdr:row>74</xdr:row>
      <xdr:rowOff>150130</xdr:rowOff>
    </xdr:to>
    <xdr:sp macro="" textlink="">
      <xdr:nvSpPr>
        <xdr:cNvPr id="627" name="フローチャート: 判断 626"/>
        <xdr:cNvSpPr/>
      </xdr:nvSpPr>
      <xdr:spPr>
        <a:xfrm>
          <a:off x="16268700" y="1273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1374</xdr:rowOff>
    </xdr:from>
    <xdr:to>
      <xdr:col>81</xdr:col>
      <xdr:colOff>50800</xdr:colOff>
      <xdr:row>71</xdr:row>
      <xdr:rowOff>81087</xdr:rowOff>
    </xdr:to>
    <xdr:cxnSp macro="">
      <xdr:nvCxnSpPr>
        <xdr:cNvPr id="628" name="直線コネクタ 627"/>
        <xdr:cNvCxnSpPr/>
      </xdr:nvCxnSpPr>
      <xdr:spPr>
        <a:xfrm>
          <a:off x="14592300" y="12174324"/>
          <a:ext cx="889000" cy="7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25989</xdr:rowOff>
    </xdr:from>
    <xdr:to>
      <xdr:col>81</xdr:col>
      <xdr:colOff>101600</xdr:colOff>
      <xdr:row>74</xdr:row>
      <xdr:rowOff>127589</xdr:rowOff>
    </xdr:to>
    <xdr:sp macro="" textlink="">
      <xdr:nvSpPr>
        <xdr:cNvPr id="629" name="フローチャート: 判断 628"/>
        <xdr:cNvSpPr/>
      </xdr:nvSpPr>
      <xdr:spPr>
        <a:xfrm>
          <a:off x="15430500" y="1271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118716</xdr:rowOff>
    </xdr:from>
    <xdr:ext cx="534377" cy="259045"/>
    <xdr:sp macro="" textlink="">
      <xdr:nvSpPr>
        <xdr:cNvPr id="630" name="テキスト ボックス 629"/>
        <xdr:cNvSpPr txBox="1"/>
      </xdr:nvSpPr>
      <xdr:spPr>
        <a:xfrm>
          <a:off x="15214111" y="128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131265</xdr:rowOff>
    </xdr:from>
    <xdr:to>
      <xdr:col>76</xdr:col>
      <xdr:colOff>114300</xdr:colOff>
      <xdr:row>71</xdr:row>
      <xdr:rowOff>1374</xdr:rowOff>
    </xdr:to>
    <xdr:cxnSp macro="">
      <xdr:nvCxnSpPr>
        <xdr:cNvPr id="631" name="直線コネクタ 630"/>
        <xdr:cNvCxnSpPr/>
      </xdr:nvCxnSpPr>
      <xdr:spPr>
        <a:xfrm>
          <a:off x="13703300" y="12132765"/>
          <a:ext cx="889000" cy="4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9004</xdr:rowOff>
    </xdr:from>
    <xdr:to>
      <xdr:col>76</xdr:col>
      <xdr:colOff>165100</xdr:colOff>
      <xdr:row>74</xdr:row>
      <xdr:rowOff>110604</xdr:rowOff>
    </xdr:to>
    <xdr:sp macro="" textlink="">
      <xdr:nvSpPr>
        <xdr:cNvPr id="632" name="フローチャート: 判断 631"/>
        <xdr:cNvSpPr/>
      </xdr:nvSpPr>
      <xdr:spPr>
        <a:xfrm>
          <a:off x="14541500" y="1269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101731</xdr:rowOff>
    </xdr:from>
    <xdr:ext cx="534377" cy="259045"/>
    <xdr:sp macro="" textlink="">
      <xdr:nvSpPr>
        <xdr:cNvPr id="633" name="テキスト ボックス 632"/>
        <xdr:cNvSpPr txBox="1"/>
      </xdr:nvSpPr>
      <xdr:spPr>
        <a:xfrm>
          <a:off x="14325111" y="1278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54204</xdr:rowOff>
    </xdr:from>
    <xdr:to>
      <xdr:col>71</xdr:col>
      <xdr:colOff>177800</xdr:colOff>
      <xdr:row>70</xdr:row>
      <xdr:rowOff>131265</xdr:rowOff>
    </xdr:to>
    <xdr:cxnSp macro="">
      <xdr:nvCxnSpPr>
        <xdr:cNvPr id="634" name="直線コネクタ 633"/>
        <xdr:cNvCxnSpPr/>
      </xdr:nvCxnSpPr>
      <xdr:spPr>
        <a:xfrm>
          <a:off x="12814300" y="12055704"/>
          <a:ext cx="889000" cy="7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149868</xdr:rowOff>
    </xdr:from>
    <xdr:to>
      <xdr:col>72</xdr:col>
      <xdr:colOff>38100</xdr:colOff>
      <xdr:row>74</xdr:row>
      <xdr:rowOff>80018</xdr:rowOff>
    </xdr:to>
    <xdr:sp macro="" textlink="">
      <xdr:nvSpPr>
        <xdr:cNvPr id="635" name="フローチャート: 判断 634"/>
        <xdr:cNvSpPr/>
      </xdr:nvSpPr>
      <xdr:spPr>
        <a:xfrm>
          <a:off x="13652500" y="1266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71145</xdr:rowOff>
    </xdr:from>
    <xdr:ext cx="534377" cy="259045"/>
    <xdr:sp macro="" textlink="">
      <xdr:nvSpPr>
        <xdr:cNvPr id="636" name="テキスト ボックス 635"/>
        <xdr:cNvSpPr txBox="1"/>
      </xdr:nvSpPr>
      <xdr:spPr>
        <a:xfrm>
          <a:off x="13436111" y="1275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44231</xdr:rowOff>
    </xdr:from>
    <xdr:to>
      <xdr:col>67</xdr:col>
      <xdr:colOff>101600</xdr:colOff>
      <xdr:row>73</xdr:row>
      <xdr:rowOff>145831</xdr:rowOff>
    </xdr:to>
    <xdr:sp macro="" textlink="">
      <xdr:nvSpPr>
        <xdr:cNvPr id="637" name="フローチャート: 判断 636"/>
        <xdr:cNvSpPr/>
      </xdr:nvSpPr>
      <xdr:spPr>
        <a:xfrm>
          <a:off x="12763500" y="1256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136958</xdr:rowOff>
    </xdr:from>
    <xdr:ext cx="534377" cy="259045"/>
    <xdr:sp macro="" textlink="">
      <xdr:nvSpPr>
        <xdr:cNvPr id="638" name="テキスト ボックス 637"/>
        <xdr:cNvSpPr txBox="1"/>
      </xdr:nvSpPr>
      <xdr:spPr>
        <a:xfrm>
          <a:off x="12547111" y="1265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68097</xdr:rowOff>
    </xdr:from>
    <xdr:to>
      <xdr:col>85</xdr:col>
      <xdr:colOff>177800</xdr:colOff>
      <xdr:row>71</xdr:row>
      <xdr:rowOff>169697</xdr:rowOff>
    </xdr:to>
    <xdr:sp macro="" textlink="">
      <xdr:nvSpPr>
        <xdr:cNvPr id="644" name="楕円 643"/>
        <xdr:cNvSpPr/>
      </xdr:nvSpPr>
      <xdr:spPr>
        <a:xfrm>
          <a:off x="16268700" y="1224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154474</xdr:rowOff>
    </xdr:from>
    <xdr:ext cx="534377" cy="259045"/>
    <xdr:sp macro="" textlink="">
      <xdr:nvSpPr>
        <xdr:cNvPr id="645" name="公債費該当値テキスト"/>
        <xdr:cNvSpPr txBox="1"/>
      </xdr:nvSpPr>
      <xdr:spPr>
        <a:xfrm>
          <a:off x="16370300" y="1215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30287</xdr:rowOff>
    </xdr:from>
    <xdr:to>
      <xdr:col>81</xdr:col>
      <xdr:colOff>101600</xdr:colOff>
      <xdr:row>71</xdr:row>
      <xdr:rowOff>131887</xdr:rowOff>
    </xdr:to>
    <xdr:sp macro="" textlink="">
      <xdr:nvSpPr>
        <xdr:cNvPr id="646" name="楕円 645"/>
        <xdr:cNvSpPr/>
      </xdr:nvSpPr>
      <xdr:spPr>
        <a:xfrm>
          <a:off x="15430500" y="1220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148414</xdr:rowOff>
    </xdr:from>
    <xdr:ext cx="534377" cy="259045"/>
    <xdr:sp macro="" textlink="">
      <xdr:nvSpPr>
        <xdr:cNvPr id="647" name="テキスト ボックス 646"/>
        <xdr:cNvSpPr txBox="1"/>
      </xdr:nvSpPr>
      <xdr:spPr>
        <a:xfrm>
          <a:off x="15214111" y="1197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122024</xdr:rowOff>
    </xdr:from>
    <xdr:to>
      <xdr:col>76</xdr:col>
      <xdr:colOff>165100</xdr:colOff>
      <xdr:row>71</xdr:row>
      <xdr:rowOff>52174</xdr:rowOff>
    </xdr:to>
    <xdr:sp macro="" textlink="">
      <xdr:nvSpPr>
        <xdr:cNvPr id="648" name="楕円 647"/>
        <xdr:cNvSpPr/>
      </xdr:nvSpPr>
      <xdr:spPr>
        <a:xfrm>
          <a:off x="14541500" y="1212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68701</xdr:rowOff>
    </xdr:from>
    <xdr:ext cx="534377" cy="259045"/>
    <xdr:sp macro="" textlink="">
      <xdr:nvSpPr>
        <xdr:cNvPr id="649" name="テキスト ボックス 648"/>
        <xdr:cNvSpPr txBox="1"/>
      </xdr:nvSpPr>
      <xdr:spPr>
        <a:xfrm>
          <a:off x="14325111" y="1189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80465</xdr:rowOff>
    </xdr:from>
    <xdr:to>
      <xdr:col>72</xdr:col>
      <xdr:colOff>38100</xdr:colOff>
      <xdr:row>71</xdr:row>
      <xdr:rowOff>10615</xdr:rowOff>
    </xdr:to>
    <xdr:sp macro="" textlink="">
      <xdr:nvSpPr>
        <xdr:cNvPr id="650" name="楕円 649"/>
        <xdr:cNvSpPr/>
      </xdr:nvSpPr>
      <xdr:spPr>
        <a:xfrm>
          <a:off x="13652500" y="1208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27142</xdr:rowOff>
    </xdr:from>
    <xdr:ext cx="534377" cy="259045"/>
    <xdr:sp macro="" textlink="">
      <xdr:nvSpPr>
        <xdr:cNvPr id="651" name="テキスト ボックス 650"/>
        <xdr:cNvSpPr txBox="1"/>
      </xdr:nvSpPr>
      <xdr:spPr>
        <a:xfrm>
          <a:off x="13436111" y="1185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3404</xdr:rowOff>
    </xdr:from>
    <xdr:to>
      <xdr:col>67</xdr:col>
      <xdr:colOff>101600</xdr:colOff>
      <xdr:row>70</xdr:row>
      <xdr:rowOff>105004</xdr:rowOff>
    </xdr:to>
    <xdr:sp macro="" textlink="">
      <xdr:nvSpPr>
        <xdr:cNvPr id="652" name="楕円 651"/>
        <xdr:cNvSpPr/>
      </xdr:nvSpPr>
      <xdr:spPr>
        <a:xfrm>
          <a:off x="12763500" y="1200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121531</xdr:rowOff>
    </xdr:from>
    <xdr:ext cx="534377" cy="259045"/>
    <xdr:sp macro="" textlink="">
      <xdr:nvSpPr>
        <xdr:cNvPr id="653" name="テキスト ボックス 652"/>
        <xdr:cNvSpPr txBox="1"/>
      </xdr:nvSpPr>
      <xdr:spPr>
        <a:xfrm>
          <a:off x="12547111" y="117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127158</xdr:rowOff>
    </xdr:from>
    <xdr:to>
      <xdr:col>85</xdr:col>
      <xdr:colOff>126364</xdr:colOff>
      <xdr:row>99</xdr:row>
      <xdr:rowOff>39551</xdr:rowOff>
    </xdr:to>
    <xdr:cxnSp macro="">
      <xdr:nvCxnSpPr>
        <xdr:cNvPr id="677" name="直線コネクタ 676"/>
        <xdr:cNvCxnSpPr/>
      </xdr:nvCxnSpPr>
      <xdr:spPr>
        <a:xfrm flipV="1">
          <a:off x="16317595" y="15557658"/>
          <a:ext cx="1269" cy="145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43378</xdr:rowOff>
    </xdr:from>
    <xdr:ext cx="378565" cy="259045"/>
    <xdr:sp macro="" textlink="">
      <xdr:nvSpPr>
        <xdr:cNvPr id="678" name="積立金最小値テキスト"/>
        <xdr:cNvSpPr txBox="1"/>
      </xdr:nvSpPr>
      <xdr:spPr>
        <a:xfrm>
          <a:off x="16370300" y="17016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39551</xdr:rowOff>
    </xdr:from>
    <xdr:to>
      <xdr:col>86</xdr:col>
      <xdr:colOff>25400</xdr:colOff>
      <xdr:row>99</xdr:row>
      <xdr:rowOff>39551</xdr:rowOff>
    </xdr:to>
    <xdr:cxnSp macro="">
      <xdr:nvCxnSpPr>
        <xdr:cNvPr id="679" name="直線コネクタ 678"/>
        <xdr:cNvCxnSpPr/>
      </xdr:nvCxnSpPr>
      <xdr:spPr>
        <a:xfrm>
          <a:off x="16230600" y="1701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73835</xdr:rowOff>
    </xdr:from>
    <xdr:ext cx="599010" cy="259045"/>
    <xdr:sp macro="" textlink="">
      <xdr:nvSpPr>
        <xdr:cNvPr id="680" name="積立金最大値テキスト"/>
        <xdr:cNvSpPr txBox="1"/>
      </xdr:nvSpPr>
      <xdr:spPr>
        <a:xfrm>
          <a:off x="16370300" y="1533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127158</xdr:rowOff>
    </xdr:from>
    <xdr:to>
      <xdr:col>86</xdr:col>
      <xdr:colOff>25400</xdr:colOff>
      <xdr:row>90</xdr:row>
      <xdr:rowOff>127158</xdr:rowOff>
    </xdr:to>
    <xdr:cxnSp macro="">
      <xdr:nvCxnSpPr>
        <xdr:cNvPr id="681" name="直線コネクタ 680"/>
        <xdr:cNvCxnSpPr/>
      </xdr:nvCxnSpPr>
      <xdr:spPr>
        <a:xfrm>
          <a:off x="16230600" y="155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68887</xdr:rowOff>
    </xdr:from>
    <xdr:to>
      <xdr:col>85</xdr:col>
      <xdr:colOff>127000</xdr:colOff>
      <xdr:row>98</xdr:row>
      <xdr:rowOff>112633</xdr:rowOff>
    </xdr:to>
    <xdr:cxnSp macro="">
      <xdr:nvCxnSpPr>
        <xdr:cNvPr id="682" name="直線コネクタ 681"/>
        <xdr:cNvCxnSpPr/>
      </xdr:nvCxnSpPr>
      <xdr:spPr>
        <a:xfrm flipV="1">
          <a:off x="15481300" y="16870987"/>
          <a:ext cx="838200" cy="4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40498</xdr:rowOff>
    </xdr:from>
    <xdr:ext cx="534377" cy="259045"/>
    <xdr:sp macro="" textlink="">
      <xdr:nvSpPr>
        <xdr:cNvPr id="683" name="積立金平均値テキスト"/>
        <xdr:cNvSpPr txBox="1"/>
      </xdr:nvSpPr>
      <xdr:spPr>
        <a:xfrm>
          <a:off x="16370300" y="16842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62071</xdr:rowOff>
    </xdr:from>
    <xdr:to>
      <xdr:col>85</xdr:col>
      <xdr:colOff>177800</xdr:colOff>
      <xdr:row>98</xdr:row>
      <xdr:rowOff>163671</xdr:rowOff>
    </xdr:to>
    <xdr:sp macro="" textlink="">
      <xdr:nvSpPr>
        <xdr:cNvPr id="684" name="フローチャート: 判断 683"/>
        <xdr:cNvSpPr/>
      </xdr:nvSpPr>
      <xdr:spPr>
        <a:xfrm>
          <a:off x="16268700" y="1686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154215</xdr:rowOff>
    </xdr:from>
    <xdr:to>
      <xdr:col>81</xdr:col>
      <xdr:colOff>50800</xdr:colOff>
      <xdr:row>98</xdr:row>
      <xdr:rowOff>112633</xdr:rowOff>
    </xdr:to>
    <xdr:cxnSp macro="">
      <xdr:nvCxnSpPr>
        <xdr:cNvPr id="685" name="直線コネクタ 684"/>
        <xdr:cNvCxnSpPr/>
      </xdr:nvCxnSpPr>
      <xdr:spPr>
        <a:xfrm>
          <a:off x="14592300" y="16784865"/>
          <a:ext cx="889000" cy="12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17669</xdr:rowOff>
    </xdr:from>
    <xdr:to>
      <xdr:col>81</xdr:col>
      <xdr:colOff>101600</xdr:colOff>
      <xdr:row>98</xdr:row>
      <xdr:rowOff>119269</xdr:rowOff>
    </xdr:to>
    <xdr:sp macro="" textlink="">
      <xdr:nvSpPr>
        <xdr:cNvPr id="686" name="フローチャート: 判断 685"/>
        <xdr:cNvSpPr/>
      </xdr:nvSpPr>
      <xdr:spPr>
        <a:xfrm>
          <a:off x="15430500" y="1681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135796</xdr:rowOff>
    </xdr:from>
    <xdr:ext cx="534377" cy="259045"/>
    <xdr:sp macro="" textlink="">
      <xdr:nvSpPr>
        <xdr:cNvPr id="687" name="テキスト ボックス 686"/>
        <xdr:cNvSpPr txBox="1"/>
      </xdr:nvSpPr>
      <xdr:spPr>
        <a:xfrm>
          <a:off x="15214111" y="1659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154215</xdr:rowOff>
    </xdr:from>
    <xdr:to>
      <xdr:col>76</xdr:col>
      <xdr:colOff>114300</xdr:colOff>
      <xdr:row>98</xdr:row>
      <xdr:rowOff>84432</xdr:rowOff>
    </xdr:to>
    <xdr:cxnSp macro="">
      <xdr:nvCxnSpPr>
        <xdr:cNvPr id="688" name="直線コネクタ 687"/>
        <xdr:cNvCxnSpPr/>
      </xdr:nvCxnSpPr>
      <xdr:spPr>
        <a:xfrm flipV="1">
          <a:off x="13703300" y="16784865"/>
          <a:ext cx="889000" cy="10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63640</xdr:rowOff>
    </xdr:from>
    <xdr:to>
      <xdr:col>76</xdr:col>
      <xdr:colOff>165100</xdr:colOff>
      <xdr:row>98</xdr:row>
      <xdr:rowOff>165240</xdr:rowOff>
    </xdr:to>
    <xdr:sp macro="" textlink="">
      <xdr:nvSpPr>
        <xdr:cNvPr id="689" name="フローチャート: 判断 688"/>
        <xdr:cNvSpPr/>
      </xdr:nvSpPr>
      <xdr:spPr>
        <a:xfrm>
          <a:off x="145415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156367</xdr:rowOff>
    </xdr:from>
    <xdr:ext cx="534377" cy="259045"/>
    <xdr:sp macro="" textlink="">
      <xdr:nvSpPr>
        <xdr:cNvPr id="690" name="テキスト ボックス 689"/>
        <xdr:cNvSpPr txBox="1"/>
      </xdr:nvSpPr>
      <xdr:spPr>
        <a:xfrm>
          <a:off x="14325111" y="1695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31122</xdr:rowOff>
    </xdr:from>
    <xdr:to>
      <xdr:col>71</xdr:col>
      <xdr:colOff>177800</xdr:colOff>
      <xdr:row>98</xdr:row>
      <xdr:rowOff>84432</xdr:rowOff>
    </xdr:to>
    <xdr:cxnSp macro="">
      <xdr:nvCxnSpPr>
        <xdr:cNvPr id="691" name="直線コネクタ 690"/>
        <xdr:cNvCxnSpPr/>
      </xdr:nvCxnSpPr>
      <xdr:spPr>
        <a:xfrm>
          <a:off x="12814300" y="16833222"/>
          <a:ext cx="889000" cy="5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90500</xdr:rowOff>
    </xdr:from>
    <xdr:to>
      <xdr:col>72</xdr:col>
      <xdr:colOff>38100</xdr:colOff>
      <xdr:row>99</xdr:row>
      <xdr:rowOff>20650</xdr:rowOff>
    </xdr:to>
    <xdr:sp macro="" textlink="">
      <xdr:nvSpPr>
        <xdr:cNvPr id="692" name="フローチャート: 判断 691"/>
        <xdr:cNvSpPr/>
      </xdr:nvSpPr>
      <xdr:spPr>
        <a:xfrm>
          <a:off x="13652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11777</xdr:rowOff>
    </xdr:from>
    <xdr:ext cx="469744" cy="259045"/>
    <xdr:sp macro="" textlink="">
      <xdr:nvSpPr>
        <xdr:cNvPr id="693" name="テキスト ボックス 692"/>
        <xdr:cNvSpPr txBox="1"/>
      </xdr:nvSpPr>
      <xdr:spPr>
        <a:xfrm>
          <a:off x="13468428" y="1698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64165</xdr:rowOff>
    </xdr:from>
    <xdr:to>
      <xdr:col>67</xdr:col>
      <xdr:colOff>101600</xdr:colOff>
      <xdr:row>98</xdr:row>
      <xdr:rowOff>165765</xdr:rowOff>
    </xdr:to>
    <xdr:sp macro="" textlink="">
      <xdr:nvSpPr>
        <xdr:cNvPr id="694" name="フローチャート: 判断 693"/>
        <xdr:cNvSpPr/>
      </xdr:nvSpPr>
      <xdr:spPr>
        <a:xfrm>
          <a:off x="12763500" y="1686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156892</xdr:rowOff>
    </xdr:from>
    <xdr:ext cx="534377" cy="259045"/>
    <xdr:sp macro="" textlink="">
      <xdr:nvSpPr>
        <xdr:cNvPr id="695" name="テキスト ボックス 694"/>
        <xdr:cNvSpPr txBox="1"/>
      </xdr:nvSpPr>
      <xdr:spPr>
        <a:xfrm>
          <a:off x="12547111" y="1695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18087</xdr:rowOff>
    </xdr:from>
    <xdr:to>
      <xdr:col>85</xdr:col>
      <xdr:colOff>177800</xdr:colOff>
      <xdr:row>98</xdr:row>
      <xdr:rowOff>119687</xdr:rowOff>
    </xdr:to>
    <xdr:sp macro="" textlink="">
      <xdr:nvSpPr>
        <xdr:cNvPr id="701" name="楕円 700"/>
        <xdr:cNvSpPr/>
      </xdr:nvSpPr>
      <xdr:spPr>
        <a:xfrm>
          <a:off x="16268700" y="168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40964</xdr:rowOff>
    </xdr:from>
    <xdr:ext cx="534377" cy="259045"/>
    <xdr:sp macro="" textlink="">
      <xdr:nvSpPr>
        <xdr:cNvPr id="702" name="積立金該当値テキスト"/>
        <xdr:cNvSpPr txBox="1"/>
      </xdr:nvSpPr>
      <xdr:spPr>
        <a:xfrm>
          <a:off x="16370300" y="1667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61833</xdr:rowOff>
    </xdr:from>
    <xdr:to>
      <xdr:col>81</xdr:col>
      <xdr:colOff>101600</xdr:colOff>
      <xdr:row>98</xdr:row>
      <xdr:rowOff>163433</xdr:rowOff>
    </xdr:to>
    <xdr:sp macro="" textlink="">
      <xdr:nvSpPr>
        <xdr:cNvPr id="703" name="楕円 702"/>
        <xdr:cNvSpPr/>
      </xdr:nvSpPr>
      <xdr:spPr>
        <a:xfrm>
          <a:off x="15430500" y="1686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154560</xdr:rowOff>
    </xdr:from>
    <xdr:ext cx="534377" cy="259045"/>
    <xdr:sp macro="" textlink="">
      <xdr:nvSpPr>
        <xdr:cNvPr id="704" name="テキスト ボックス 703"/>
        <xdr:cNvSpPr txBox="1"/>
      </xdr:nvSpPr>
      <xdr:spPr>
        <a:xfrm>
          <a:off x="15214111" y="1695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103415</xdr:rowOff>
    </xdr:from>
    <xdr:to>
      <xdr:col>76</xdr:col>
      <xdr:colOff>165100</xdr:colOff>
      <xdr:row>98</xdr:row>
      <xdr:rowOff>33565</xdr:rowOff>
    </xdr:to>
    <xdr:sp macro="" textlink="">
      <xdr:nvSpPr>
        <xdr:cNvPr id="705" name="楕円 704"/>
        <xdr:cNvSpPr/>
      </xdr:nvSpPr>
      <xdr:spPr>
        <a:xfrm>
          <a:off x="14541500" y="1673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50092</xdr:rowOff>
    </xdr:from>
    <xdr:ext cx="534377" cy="259045"/>
    <xdr:sp macro="" textlink="">
      <xdr:nvSpPr>
        <xdr:cNvPr id="706" name="テキスト ボックス 705"/>
        <xdr:cNvSpPr txBox="1"/>
      </xdr:nvSpPr>
      <xdr:spPr>
        <a:xfrm>
          <a:off x="14325111" y="1650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33632</xdr:rowOff>
    </xdr:from>
    <xdr:to>
      <xdr:col>72</xdr:col>
      <xdr:colOff>38100</xdr:colOff>
      <xdr:row>98</xdr:row>
      <xdr:rowOff>135232</xdr:rowOff>
    </xdr:to>
    <xdr:sp macro="" textlink="">
      <xdr:nvSpPr>
        <xdr:cNvPr id="707" name="楕円 706"/>
        <xdr:cNvSpPr/>
      </xdr:nvSpPr>
      <xdr:spPr>
        <a:xfrm>
          <a:off x="13652500" y="1683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151759</xdr:rowOff>
    </xdr:from>
    <xdr:ext cx="534377" cy="259045"/>
    <xdr:sp macro="" textlink="">
      <xdr:nvSpPr>
        <xdr:cNvPr id="708" name="テキスト ボックス 707"/>
        <xdr:cNvSpPr txBox="1"/>
      </xdr:nvSpPr>
      <xdr:spPr>
        <a:xfrm>
          <a:off x="13436111" y="1661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151772</xdr:rowOff>
    </xdr:from>
    <xdr:to>
      <xdr:col>67</xdr:col>
      <xdr:colOff>101600</xdr:colOff>
      <xdr:row>98</xdr:row>
      <xdr:rowOff>81922</xdr:rowOff>
    </xdr:to>
    <xdr:sp macro="" textlink="">
      <xdr:nvSpPr>
        <xdr:cNvPr id="709" name="楕円 708"/>
        <xdr:cNvSpPr/>
      </xdr:nvSpPr>
      <xdr:spPr>
        <a:xfrm>
          <a:off x="12763500" y="1678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98449</xdr:rowOff>
    </xdr:from>
    <xdr:ext cx="534377" cy="259045"/>
    <xdr:sp macro="" textlink="">
      <xdr:nvSpPr>
        <xdr:cNvPr id="710" name="テキスト ボックス 709"/>
        <xdr:cNvSpPr txBox="1"/>
      </xdr:nvSpPr>
      <xdr:spPr>
        <a:xfrm>
          <a:off x="12547111" y="165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96266</xdr:rowOff>
    </xdr:from>
    <xdr:to>
      <xdr:col>116</xdr:col>
      <xdr:colOff>62864</xdr:colOff>
      <xdr:row>39</xdr:row>
      <xdr:rowOff>44450</xdr:rowOff>
    </xdr:to>
    <xdr:cxnSp macro="">
      <xdr:nvCxnSpPr>
        <xdr:cNvPr id="734" name="直線コネクタ 733"/>
        <xdr:cNvCxnSpPr/>
      </xdr:nvCxnSpPr>
      <xdr:spPr>
        <a:xfrm flipV="1">
          <a:off x="22159595" y="5239766"/>
          <a:ext cx="1269" cy="149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42943</xdr:rowOff>
    </xdr:from>
    <xdr:ext cx="469744" cy="259045"/>
    <xdr:sp macro="" textlink="">
      <xdr:nvSpPr>
        <xdr:cNvPr id="737" name="投資及び出資金最大値テキスト"/>
        <xdr:cNvSpPr txBox="1"/>
      </xdr:nvSpPr>
      <xdr:spPr>
        <a:xfrm>
          <a:off x="22212300" y="501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96266</xdr:rowOff>
    </xdr:from>
    <xdr:to>
      <xdr:col>116</xdr:col>
      <xdr:colOff>152400</xdr:colOff>
      <xdr:row>30</xdr:row>
      <xdr:rowOff>96266</xdr:rowOff>
    </xdr:to>
    <xdr:cxnSp macro="">
      <xdr:nvCxnSpPr>
        <xdr:cNvPr id="738" name="直線コネクタ 737"/>
        <xdr:cNvCxnSpPr/>
      </xdr:nvCxnSpPr>
      <xdr:spPr>
        <a:xfrm>
          <a:off x="22072600" y="523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136271</xdr:rowOff>
    </xdr:from>
    <xdr:to>
      <xdr:col>116</xdr:col>
      <xdr:colOff>63500</xdr:colOff>
      <xdr:row>38</xdr:row>
      <xdr:rowOff>139129</xdr:rowOff>
    </xdr:to>
    <xdr:cxnSp macro="">
      <xdr:nvCxnSpPr>
        <xdr:cNvPr id="739" name="直線コネクタ 738"/>
        <xdr:cNvCxnSpPr/>
      </xdr:nvCxnSpPr>
      <xdr:spPr>
        <a:xfrm>
          <a:off x="21323300" y="6651371"/>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35196</xdr:rowOff>
    </xdr:from>
    <xdr:ext cx="378565" cy="259045"/>
    <xdr:sp macro="" textlink="">
      <xdr:nvSpPr>
        <xdr:cNvPr id="740" name="投資及び出資金平均値テキスト"/>
        <xdr:cNvSpPr txBox="1"/>
      </xdr:nvSpPr>
      <xdr:spPr>
        <a:xfrm>
          <a:off x="22212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12319</xdr:rowOff>
    </xdr:from>
    <xdr:to>
      <xdr:col>116</xdr:col>
      <xdr:colOff>114300</xdr:colOff>
      <xdr:row>38</xdr:row>
      <xdr:rowOff>113919</xdr:rowOff>
    </xdr:to>
    <xdr:sp macro="" textlink="">
      <xdr:nvSpPr>
        <xdr:cNvPr id="741" name="フローチャート: 判断 740"/>
        <xdr:cNvSpPr/>
      </xdr:nvSpPr>
      <xdr:spPr>
        <a:xfrm>
          <a:off x="22110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136081</xdr:rowOff>
    </xdr:from>
    <xdr:to>
      <xdr:col>111</xdr:col>
      <xdr:colOff>177800</xdr:colOff>
      <xdr:row>38</xdr:row>
      <xdr:rowOff>136271</xdr:rowOff>
    </xdr:to>
    <xdr:cxnSp macro="">
      <xdr:nvCxnSpPr>
        <xdr:cNvPr id="742" name="直線コネクタ 741"/>
        <xdr:cNvCxnSpPr/>
      </xdr:nvCxnSpPr>
      <xdr:spPr>
        <a:xfrm>
          <a:off x="20434300" y="6651181"/>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148146</xdr:rowOff>
    </xdr:from>
    <xdr:to>
      <xdr:col>112</xdr:col>
      <xdr:colOff>38100</xdr:colOff>
      <xdr:row>38</xdr:row>
      <xdr:rowOff>78296</xdr:rowOff>
    </xdr:to>
    <xdr:sp macro="" textlink="">
      <xdr:nvSpPr>
        <xdr:cNvPr id="743" name="フローチャート: 判断 742"/>
        <xdr:cNvSpPr/>
      </xdr:nvSpPr>
      <xdr:spPr>
        <a:xfrm>
          <a:off x="21272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94823</xdr:rowOff>
    </xdr:from>
    <xdr:ext cx="378565" cy="259045"/>
    <xdr:sp macro="" textlink="">
      <xdr:nvSpPr>
        <xdr:cNvPr id="744" name="テキスト ボックス 743"/>
        <xdr:cNvSpPr txBox="1"/>
      </xdr:nvSpPr>
      <xdr:spPr>
        <a:xfrm>
          <a:off x="21134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135319</xdr:rowOff>
    </xdr:from>
    <xdr:to>
      <xdr:col>107</xdr:col>
      <xdr:colOff>50800</xdr:colOff>
      <xdr:row>38</xdr:row>
      <xdr:rowOff>136081</xdr:rowOff>
    </xdr:to>
    <xdr:cxnSp macro="">
      <xdr:nvCxnSpPr>
        <xdr:cNvPr id="745" name="直線コネクタ 744"/>
        <xdr:cNvCxnSpPr/>
      </xdr:nvCxnSpPr>
      <xdr:spPr>
        <a:xfrm>
          <a:off x="19545300" y="665041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xdr:rowOff>
    </xdr:from>
    <xdr:to>
      <xdr:col>107</xdr:col>
      <xdr:colOff>101600</xdr:colOff>
      <xdr:row>38</xdr:row>
      <xdr:rowOff>102489</xdr:rowOff>
    </xdr:to>
    <xdr:sp macro="" textlink="">
      <xdr:nvSpPr>
        <xdr:cNvPr id="746" name="フローチャート: 判断 745"/>
        <xdr:cNvSpPr/>
      </xdr:nvSpPr>
      <xdr:spPr>
        <a:xfrm>
          <a:off x="20383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119016</xdr:rowOff>
    </xdr:from>
    <xdr:ext cx="378565" cy="259045"/>
    <xdr:sp macro="" textlink="">
      <xdr:nvSpPr>
        <xdr:cNvPr id="747" name="テキスト ボックス 746"/>
        <xdr:cNvSpPr txBox="1"/>
      </xdr:nvSpPr>
      <xdr:spPr>
        <a:xfrm>
          <a:off x="20245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132080</xdr:rowOff>
    </xdr:from>
    <xdr:to>
      <xdr:col>102</xdr:col>
      <xdr:colOff>114300</xdr:colOff>
      <xdr:row>38</xdr:row>
      <xdr:rowOff>135319</xdr:rowOff>
    </xdr:to>
    <xdr:cxnSp macro="">
      <xdr:nvCxnSpPr>
        <xdr:cNvPr id="748" name="直線コネクタ 747"/>
        <xdr:cNvCxnSpPr/>
      </xdr:nvCxnSpPr>
      <xdr:spPr>
        <a:xfrm>
          <a:off x="18656300" y="6647180"/>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46419</xdr:rowOff>
    </xdr:from>
    <xdr:to>
      <xdr:col>102</xdr:col>
      <xdr:colOff>165100</xdr:colOff>
      <xdr:row>38</xdr:row>
      <xdr:rowOff>148019</xdr:rowOff>
    </xdr:to>
    <xdr:sp macro="" textlink="">
      <xdr:nvSpPr>
        <xdr:cNvPr id="749" name="フローチャート: 判断 748"/>
        <xdr:cNvSpPr/>
      </xdr:nvSpPr>
      <xdr:spPr>
        <a:xfrm>
          <a:off x="19494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164545</xdr:rowOff>
    </xdr:from>
    <xdr:ext cx="378565" cy="259045"/>
    <xdr:sp macro="" textlink="">
      <xdr:nvSpPr>
        <xdr:cNvPr id="750" name="テキスト ボックス 749"/>
        <xdr:cNvSpPr txBox="1"/>
      </xdr:nvSpPr>
      <xdr:spPr>
        <a:xfrm>
          <a:off x="19356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147574</xdr:rowOff>
    </xdr:from>
    <xdr:to>
      <xdr:col>98</xdr:col>
      <xdr:colOff>38100</xdr:colOff>
      <xdr:row>38</xdr:row>
      <xdr:rowOff>77724</xdr:rowOff>
    </xdr:to>
    <xdr:sp macro="" textlink="">
      <xdr:nvSpPr>
        <xdr:cNvPr id="751" name="フローチャート: 判断 750"/>
        <xdr:cNvSpPr/>
      </xdr:nvSpPr>
      <xdr:spPr>
        <a:xfrm>
          <a:off x="18605500" y="6491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94251</xdr:rowOff>
    </xdr:from>
    <xdr:ext cx="378565" cy="259045"/>
    <xdr:sp macro="" textlink="">
      <xdr:nvSpPr>
        <xdr:cNvPr id="752" name="テキスト ボックス 751"/>
        <xdr:cNvSpPr txBox="1"/>
      </xdr:nvSpPr>
      <xdr:spPr>
        <a:xfrm>
          <a:off x="18467017" y="6266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88329</xdr:rowOff>
    </xdr:from>
    <xdr:to>
      <xdr:col>116</xdr:col>
      <xdr:colOff>114300</xdr:colOff>
      <xdr:row>39</xdr:row>
      <xdr:rowOff>18479</xdr:rowOff>
    </xdr:to>
    <xdr:sp macro="" textlink="">
      <xdr:nvSpPr>
        <xdr:cNvPr id="758" name="楕円 757"/>
        <xdr:cNvSpPr/>
      </xdr:nvSpPr>
      <xdr:spPr>
        <a:xfrm>
          <a:off x="22110700" y="660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3256</xdr:rowOff>
    </xdr:from>
    <xdr:ext cx="378565" cy="259045"/>
    <xdr:sp macro="" textlink="">
      <xdr:nvSpPr>
        <xdr:cNvPr id="759" name="投資及び出資金該当値テキスト"/>
        <xdr:cNvSpPr txBox="1"/>
      </xdr:nvSpPr>
      <xdr:spPr>
        <a:xfrm>
          <a:off x="22212300" y="6518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85471</xdr:rowOff>
    </xdr:from>
    <xdr:to>
      <xdr:col>112</xdr:col>
      <xdr:colOff>38100</xdr:colOff>
      <xdr:row>39</xdr:row>
      <xdr:rowOff>15621</xdr:rowOff>
    </xdr:to>
    <xdr:sp macro="" textlink="">
      <xdr:nvSpPr>
        <xdr:cNvPr id="760" name="楕円 759"/>
        <xdr:cNvSpPr/>
      </xdr:nvSpPr>
      <xdr:spPr>
        <a:xfrm>
          <a:off x="212725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6748</xdr:rowOff>
    </xdr:from>
    <xdr:ext cx="378565" cy="259045"/>
    <xdr:sp macro="" textlink="">
      <xdr:nvSpPr>
        <xdr:cNvPr id="761" name="テキスト ボックス 760"/>
        <xdr:cNvSpPr txBox="1"/>
      </xdr:nvSpPr>
      <xdr:spPr>
        <a:xfrm>
          <a:off x="21134017" y="6693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85281</xdr:rowOff>
    </xdr:from>
    <xdr:to>
      <xdr:col>107</xdr:col>
      <xdr:colOff>101600</xdr:colOff>
      <xdr:row>39</xdr:row>
      <xdr:rowOff>15431</xdr:rowOff>
    </xdr:to>
    <xdr:sp macro="" textlink="">
      <xdr:nvSpPr>
        <xdr:cNvPr id="762" name="楕円 761"/>
        <xdr:cNvSpPr/>
      </xdr:nvSpPr>
      <xdr:spPr>
        <a:xfrm>
          <a:off x="20383500" y="660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6558</xdr:rowOff>
    </xdr:from>
    <xdr:ext cx="378565" cy="259045"/>
    <xdr:sp macro="" textlink="">
      <xdr:nvSpPr>
        <xdr:cNvPr id="763" name="テキスト ボックス 762"/>
        <xdr:cNvSpPr txBox="1"/>
      </xdr:nvSpPr>
      <xdr:spPr>
        <a:xfrm>
          <a:off x="20245017" y="669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84519</xdr:rowOff>
    </xdr:from>
    <xdr:to>
      <xdr:col>102</xdr:col>
      <xdr:colOff>165100</xdr:colOff>
      <xdr:row>39</xdr:row>
      <xdr:rowOff>14669</xdr:rowOff>
    </xdr:to>
    <xdr:sp macro="" textlink="">
      <xdr:nvSpPr>
        <xdr:cNvPr id="764" name="楕円 763"/>
        <xdr:cNvSpPr/>
      </xdr:nvSpPr>
      <xdr:spPr>
        <a:xfrm>
          <a:off x="19494500" y="659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5796</xdr:rowOff>
    </xdr:from>
    <xdr:ext cx="378565" cy="259045"/>
    <xdr:sp macro="" textlink="">
      <xdr:nvSpPr>
        <xdr:cNvPr id="765" name="テキスト ボックス 764"/>
        <xdr:cNvSpPr txBox="1"/>
      </xdr:nvSpPr>
      <xdr:spPr>
        <a:xfrm>
          <a:off x="19356017" y="6692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81280</xdr:rowOff>
    </xdr:from>
    <xdr:to>
      <xdr:col>98</xdr:col>
      <xdr:colOff>38100</xdr:colOff>
      <xdr:row>39</xdr:row>
      <xdr:rowOff>11430</xdr:rowOff>
    </xdr:to>
    <xdr:sp macro="" textlink="">
      <xdr:nvSpPr>
        <xdr:cNvPr id="766" name="楕円 765"/>
        <xdr:cNvSpPr/>
      </xdr:nvSpPr>
      <xdr:spPr>
        <a:xfrm>
          <a:off x="186055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2557</xdr:rowOff>
    </xdr:from>
    <xdr:ext cx="378565" cy="259045"/>
    <xdr:sp macro="" textlink="">
      <xdr:nvSpPr>
        <xdr:cNvPr id="767" name="テキスト ボックス 766"/>
        <xdr:cNvSpPr txBox="1"/>
      </xdr:nvSpPr>
      <xdr:spPr>
        <a:xfrm>
          <a:off x="18467017" y="6689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8" name="直線コネクタ 77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9" name="テキスト ボックス 77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0" name="直線コネクタ 77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1" name="テキスト ボックス 780"/>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2" name="直線コネクタ 78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3" name="テキスト ボックス 782"/>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4" name="直線コネクタ 78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5" name="テキスト ボックス 784"/>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6" name="直線コネクタ 78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7" name="テキスト ボックス 78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8" name="直線コネクタ 78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9" name="テキスト ボックス 78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60016</xdr:rowOff>
    </xdr:from>
    <xdr:to>
      <xdr:col>116</xdr:col>
      <xdr:colOff>62864</xdr:colOff>
      <xdr:row>59</xdr:row>
      <xdr:rowOff>98878</xdr:rowOff>
    </xdr:to>
    <xdr:cxnSp macro="">
      <xdr:nvCxnSpPr>
        <xdr:cNvPr id="793" name="直線コネクタ 792"/>
        <xdr:cNvCxnSpPr/>
      </xdr:nvCxnSpPr>
      <xdr:spPr>
        <a:xfrm flipV="1">
          <a:off x="22159595" y="8803966"/>
          <a:ext cx="1269"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4"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5" name="直線コネクタ 79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6693</xdr:rowOff>
    </xdr:from>
    <xdr:ext cx="534377" cy="259045"/>
    <xdr:sp macro="" textlink="">
      <xdr:nvSpPr>
        <xdr:cNvPr id="796" name="貸付金最大値テキスト"/>
        <xdr:cNvSpPr txBox="1"/>
      </xdr:nvSpPr>
      <xdr:spPr>
        <a:xfrm>
          <a:off x="22212300" y="85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60016</xdr:rowOff>
    </xdr:from>
    <xdr:to>
      <xdr:col>116</xdr:col>
      <xdr:colOff>152400</xdr:colOff>
      <xdr:row>51</xdr:row>
      <xdr:rowOff>60016</xdr:rowOff>
    </xdr:to>
    <xdr:cxnSp macro="">
      <xdr:nvCxnSpPr>
        <xdr:cNvPr id="797" name="直線コネクタ 796"/>
        <xdr:cNvCxnSpPr/>
      </xdr:nvCxnSpPr>
      <xdr:spPr>
        <a:xfrm>
          <a:off x="22072600" y="880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79774</xdr:rowOff>
    </xdr:from>
    <xdr:to>
      <xdr:col>116</xdr:col>
      <xdr:colOff>63500</xdr:colOff>
      <xdr:row>59</xdr:row>
      <xdr:rowOff>81440</xdr:rowOff>
    </xdr:to>
    <xdr:cxnSp macro="">
      <xdr:nvCxnSpPr>
        <xdr:cNvPr id="798" name="直線コネクタ 797"/>
        <xdr:cNvCxnSpPr/>
      </xdr:nvCxnSpPr>
      <xdr:spPr>
        <a:xfrm flipV="1">
          <a:off x="21323300" y="10195324"/>
          <a:ext cx="8382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100804</xdr:rowOff>
    </xdr:from>
    <xdr:ext cx="469744" cy="259045"/>
    <xdr:sp macro="" textlink="">
      <xdr:nvSpPr>
        <xdr:cNvPr id="799" name="貸付金平均値テキスト"/>
        <xdr:cNvSpPr txBox="1"/>
      </xdr:nvSpPr>
      <xdr:spPr>
        <a:xfrm>
          <a:off x="22212300" y="9873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77927</xdr:rowOff>
    </xdr:from>
    <xdr:to>
      <xdr:col>116</xdr:col>
      <xdr:colOff>114300</xdr:colOff>
      <xdr:row>59</xdr:row>
      <xdr:rowOff>8077</xdr:rowOff>
    </xdr:to>
    <xdr:sp macro="" textlink="">
      <xdr:nvSpPr>
        <xdr:cNvPr id="800" name="フローチャート: 判断 799"/>
        <xdr:cNvSpPr/>
      </xdr:nvSpPr>
      <xdr:spPr>
        <a:xfrm>
          <a:off x="22110700" y="100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81440</xdr:rowOff>
    </xdr:from>
    <xdr:to>
      <xdr:col>111</xdr:col>
      <xdr:colOff>177800</xdr:colOff>
      <xdr:row>59</xdr:row>
      <xdr:rowOff>83007</xdr:rowOff>
    </xdr:to>
    <xdr:cxnSp macro="">
      <xdr:nvCxnSpPr>
        <xdr:cNvPr id="801" name="直線コネクタ 800"/>
        <xdr:cNvCxnSpPr/>
      </xdr:nvCxnSpPr>
      <xdr:spPr>
        <a:xfrm flipV="1">
          <a:off x="20434300" y="10196990"/>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95138</xdr:rowOff>
    </xdr:from>
    <xdr:to>
      <xdr:col>112</xdr:col>
      <xdr:colOff>38100</xdr:colOff>
      <xdr:row>59</xdr:row>
      <xdr:rowOff>25288</xdr:rowOff>
    </xdr:to>
    <xdr:sp macro="" textlink="">
      <xdr:nvSpPr>
        <xdr:cNvPr id="802" name="フローチャート: 判断 801"/>
        <xdr:cNvSpPr/>
      </xdr:nvSpPr>
      <xdr:spPr>
        <a:xfrm>
          <a:off x="212725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41815</xdr:rowOff>
    </xdr:from>
    <xdr:ext cx="469744" cy="259045"/>
    <xdr:sp macro="" textlink="">
      <xdr:nvSpPr>
        <xdr:cNvPr id="803" name="テキスト ボックス 802"/>
        <xdr:cNvSpPr txBox="1"/>
      </xdr:nvSpPr>
      <xdr:spPr>
        <a:xfrm>
          <a:off x="21088428" y="981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83007</xdr:rowOff>
    </xdr:from>
    <xdr:to>
      <xdr:col>107</xdr:col>
      <xdr:colOff>50800</xdr:colOff>
      <xdr:row>59</xdr:row>
      <xdr:rowOff>83824</xdr:rowOff>
    </xdr:to>
    <xdr:cxnSp macro="">
      <xdr:nvCxnSpPr>
        <xdr:cNvPr id="804" name="直線コネクタ 803"/>
        <xdr:cNvCxnSpPr/>
      </xdr:nvCxnSpPr>
      <xdr:spPr>
        <a:xfrm flipV="1">
          <a:off x="19545300" y="10198557"/>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86353</xdr:rowOff>
    </xdr:from>
    <xdr:to>
      <xdr:col>107</xdr:col>
      <xdr:colOff>101600</xdr:colOff>
      <xdr:row>59</xdr:row>
      <xdr:rowOff>16503</xdr:rowOff>
    </xdr:to>
    <xdr:sp macro="" textlink="">
      <xdr:nvSpPr>
        <xdr:cNvPr id="805" name="フローチャート: 判断 804"/>
        <xdr:cNvSpPr/>
      </xdr:nvSpPr>
      <xdr:spPr>
        <a:xfrm>
          <a:off x="20383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33030</xdr:rowOff>
    </xdr:from>
    <xdr:ext cx="469744" cy="259045"/>
    <xdr:sp macro="" textlink="">
      <xdr:nvSpPr>
        <xdr:cNvPr id="806" name="テキスト ボックス 805"/>
        <xdr:cNvSpPr txBox="1"/>
      </xdr:nvSpPr>
      <xdr:spPr>
        <a:xfrm>
          <a:off x="20199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82354</xdr:rowOff>
    </xdr:from>
    <xdr:to>
      <xdr:col>102</xdr:col>
      <xdr:colOff>114300</xdr:colOff>
      <xdr:row>59</xdr:row>
      <xdr:rowOff>83824</xdr:rowOff>
    </xdr:to>
    <xdr:cxnSp macro="">
      <xdr:nvCxnSpPr>
        <xdr:cNvPr id="807" name="直線コネクタ 806"/>
        <xdr:cNvCxnSpPr/>
      </xdr:nvCxnSpPr>
      <xdr:spPr>
        <a:xfrm>
          <a:off x="18656300" y="10197904"/>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92101</xdr:rowOff>
    </xdr:from>
    <xdr:to>
      <xdr:col>102</xdr:col>
      <xdr:colOff>165100</xdr:colOff>
      <xdr:row>59</xdr:row>
      <xdr:rowOff>22251</xdr:rowOff>
    </xdr:to>
    <xdr:sp macro="" textlink="">
      <xdr:nvSpPr>
        <xdr:cNvPr id="808" name="フローチャート: 判断 807"/>
        <xdr:cNvSpPr/>
      </xdr:nvSpPr>
      <xdr:spPr>
        <a:xfrm>
          <a:off x="19494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38778</xdr:rowOff>
    </xdr:from>
    <xdr:ext cx="469744" cy="259045"/>
    <xdr:sp macro="" textlink="">
      <xdr:nvSpPr>
        <xdr:cNvPr id="809" name="テキスト ボックス 808"/>
        <xdr:cNvSpPr txBox="1"/>
      </xdr:nvSpPr>
      <xdr:spPr>
        <a:xfrm>
          <a:off x="19310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162575</xdr:rowOff>
    </xdr:from>
    <xdr:to>
      <xdr:col>98</xdr:col>
      <xdr:colOff>38100</xdr:colOff>
      <xdr:row>58</xdr:row>
      <xdr:rowOff>92725</xdr:rowOff>
    </xdr:to>
    <xdr:sp macro="" textlink="">
      <xdr:nvSpPr>
        <xdr:cNvPr id="810" name="フローチャート: 判断 809"/>
        <xdr:cNvSpPr/>
      </xdr:nvSpPr>
      <xdr:spPr>
        <a:xfrm>
          <a:off x="18605500" y="993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109252</xdr:rowOff>
    </xdr:from>
    <xdr:ext cx="469744" cy="259045"/>
    <xdr:sp macro="" textlink="">
      <xdr:nvSpPr>
        <xdr:cNvPr id="811" name="テキスト ボックス 810"/>
        <xdr:cNvSpPr txBox="1"/>
      </xdr:nvSpPr>
      <xdr:spPr>
        <a:xfrm>
          <a:off x="18421428" y="971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28974</xdr:rowOff>
    </xdr:from>
    <xdr:to>
      <xdr:col>116</xdr:col>
      <xdr:colOff>114300</xdr:colOff>
      <xdr:row>59</xdr:row>
      <xdr:rowOff>130574</xdr:rowOff>
    </xdr:to>
    <xdr:sp macro="" textlink="">
      <xdr:nvSpPr>
        <xdr:cNvPr id="817" name="楕円 816"/>
        <xdr:cNvSpPr/>
      </xdr:nvSpPr>
      <xdr:spPr>
        <a:xfrm>
          <a:off x="22110700" y="1014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115351</xdr:rowOff>
    </xdr:from>
    <xdr:ext cx="378565" cy="259045"/>
    <xdr:sp macro="" textlink="">
      <xdr:nvSpPr>
        <xdr:cNvPr id="818" name="貸付金該当値テキスト"/>
        <xdr:cNvSpPr txBox="1"/>
      </xdr:nvSpPr>
      <xdr:spPr>
        <a:xfrm>
          <a:off x="22212300" y="1005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30640</xdr:rowOff>
    </xdr:from>
    <xdr:to>
      <xdr:col>112</xdr:col>
      <xdr:colOff>38100</xdr:colOff>
      <xdr:row>59</xdr:row>
      <xdr:rowOff>132240</xdr:rowOff>
    </xdr:to>
    <xdr:sp macro="" textlink="">
      <xdr:nvSpPr>
        <xdr:cNvPr id="819" name="楕円 818"/>
        <xdr:cNvSpPr/>
      </xdr:nvSpPr>
      <xdr:spPr>
        <a:xfrm>
          <a:off x="21272500" y="101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123367</xdr:rowOff>
    </xdr:from>
    <xdr:ext cx="378565" cy="259045"/>
    <xdr:sp macro="" textlink="">
      <xdr:nvSpPr>
        <xdr:cNvPr id="820" name="テキスト ボックス 819"/>
        <xdr:cNvSpPr txBox="1"/>
      </xdr:nvSpPr>
      <xdr:spPr>
        <a:xfrm>
          <a:off x="21134017" y="10238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32207</xdr:rowOff>
    </xdr:from>
    <xdr:to>
      <xdr:col>107</xdr:col>
      <xdr:colOff>101600</xdr:colOff>
      <xdr:row>59</xdr:row>
      <xdr:rowOff>133807</xdr:rowOff>
    </xdr:to>
    <xdr:sp macro="" textlink="">
      <xdr:nvSpPr>
        <xdr:cNvPr id="821" name="楕円 820"/>
        <xdr:cNvSpPr/>
      </xdr:nvSpPr>
      <xdr:spPr>
        <a:xfrm>
          <a:off x="20383500" y="101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124934</xdr:rowOff>
    </xdr:from>
    <xdr:ext cx="378565" cy="259045"/>
    <xdr:sp macro="" textlink="">
      <xdr:nvSpPr>
        <xdr:cNvPr id="822" name="テキスト ボックス 821"/>
        <xdr:cNvSpPr txBox="1"/>
      </xdr:nvSpPr>
      <xdr:spPr>
        <a:xfrm>
          <a:off x="20245017" y="10240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33024</xdr:rowOff>
    </xdr:from>
    <xdr:to>
      <xdr:col>102</xdr:col>
      <xdr:colOff>165100</xdr:colOff>
      <xdr:row>59</xdr:row>
      <xdr:rowOff>134624</xdr:rowOff>
    </xdr:to>
    <xdr:sp macro="" textlink="">
      <xdr:nvSpPr>
        <xdr:cNvPr id="823" name="楕円 822"/>
        <xdr:cNvSpPr/>
      </xdr:nvSpPr>
      <xdr:spPr>
        <a:xfrm>
          <a:off x="19494500" y="1014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125751</xdr:rowOff>
    </xdr:from>
    <xdr:ext cx="378565" cy="259045"/>
    <xdr:sp macro="" textlink="">
      <xdr:nvSpPr>
        <xdr:cNvPr id="824" name="テキスト ボックス 823"/>
        <xdr:cNvSpPr txBox="1"/>
      </xdr:nvSpPr>
      <xdr:spPr>
        <a:xfrm>
          <a:off x="19356017" y="10241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31554</xdr:rowOff>
    </xdr:from>
    <xdr:to>
      <xdr:col>98</xdr:col>
      <xdr:colOff>38100</xdr:colOff>
      <xdr:row>59</xdr:row>
      <xdr:rowOff>133154</xdr:rowOff>
    </xdr:to>
    <xdr:sp macro="" textlink="">
      <xdr:nvSpPr>
        <xdr:cNvPr id="825" name="楕円 824"/>
        <xdr:cNvSpPr/>
      </xdr:nvSpPr>
      <xdr:spPr>
        <a:xfrm>
          <a:off x="18605500" y="1014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124281</xdr:rowOff>
    </xdr:from>
    <xdr:ext cx="378565" cy="259045"/>
    <xdr:sp macro="" textlink="">
      <xdr:nvSpPr>
        <xdr:cNvPr id="826" name="テキスト ボックス 825"/>
        <xdr:cNvSpPr txBox="1"/>
      </xdr:nvSpPr>
      <xdr:spPr>
        <a:xfrm>
          <a:off x="18467017" y="10239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7" name="テキスト ボックス 84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54051</xdr:rowOff>
    </xdr:from>
    <xdr:to>
      <xdr:col>116</xdr:col>
      <xdr:colOff>62864</xdr:colOff>
      <xdr:row>78</xdr:row>
      <xdr:rowOff>109449</xdr:rowOff>
    </xdr:to>
    <xdr:cxnSp macro="">
      <xdr:nvCxnSpPr>
        <xdr:cNvPr id="851" name="直線コネクタ 850"/>
        <xdr:cNvCxnSpPr/>
      </xdr:nvCxnSpPr>
      <xdr:spPr>
        <a:xfrm flipV="1">
          <a:off x="22159595" y="12227001"/>
          <a:ext cx="1269" cy="12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113276</xdr:rowOff>
    </xdr:from>
    <xdr:ext cx="534377" cy="259045"/>
    <xdr:sp macro="" textlink="">
      <xdr:nvSpPr>
        <xdr:cNvPr id="852" name="繰出金最小値テキスト"/>
        <xdr:cNvSpPr txBox="1"/>
      </xdr:nvSpPr>
      <xdr:spPr>
        <a:xfrm>
          <a:off x="22212300" y="13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109449</xdr:rowOff>
    </xdr:from>
    <xdr:to>
      <xdr:col>116</xdr:col>
      <xdr:colOff>152400</xdr:colOff>
      <xdr:row>78</xdr:row>
      <xdr:rowOff>109449</xdr:rowOff>
    </xdr:to>
    <xdr:cxnSp macro="">
      <xdr:nvCxnSpPr>
        <xdr:cNvPr id="853" name="直線コネクタ 852"/>
        <xdr:cNvCxnSpPr/>
      </xdr:nvCxnSpPr>
      <xdr:spPr>
        <a:xfrm>
          <a:off x="22072600" y="1348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728</xdr:rowOff>
    </xdr:from>
    <xdr:ext cx="534377" cy="259045"/>
    <xdr:sp macro="" textlink="">
      <xdr:nvSpPr>
        <xdr:cNvPr id="854" name="繰出金最大値テキスト"/>
        <xdr:cNvSpPr txBox="1"/>
      </xdr:nvSpPr>
      <xdr:spPr>
        <a:xfrm>
          <a:off x="22212300" y="1200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54051</xdr:rowOff>
    </xdr:from>
    <xdr:to>
      <xdr:col>116</xdr:col>
      <xdr:colOff>152400</xdr:colOff>
      <xdr:row>71</xdr:row>
      <xdr:rowOff>54051</xdr:rowOff>
    </xdr:to>
    <xdr:cxnSp macro="">
      <xdr:nvCxnSpPr>
        <xdr:cNvPr id="855" name="直線コネクタ 854"/>
        <xdr:cNvCxnSpPr/>
      </xdr:nvCxnSpPr>
      <xdr:spPr>
        <a:xfrm>
          <a:off x="22072600" y="12227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132156</xdr:rowOff>
    </xdr:from>
    <xdr:to>
      <xdr:col>116</xdr:col>
      <xdr:colOff>63500</xdr:colOff>
      <xdr:row>75</xdr:row>
      <xdr:rowOff>4216</xdr:rowOff>
    </xdr:to>
    <xdr:cxnSp macro="">
      <xdr:nvCxnSpPr>
        <xdr:cNvPr id="856" name="直線コネクタ 855"/>
        <xdr:cNvCxnSpPr/>
      </xdr:nvCxnSpPr>
      <xdr:spPr>
        <a:xfrm>
          <a:off x="21323300" y="12476556"/>
          <a:ext cx="838200" cy="38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128402</xdr:rowOff>
    </xdr:from>
    <xdr:ext cx="534377" cy="259045"/>
    <xdr:sp macro="" textlink="">
      <xdr:nvSpPr>
        <xdr:cNvPr id="857" name="繰出金平均値テキスト"/>
        <xdr:cNvSpPr txBox="1"/>
      </xdr:nvSpPr>
      <xdr:spPr>
        <a:xfrm>
          <a:off x="22212300" y="12815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149975</xdr:rowOff>
    </xdr:from>
    <xdr:to>
      <xdr:col>116</xdr:col>
      <xdr:colOff>114300</xdr:colOff>
      <xdr:row>75</xdr:row>
      <xdr:rowOff>80125</xdr:rowOff>
    </xdr:to>
    <xdr:sp macro="" textlink="">
      <xdr:nvSpPr>
        <xdr:cNvPr id="858" name="フローチャート: 判断 857"/>
        <xdr:cNvSpPr/>
      </xdr:nvSpPr>
      <xdr:spPr>
        <a:xfrm>
          <a:off x="221107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132156</xdr:rowOff>
    </xdr:from>
    <xdr:to>
      <xdr:col>111</xdr:col>
      <xdr:colOff>177800</xdr:colOff>
      <xdr:row>74</xdr:row>
      <xdr:rowOff>32677</xdr:rowOff>
    </xdr:to>
    <xdr:cxnSp macro="">
      <xdr:nvCxnSpPr>
        <xdr:cNvPr id="859" name="直線コネクタ 858"/>
        <xdr:cNvCxnSpPr/>
      </xdr:nvCxnSpPr>
      <xdr:spPr>
        <a:xfrm flipV="1">
          <a:off x="20434300" y="12476556"/>
          <a:ext cx="889000" cy="24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164338</xdr:rowOff>
    </xdr:from>
    <xdr:to>
      <xdr:col>112</xdr:col>
      <xdr:colOff>38100</xdr:colOff>
      <xdr:row>75</xdr:row>
      <xdr:rowOff>94488</xdr:rowOff>
    </xdr:to>
    <xdr:sp macro="" textlink="">
      <xdr:nvSpPr>
        <xdr:cNvPr id="860" name="フローチャート: 判断 859"/>
        <xdr:cNvSpPr/>
      </xdr:nvSpPr>
      <xdr:spPr>
        <a:xfrm>
          <a:off x="21272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85615</xdr:rowOff>
    </xdr:from>
    <xdr:ext cx="534377" cy="259045"/>
    <xdr:sp macro="" textlink="">
      <xdr:nvSpPr>
        <xdr:cNvPr id="861" name="テキスト ボックス 860"/>
        <xdr:cNvSpPr txBox="1"/>
      </xdr:nvSpPr>
      <xdr:spPr>
        <a:xfrm>
          <a:off x="21056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31686</xdr:rowOff>
    </xdr:from>
    <xdr:to>
      <xdr:col>107</xdr:col>
      <xdr:colOff>50800</xdr:colOff>
      <xdr:row>74</xdr:row>
      <xdr:rowOff>32677</xdr:rowOff>
    </xdr:to>
    <xdr:cxnSp macro="">
      <xdr:nvCxnSpPr>
        <xdr:cNvPr id="862" name="直線コネクタ 861"/>
        <xdr:cNvCxnSpPr/>
      </xdr:nvCxnSpPr>
      <xdr:spPr>
        <a:xfrm>
          <a:off x="19545300" y="12718986"/>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146926</xdr:rowOff>
    </xdr:from>
    <xdr:to>
      <xdr:col>107</xdr:col>
      <xdr:colOff>101600</xdr:colOff>
      <xdr:row>75</xdr:row>
      <xdr:rowOff>77076</xdr:rowOff>
    </xdr:to>
    <xdr:sp macro="" textlink="">
      <xdr:nvSpPr>
        <xdr:cNvPr id="863" name="フローチャート: 判断 862"/>
        <xdr:cNvSpPr/>
      </xdr:nvSpPr>
      <xdr:spPr>
        <a:xfrm>
          <a:off x="20383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68203</xdr:rowOff>
    </xdr:from>
    <xdr:ext cx="534377" cy="259045"/>
    <xdr:sp macro="" textlink="">
      <xdr:nvSpPr>
        <xdr:cNvPr id="864" name="テキスト ボックス 863"/>
        <xdr:cNvSpPr txBox="1"/>
      </xdr:nvSpPr>
      <xdr:spPr>
        <a:xfrm>
          <a:off x="20167111" y="129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148692</xdr:rowOff>
    </xdr:from>
    <xdr:to>
      <xdr:col>102</xdr:col>
      <xdr:colOff>114300</xdr:colOff>
      <xdr:row>74</xdr:row>
      <xdr:rowOff>31686</xdr:rowOff>
    </xdr:to>
    <xdr:cxnSp macro="">
      <xdr:nvCxnSpPr>
        <xdr:cNvPr id="865" name="直線コネクタ 864"/>
        <xdr:cNvCxnSpPr/>
      </xdr:nvCxnSpPr>
      <xdr:spPr>
        <a:xfrm>
          <a:off x="18656300" y="12664542"/>
          <a:ext cx="889000" cy="5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113055</xdr:rowOff>
    </xdr:from>
    <xdr:to>
      <xdr:col>102</xdr:col>
      <xdr:colOff>165100</xdr:colOff>
      <xdr:row>75</xdr:row>
      <xdr:rowOff>43205</xdr:rowOff>
    </xdr:to>
    <xdr:sp macro="" textlink="">
      <xdr:nvSpPr>
        <xdr:cNvPr id="866" name="フローチャート: 判断 865"/>
        <xdr:cNvSpPr/>
      </xdr:nvSpPr>
      <xdr:spPr>
        <a:xfrm>
          <a:off x="19494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34332</xdr:rowOff>
    </xdr:from>
    <xdr:ext cx="534377" cy="259045"/>
    <xdr:sp macro="" textlink="">
      <xdr:nvSpPr>
        <xdr:cNvPr id="867" name="テキスト ボックス 866"/>
        <xdr:cNvSpPr txBox="1"/>
      </xdr:nvSpPr>
      <xdr:spPr>
        <a:xfrm>
          <a:off x="19278111" y="128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127191</xdr:rowOff>
    </xdr:from>
    <xdr:to>
      <xdr:col>98</xdr:col>
      <xdr:colOff>38100</xdr:colOff>
      <xdr:row>74</xdr:row>
      <xdr:rowOff>57341</xdr:rowOff>
    </xdr:to>
    <xdr:sp macro="" textlink="">
      <xdr:nvSpPr>
        <xdr:cNvPr id="868" name="フローチャート: 判断 867"/>
        <xdr:cNvSpPr/>
      </xdr:nvSpPr>
      <xdr:spPr>
        <a:xfrm>
          <a:off x="18605500" y="126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48468</xdr:rowOff>
    </xdr:from>
    <xdr:ext cx="534377" cy="259045"/>
    <xdr:sp macro="" textlink="">
      <xdr:nvSpPr>
        <xdr:cNvPr id="869" name="テキスト ボックス 868"/>
        <xdr:cNvSpPr txBox="1"/>
      </xdr:nvSpPr>
      <xdr:spPr>
        <a:xfrm>
          <a:off x="18389111" y="1273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124866</xdr:rowOff>
    </xdr:from>
    <xdr:to>
      <xdr:col>116</xdr:col>
      <xdr:colOff>114300</xdr:colOff>
      <xdr:row>75</xdr:row>
      <xdr:rowOff>55016</xdr:rowOff>
    </xdr:to>
    <xdr:sp macro="" textlink="">
      <xdr:nvSpPr>
        <xdr:cNvPr id="875" name="楕円 874"/>
        <xdr:cNvSpPr/>
      </xdr:nvSpPr>
      <xdr:spPr>
        <a:xfrm>
          <a:off x="22110700" y="1281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147743</xdr:rowOff>
    </xdr:from>
    <xdr:ext cx="534377" cy="259045"/>
    <xdr:sp macro="" textlink="">
      <xdr:nvSpPr>
        <xdr:cNvPr id="876" name="繰出金該当値テキスト"/>
        <xdr:cNvSpPr txBox="1"/>
      </xdr:nvSpPr>
      <xdr:spPr>
        <a:xfrm>
          <a:off x="22212300" y="1266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81356</xdr:rowOff>
    </xdr:from>
    <xdr:to>
      <xdr:col>112</xdr:col>
      <xdr:colOff>38100</xdr:colOff>
      <xdr:row>73</xdr:row>
      <xdr:rowOff>11506</xdr:rowOff>
    </xdr:to>
    <xdr:sp macro="" textlink="">
      <xdr:nvSpPr>
        <xdr:cNvPr id="877" name="楕円 876"/>
        <xdr:cNvSpPr/>
      </xdr:nvSpPr>
      <xdr:spPr>
        <a:xfrm>
          <a:off x="21272500" y="124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28033</xdr:rowOff>
    </xdr:from>
    <xdr:ext cx="534377" cy="259045"/>
    <xdr:sp macro="" textlink="">
      <xdr:nvSpPr>
        <xdr:cNvPr id="878" name="テキスト ボックス 877"/>
        <xdr:cNvSpPr txBox="1"/>
      </xdr:nvSpPr>
      <xdr:spPr>
        <a:xfrm>
          <a:off x="21056111" y="1220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153327</xdr:rowOff>
    </xdr:from>
    <xdr:to>
      <xdr:col>107</xdr:col>
      <xdr:colOff>101600</xdr:colOff>
      <xdr:row>74</xdr:row>
      <xdr:rowOff>83477</xdr:rowOff>
    </xdr:to>
    <xdr:sp macro="" textlink="">
      <xdr:nvSpPr>
        <xdr:cNvPr id="879" name="楕円 878"/>
        <xdr:cNvSpPr/>
      </xdr:nvSpPr>
      <xdr:spPr>
        <a:xfrm>
          <a:off x="20383500" y="1266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100004</xdr:rowOff>
    </xdr:from>
    <xdr:ext cx="534377" cy="259045"/>
    <xdr:sp macro="" textlink="">
      <xdr:nvSpPr>
        <xdr:cNvPr id="880" name="テキスト ボックス 879"/>
        <xdr:cNvSpPr txBox="1"/>
      </xdr:nvSpPr>
      <xdr:spPr>
        <a:xfrm>
          <a:off x="20167111" y="1244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152336</xdr:rowOff>
    </xdr:from>
    <xdr:to>
      <xdr:col>102</xdr:col>
      <xdr:colOff>165100</xdr:colOff>
      <xdr:row>74</xdr:row>
      <xdr:rowOff>82486</xdr:rowOff>
    </xdr:to>
    <xdr:sp macro="" textlink="">
      <xdr:nvSpPr>
        <xdr:cNvPr id="881" name="楕円 880"/>
        <xdr:cNvSpPr/>
      </xdr:nvSpPr>
      <xdr:spPr>
        <a:xfrm>
          <a:off x="19494500" y="126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99013</xdr:rowOff>
    </xdr:from>
    <xdr:ext cx="534377" cy="259045"/>
    <xdr:sp macro="" textlink="">
      <xdr:nvSpPr>
        <xdr:cNvPr id="882" name="テキスト ボックス 881"/>
        <xdr:cNvSpPr txBox="1"/>
      </xdr:nvSpPr>
      <xdr:spPr>
        <a:xfrm>
          <a:off x="19278111" y="1244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97892</xdr:rowOff>
    </xdr:from>
    <xdr:to>
      <xdr:col>98</xdr:col>
      <xdr:colOff>38100</xdr:colOff>
      <xdr:row>74</xdr:row>
      <xdr:rowOff>28042</xdr:rowOff>
    </xdr:to>
    <xdr:sp macro="" textlink="">
      <xdr:nvSpPr>
        <xdr:cNvPr id="883" name="楕円 882"/>
        <xdr:cNvSpPr/>
      </xdr:nvSpPr>
      <xdr:spPr>
        <a:xfrm>
          <a:off x="18605500" y="1261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44569</xdr:rowOff>
    </xdr:from>
    <xdr:ext cx="534377" cy="259045"/>
    <xdr:sp macro="" textlink="">
      <xdr:nvSpPr>
        <xdr:cNvPr id="884" name="テキスト ボックス 883"/>
        <xdr:cNvSpPr txBox="1"/>
      </xdr:nvSpPr>
      <xdr:spPr>
        <a:xfrm>
          <a:off x="18389111" y="1238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歳出総額は、住民一人当たり</a:t>
          </a:r>
          <a:r>
            <a:rPr kumimoji="1" lang="en-US" altLang="ja-JP" sz="1300">
              <a:latin typeface="ＭＳ Ｐゴシック" panose="020B0600070205080204" pitchFamily="50" charset="-128"/>
              <a:ea typeface="ＭＳ Ｐゴシック" panose="020B0600070205080204" pitchFamily="50" charset="-128"/>
            </a:rPr>
            <a:t>485,735</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72,833</a:t>
          </a:r>
          <a:r>
            <a:rPr kumimoji="1" lang="ja-JP" altLang="en-US" sz="1300">
              <a:latin typeface="ＭＳ Ｐゴシック" panose="020B0600070205080204" pitchFamily="50" charset="-128"/>
              <a:ea typeface="ＭＳ Ｐゴシック" panose="020B0600070205080204" pitchFamily="50" charset="-128"/>
            </a:rPr>
            <a:t>円となっており、前年度より増加した。また、都市構造の違い等により、類似団体に比べ職員数が多いことから、依然として同団体平均を上回っている状態である。</a:t>
          </a:r>
        </a:p>
        <a:p>
          <a:r>
            <a:rPr kumimoji="1" lang="ja-JP" altLang="en-US" sz="1300">
              <a:latin typeface="ＭＳ Ｐゴシック" panose="020B0600070205080204" pitchFamily="50" charset="-128"/>
              <a:ea typeface="ＭＳ Ｐゴシック" panose="020B0600070205080204" pitchFamily="50" charset="-128"/>
            </a:rPr>
            <a:t>義務的経費は前年度と比較して増加した。公債費が減少したものの、それを上回る人件費及び扶助費の増加があったためである。扶助費は、住民一人当たり</a:t>
          </a:r>
          <a:r>
            <a:rPr kumimoji="1" lang="en-US" altLang="ja-JP" sz="1300">
              <a:latin typeface="ＭＳ Ｐゴシック" panose="020B0600070205080204" pitchFamily="50" charset="-128"/>
              <a:ea typeface="ＭＳ Ｐゴシック" panose="020B0600070205080204" pitchFamily="50" charset="-128"/>
            </a:rPr>
            <a:t>129,267</a:t>
          </a:r>
          <a:r>
            <a:rPr kumimoji="1" lang="ja-JP" altLang="en-US" sz="1300">
              <a:latin typeface="ＭＳ Ｐゴシック" panose="020B0600070205080204" pitchFamily="50" charset="-128"/>
              <a:ea typeface="ＭＳ Ｐゴシック" panose="020B0600070205080204" pitchFamily="50" charset="-128"/>
            </a:rPr>
            <a:t>円であり、類似団体平均より高い水準にある。主な増加理由としては、子どものための教育・保育給付事業や子育てのための施設等利用給付事業の増加が挙げられる。</a:t>
          </a:r>
        </a:p>
        <a:p>
          <a:r>
            <a:rPr kumimoji="1" lang="ja-JP" altLang="en-US" sz="1300">
              <a:latin typeface="ＭＳ Ｐゴシック" panose="020B0600070205080204" pitchFamily="50" charset="-128"/>
              <a:ea typeface="ＭＳ Ｐゴシック" panose="020B0600070205080204" pitchFamily="50" charset="-128"/>
            </a:rPr>
            <a:t>投資的経費も前年度と比べ増加している。普通建設事業・災害復旧事業費がそれぞれ増加したことが要因である。普通建設事業（新規整備・更新整備）は、住民一人当たり</a:t>
          </a:r>
          <a:r>
            <a:rPr kumimoji="1" lang="en-US" altLang="ja-JP" sz="1300">
              <a:latin typeface="ＭＳ Ｐゴシック" panose="020B0600070205080204" pitchFamily="50" charset="-128"/>
              <a:ea typeface="ＭＳ Ｐゴシック" panose="020B0600070205080204" pitchFamily="50" charset="-128"/>
            </a:rPr>
            <a:t>50,461</a:t>
          </a:r>
          <a:r>
            <a:rPr kumimoji="1" lang="ja-JP" altLang="en-US" sz="1300">
              <a:latin typeface="ＭＳ Ｐゴシック" panose="020B0600070205080204" pitchFamily="50" charset="-128"/>
              <a:ea typeface="ＭＳ Ｐゴシック" panose="020B0600070205080204" pitchFamily="50" charset="-128"/>
            </a:rPr>
            <a:t>円であり、類似団体平均を上回っている。主な増加理由としては、小中学校施設整備事業や市地域情報基盤整備事業（ブロードバンド整備事業）により、コストが前年度より増加したことが挙げられる。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125,469
124,678
603.16
63,577,336
60,944,660
1,963,860
33,706,815
54,301,836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133604</xdr:rowOff>
    </xdr:from>
    <xdr:to>
      <xdr:col>24</xdr:col>
      <xdr:colOff>62865</xdr:colOff>
      <xdr:row>39</xdr:row>
      <xdr:rowOff>103124</xdr:rowOff>
    </xdr:to>
    <xdr:cxnSp macro="">
      <xdr:nvCxnSpPr>
        <xdr:cNvPr id="56" name="直線コネクタ 55"/>
        <xdr:cNvCxnSpPr/>
      </xdr:nvCxnSpPr>
      <xdr:spPr>
        <a:xfrm flipV="1">
          <a:off x="4633595" y="5448554"/>
          <a:ext cx="127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106951</xdr:rowOff>
    </xdr:from>
    <xdr:ext cx="469744" cy="259045"/>
    <xdr:sp macro="" textlink="">
      <xdr:nvSpPr>
        <xdr:cNvPr id="57" name="議会費最小値テキスト"/>
        <xdr:cNvSpPr txBox="1"/>
      </xdr:nvSpPr>
      <xdr:spPr>
        <a:xfrm>
          <a:off x="4686300" y="679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103124</xdr:rowOff>
    </xdr:from>
    <xdr:to>
      <xdr:col>24</xdr:col>
      <xdr:colOff>152400</xdr:colOff>
      <xdr:row>39</xdr:row>
      <xdr:rowOff>103124</xdr:rowOff>
    </xdr:to>
    <xdr:cxnSp macro="">
      <xdr:nvCxnSpPr>
        <xdr:cNvPr id="58" name="直線コネクタ 57"/>
        <xdr:cNvCxnSpPr/>
      </xdr:nvCxnSpPr>
      <xdr:spPr>
        <a:xfrm>
          <a:off x="4546600" y="678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80281</xdr:rowOff>
    </xdr:from>
    <xdr:ext cx="469744" cy="259045"/>
    <xdr:sp macro="" textlink="">
      <xdr:nvSpPr>
        <xdr:cNvPr id="59" name="議会費最大値テキスト"/>
        <xdr:cNvSpPr txBox="1"/>
      </xdr:nvSpPr>
      <xdr:spPr>
        <a:xfrm>
          <a:off x="4686300" y="522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133604</xdr:rowOff>
    </xdr:from>
    <xdr:to>
      <xdr:col>24</xdr:col>
      <xdr:colOff>152400</xdr:colOff>
      <xdr:row>31</xdr:row>
      <xdr:rowOff>133604</xdr:rowOff>
    </xdr:to>
    <xdr:cxnSp macro="">
      <xdr:nvCxnSpPr>
        <xdr:cNvPr id="60" name="直線コネクタ 59"/>
        <xdr:cNvCxnSpPr/>
      </xdr:nvCxnSpPr>
      <xdr:spPr>
        <a:xfrm>
          <a:off x="4546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46736</xdr:rowOff>
    </xdr:from>
    <xdr:to>
      <xdr:col>24</xdr:col>
      <xdr:colOff>63500</xdr:colOff>
      <xdr:row>37</xdr:row>
      <xdr:rowOff>93218</xdr:rowOff>
    </xdr:to>
    <xdr:cxnSp macro="">
      <xdr:nvCxnSpPr>
        <xdr:cNvPr id="61" name="直線コネクタ 60"/>
        <xdr:cNvCxnSpPr/>
      </xdr:nvCxnSpPr>
      <xdr:spPr>
        <a:xfrm>
          <a:off x="3797300" y="6390386"/>
          <a:ext cx="8382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62247</xdr:rowOff>
    </xdr:from>
    <xdr:ext cx="469744" cy="259045"/>
    <xdr:sp macro="" textlink="">
      <xdr:nvSpPr>
        <xdr:cNvPr id="62" name="議会費平均値テキスト"/>
        <xdr:cNvSpPr txBox="1"/>
      </xdr:nvSpPr>
      <xdr:spPr>
        <a:xfrm>
          <a:off x="4686300" y="6062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39370</xdr:rowOff>
    </xdr:from>
    <xdr:to>
      <xdr:col>24</xdr:col>
      <xdr:colOff>114300</xdr:colOff>
      <xdr:row>36</xdr:row>
      <xdr:rowOff>140970</xdr:rowOff>
    </xdr:to>
    <xdr:sp macro="" textlink="">
      <xdr:nvSpPr>
        <xdr:cNvPr id="63" name="フローチャート: 判断 62"/>
        <xdr:cNvSpPr/>
      </xdr:nvSpPr>
      <xdr:spPr>
        <a:xfrm>
          <a:off x="45847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46736</xdr:rowOff>
    </xdr:from>
    <xdr:to>
      <xdr:col>19</xdr:col>
      <xdr:colOff>177800</xdr:colOff>
      <xdr:row>37</xdr:row>
      <xdr:rowOff>58928</xdr:rowOff>
    </xdr:to>
    <xdr:cxnSp macro="">
      <xdr:nvCxnSpPr>
        <xdr:cNvPr id="64" name="直線コネクタ 63"/>
        <xdr:cNvCxnSpPr/>
      </xdr:nvCxnSpPr>
      <xdr:spPr>
        <a:xfrm flipV="1">
          <a:off x="2908300" y="6390386"/>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10414</xdr:rowOff>
    </xdr:from>
    <xdr:to>
      <xdr:col>20</xdr:col>
      <xdr:colOff>38100</xdr:colOff>
      <xdr:row>36</xdr:row>
      <xdr:rowOff>112014</xdr:rowOff>
    </xdr:to>
    <xdr:sp macro="" textlink="">
      <xdr:nvSpPr>
        <xdr:cNvPr id="65" name="フローチャート: 判断 64"/>
        <xdr:cNvSpPr/>
      </xdr:nvSpPr>
      <xdr:spPr>
        <a:xfrm>
          <a:off x="37465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128541</xdr:rowOff>
    </xdr:from>
    <xdr:ext cx="469744" cy="259045"/>
    <xdr:sp macro="" textlink="">
      <xdr:nvSpPr>
        <xdr:cNvPr id="66" name="テキスト ボックス 65"/>
        <xdr:cNvSpPr txBox="1"/>
      </xdr:nvSpPr>
      <xdr:spPr>
        <a:xfrm>
          <a:off x="3562428" y="595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58928</xdr:rowOff>
    </xdr:from>
    <xdr:to>
      <xdr:col>15</xdr:col>
      <xdr:colOff>50800</xdr:colOff>
      <xdr:row>37</xdr:row>
      <xdr:rowOff>77978</xdr:rowOff>
    </xdr:to>
    <xdr:cxnSp macro="">
      <xdr:nvCxnSpPr>
        <xdr:cNvPr id="67" name="直線コネクタ 66"/>
        <xdr:cNvCxnSpPr/>
      </xdr:nvCxnSpPr>
      <xdr:spPr>
        <a:xfrm flipV="1">
          <a:off x="2019300" y="6402578"/>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117111</xdr:rowOff>
    </xdr:from>
    <xdr:ext cx="469744" cy="259045"/>
    <xdr:sp macro="" textlink="">
      <xdr:nvSpPr>
        <xdr:cNvPr id="69" name="テキスト ボックス 68"/>
        <xdr:cNvSpPr txBox="1"/>
      </xdr:nvSpPr>
      <xdr:spPr>
        <a:xfrm>
          <a:off x="2673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48260</xdr:rowOff>
    </xdr:from>
    <xdr:to>
      <xdr:col>10</xdr:col>
      <xdr:colOff>114300</xdr:colOff>
      <xdr:row>37</xdr:row>
      <xdr:rowOff>77978</xdr:rowOff>
    </xdr:to>
    <xdr:cxnSp macro="">
      <xdr:nvCxnSpPr>
        <xdr:cNvPr id="70" name="直線コネクタ 69"/>
        <xdr:cNvCxnSpPr/>
      </xdr:nvCxnSpPr>
      <xdr:spPr>
        <a:xfrm>
          <a:off x="1130300" y="6220460"/>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170434</xdr:rowOff>
    </xdr:from>
    <xdr:to>
      <xdr:col>10</xdr:col>
      <xdr:colOff>165100</xdr:colOff>
      <xdr:row>36</xdr:row>
      <xdr:rowOff>100584</xdr:rowOff>
    </xdr:to>
    <xdr:sp macro="" textlink="">
      <xdr:nvSpPr>
        <xdr:cNvPr id="71" name="フローチャート: 判断 70"/>
        <xdr:cNvSpPr/>
      </xdr:nvSpPr>
      <xdr:spPr>
        <a:xfrm>
          <a:off x="1968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117111</xdr:rowOff>
    </xdr:from>
    <xdr:ext cx="469744" cy="259045"/>
    <xdr:sp macro="" textlink="">
      <xdr:nvSpPr>
        <xdr:cNvPr id="72" name="テキスト ボックス 71"/>
        <xdr:cNvSpPr txBox="1"/>
      </xdr:nvSpPr>
      <xdr:spPr>
        <a:xfrm>
          <a:off x="1784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75184</xdr:rowOff>
    </xdr:from>
    <xdr:to>
      <xdr:col>6</xdr:col>
      <xdr:colOff>38100</xdr:colOff>
      <xdr:row>35</xdr:row>
      <xdr:rowOff>5334</xdr:rowOff>
    </xdr:to>
    <xdr:sp macro="" textlink="">
      <xdr:nvSpPr>
        <xdr:cNvPr id="73" name="フローチャート: 判断 72"/>
        <xdr:cNvSpPr/>
      </xdr:nvSpPr>
      <xdr:spPr>
        <a:xfrm>
          <a:off x="1079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21861</xdr:rowOff>
    </xdr:from>
    <xdr:ext cx="469744" cy="259045"/>
    <xdr:sp macro="" textlink="">
      <xdr:nvSpPr>
        <xdr:cNvPr id="74" name="テキスト ボックス 73"/>
        <xdr:cNvSpPr txBox="1"/>
      </xdr:nvSpPr>
      <xdr:spPr>
        <a:xfrm>
          <a:off x="895428" y="567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42418</xdr:rowOff>
    </xdr:from>
    <xdr:to>
      <xdr:col>24</xdr:col>
      <xdr:colOff>114300</xdr:colOff>
      <xdr:row>37</xdr:row>
      <xdr:rowOff>144018</xdr:rowOff>
    </xdr:to>
    <xdr:sp macro="" textlink="">
      <xdr:nvSpPr>
        <xdr:cNvPr id="80" name="楕円 79"/>
        <xdr:cNvSpPr/>
      </xdr:nvSpPr>
      <xdr:spPr>
        <a:xfrm>
          <a:off x="4584700" y="638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20845</xdr:rowOff>
    </xdr:from>
    <xdr:ext cx="469744" cy="259045"/>
    <xdr:sp macro="" textlink="">
      <xdr:nvSpPr>
        <xdr:cNvPr id="81" name="議会費該当値テキスト"/>
        <xdr:cNvSpPr txBox="1"/>
      </xdr:nvSpPr>
      <xdr:spPr>
        <a:xfrm>
          <a:off x="4686300" y="636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167386</xdr:rowOff>
    </xdr:from>
    <xdr:to>
      <xdr:col>20</xdr:col>
      <xdr:colOff>38100</xdr:colOff>
      <xdr:row>37</xdr:row>
      <xdr:rowOff>97536</xdr:rowOff>
    </xdr:to>
    <xdr:sp macro="" textlink="">
      <xdr:nvSpPr>
        <xdr:cNvPr id="82" name="楕円 81"/>
        <xdr:cNvSpPr/>
      </xdr:nvSpPr>
      <xdr:spPr>
        <a:xfrm>
          <a:off x="3746500" y="633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88663</xdr:rowOff>
    </xdr:from>
    <xdr:ext cx="469744" cy="259045"/>
    <xdr:sp macro="" textlink="">
      <xdr:nvSpPr>
        <xdr:cNvPr id="83" name="テキスト ボックス 82"/>
        <xdr:cNvSpPr txBox="1"/>
      </xdr:nvSpPr>
      <xdr:spPr>
        <a:xfrm>
          <a:off x="3562428" y="643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8128</xdr:rowOff>
    </xdr:from>
    <xdr:to>
      <xdr:col>15</xdr:col>
      <xdr:colOff>101600</xdr:colOff>
      <xdr:row>37</xdr:row>
      <xdr:rowOff>109728</xdr:rowOff>
    </xdr:to>
    <xdr:sp macro="" textlink="">
      <xdr:nvSpPr>
        <xdr:cNvPr id="84" name="楕円 83"/>
        <xdr:cNvSpPr/>
      </xdr:nvSpPr>
      <xdr:spPr>
        <a:xfrm>
          <a:off x="2857500" y="635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100855</xdr:rowOff>
    </xdr:from>
    <xdr:ext cx="469744" cy="259045"/>
    <xdr:sp macro="" textlink="">
      <xdr:nvSpPr>
        <xdr:cNvPr id="85" name="テキスト ボックス 84"/>
        <xdr:cNvSpPr txBox="1"/>
      </xdr:nvSpPr>
      <xdr:spPr>
        <a:xfrm>
          <a:off x="2673428" y="644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27178</xdr:rowOff>
    </xdr:from>
    <xdr:to>
      <xdr:col>10</xdr:col>
      <xdr:colOff>165100</xdr:colOff>
      <xdr:row>37</xdr:row>
      <xdr:rowOff>128778</xdr:rowOff>
    </xdr:to>
    <xdr:sp macro="" textlink="">
      <xdr:nvSpPr>
        <xdr:cNvPr id="86" name="楕円 85"/>
        <xdr:cNvSpPr/>
      </xdr:nvSpPr>
      <xdr:spPr>
        <a:xfrm>
          <a:off x="1968500" y="63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119905</xdr:rowOff>
    </xdr:from>
    <xdr:ext cx="469744" cy="259045"/>
    <xdr:sp macro="" textlink="">
      <xdr:nvSpPr>
        <xdr:cNvPr id="87" name="テキスト ボックス 86"/>
        <xdr:cNvSpPr txBox="1"/>
      </xdr:nvSpPr>
      <xdr:spPr>
        <a:xfrm>
          <a:off x="1784428" y="646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168910</xdr:rowOff>
    </xdr:from>
    <xdr:to>
      <xdr:col>6</xdr:col>
      <xdr:colOff>38100</xdr:colOff>
      <xdr:row>36</xdr:row>
      <xdr:rowOff>99060</xdr:rowOff>
    </xdr:to>
    <xdr:sp macro="" textlink="">
      <xdr:nvSpPr>
        <xdr:cNvPr id="88" name="楕円 87"/>
        <xdr:cNvSpPr/>
      </xdr:nvSpPr>
      <xdr:spPr>
        <a:xfrm>
          <a:off x="1079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90187</xdr:rowOff>
    </xdr:from>
    <xdr:ext cx="469744" cy="259045"/>
    <xdr:sp macro="" textlink="">
      <xdr:nvSpPr>
        <xdr:cNvPr id="89" name="テキスト ボックス 88"/>
        <xdr:cNvSpPr txBox="1"/>
      </xdr:nvSpPr>
      <xdr:spPr>
        <a:xfrm>
          <a:off x="895428"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150046</xdr:rowOff>
    </xdr:from>
    <xdr:to>
      <xdr:col>24</xdr:col>
      <xdr:colOff>62865</xdr:colOff>
      <xdr:row>59</xdr:row>
      <xdr:rowOff>3732</xdr:rowOff>
    </xdr:to>
    <xdr:cxnSp macro="">
      <xdr:nvCxnSpPr>
        <xdr:cNvPr id="115" name="直線コネクタ 114"/>
        <xdr:cNvCxnSpPr/>
      </xdr:nvCxnSpPr>
      <xdr:spPr>
        <a:xfrm flipV="1">
          <a:off x="4633595" y="8551096"/>
          <a:ext cx="1270" cy="156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7559</xdr:rowOff>
    </xdr:from>
    <xdr:ext cx="534377" cy="259045"/>
    <xdr:sp macro="" textlink="">
      <xdr:nvSpPr>
        <xdr:cNvPr id="116" name="総務費最小値テキスト"/>
        <xdr:cNvSpPr txBox="1"/>
      </xdr:nvSpPr>
      <xdr:spPr>
        <a:xfrm>
          <a:off x="4686300" y="1012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xdr:rowOff>
    </xdr:from>
    <xdr:to>
      <xdr:col>24</xdr:col>
      <xdr:colOff>152400</xdr:colOff>
      <xdr:row>59</xdr:row>
      <xdr:rowOff>3732</xdr:rowOff>
    </xdr:to>
    <xdr:cxnSp macro="">
      <xdr:nvCxnSpPr>
        <xdr:cNvPr id="117" name="直線コネクタ 116"/>
        <xdr:cNvCxnSpPr/>
      </xdr:nvCxnSpPr>
      <xdr:spPr>
        <a:xfrm>
          <a:off x="4546600" y="1011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96723</xdr:rowOff>
    </xdr:from>
    <xdr:ext cx="599010" cy="259045"/>
    <xdr:sp macro="" textlink="">
      <xdr:nvSpPr>
        <xdr:cNvPr id="118" name="総務費最大値テキスト"/>
        <xdr:cNvSpPr txBox="1"/>
      </xdr:nvSpPr>
      <xdr:spPr>
        <a:xfrm>
          <a:off x="4686300" y="832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509,332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150046</xdr:rowOff>
    </xdr:from>
    <xdr:to>
      <xdr:col>24</xdr:col>
      <xdr:colOff>152400</xdr:colOff>
      <xdr:row>49</xdr:row>
      <xdr:rowOff>150046</xdr:rowOff>
    </xdr:to>
    <xdr:cxnSp macro="">
      <xdr:nvCxnSpPr>
        <xdr:cNvPr id="119" name="直線コネクタ 118"/>
        <xdr:cNvCxnSpPr/>
      </xdr:nvCxnSpPr>
      <xdr:spPr>
        <a:xfrm>
          <a:off x="4546600" y="855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34776</xdr:rowOff>
    </xdr:from>
    <xdr:to>
      <xdr:col>24</xdr:col>
      <xdr:colOff>63500</xdr:colOff>
      <xdr:row>58</xdr:row>
      <xdr:rowOff>84271</xdr:rowOff>
    </xdr:to>
    <xdr:cxnSp macro="">
      <xdr:nvCxnSpPr>
        <xdr:cNvPr id="120" name="直線コネクタ 119"/>
        <xdr:cNvCxnSpPr/>
      </xdr:nvCxnSpPr>
      <xdr:spPr>
        <a:xfrm flipV="1">
          <a:off x="3797300" y="9978876"/>
          <a:ext cx="838200" cy="4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28184</xdr:rowOff>
    </xdr:from>
    <xdr:ext cx="534377" cy="259045"/>
    <xdr:sp macro="" textlink="">
      <xdr:nvSpPr>
        <xdr:cNvPr id="121" name="総務費平均値テキスト"/>
        <xdr:cNvSpPr txBox="1"/>
      </xdr:nvSpPr>
      <xdr:spPr>
        <a:xfrm>
          <a:off x="4686300" y="9972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49757</xdr:rowOff>
    </xdr:from>
    <xdr:to>
      <xdr:col>24</xdr:col>
      <xdr:colOff>114300</xdr:colOff>
      <xdr:row>58</xdr:row>
      <xdr:rowOff>151357</xdr:rowOff>
    </xdr:to>
    <xdr:sp macro="" textlink="">
      <xdr:nvSpPr>
        <xdr:cNvPr id="122" name="フローチャート: 判断 121"/>
        <xdr:cNvSpPr/>
      </xdr:nvSpPr>
      <xdr:spPr>
        <a:xfrm>
          <a:off x="4584700" y="999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30335</xdr:rowOff>
    </xdr:from>
    <xdr:to>
      <xdr:col>19</xdr:col>
      <xdr:colOff>177800</xdr:colOff>
      <xdr:row>58</xdr:row>
      <xdr:rowOff>84271</xdr:rowOff>
    </xdr:to>
    <xdr:cxnSp macro="">
      <xdr:nvCxnSpPr>
        <xdr:cNvPr id="123" name="直線コネクタ 122"/>
        <xdr:cNvCxnSpPr/>
      </xdr:nvCxnSpPr>
      <xdr:spPr>
        <a:xfrm>
          <a:off x="2908300" y="9974435"/>
          <a:ext cx="889000" cy="5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37269</xdr:rowOff>
    </xdr:from>
    <xdr:to>
      <xdr:col>20</xdr:col>
      <xdr:colOff>38100</xdr:colOff>
      <xdr:row>58</xdr:row>
      <xdr:rowOff>138869</xdr:rowOff>
    </xdr:to>
    <xdr:sp macro="" textlink="">
      <xdr:nvSpPr>
        <xdr:cNvPr id="124" name="フローチャート: 判断 123"/>
        <xdr:cNvSpPr/>
      </xdr:nvSpPr>
      <xdr:spPr>
        <a:xfrm>
          <a:off x="3746500" y="99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129996</xdr:rowOff>
    </xdr:from>
    <xdr:ext cx="534377" cy="259045"/>
    <xdr:sp macro="" textlink="">
      <xdr:nvSpPr>
        <xdr:cNvPr id="125" name="テキスト ボックス 124"/>
        <xdr:cNvSpPr txBox="1"/>
      </xdr:nvSpPr>
      <xdr:spPr>
        <a:xfrm>
          <a:off x="3530111" y="1007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1351</xdr:rowOff>
    </xdr:from>
    <xdr:to>
      <xdr:col>15</xdr:col>
      <xdr:colOff>50800</xdr:colOff>
      <xdr:row>58</xdr:row>
      <xdr:rowOff>30335</xdr:rowOff>
    </xdr:to>
    <xdr:cxnSp macro="">
      <xdr:nvCxnSpPr>
        <xdr:cNvPr id="126" name="直線コネクタ 125"/>
        <xdr:cNvCxnSpPr/>
      </xdr:nvCxnSpPr>
      <xdr:spPr>
        <a:xfrm>
          <a:off x="2019300" y="9945451"/>
          <a:ext cx="889000" cy="2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64698</xdr:rowOff>
    </xdr:from>
    <xdr:to>
      <xdr:col>15</xdr:col>
      <xdr:colOff>101600</xdr:colOff>
      <xdr:row>58</xdr:row>
      <xdr:rowOff>166298</xdr:rowOff>
    </xdr:to>
    <xdr:sp macro="" textlink="">
      <xdr:nvSpPr>
        <xdr:cNvPr id="127" name="フローチャート: 判断 126"/>
        <xdr:cNvSpPr/>
      </xdr:nvSpPr>
      <xdr:spPr>
        <a:xfrm>
          <a:off x="2857500" y="1000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157425</xdr:rowOff>
    </xdr:from>
    <xdr:ext cx="534377" cy="259045"/>
    <xdr:sp macro="" textlink="">
      <xdr:nvSpPr>
        <xdr:cNvPr id="128" name="テキスト ボックス 127"/>
        <xdr:cNvSpPr txBox="1"/>
      </xdr:nvSpPr>
      <xdr:spPr>
        <a:xfrm>
          <a:off x="2641111" y="1010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1351</xdr:rowOff>
    </xdr:from>
    <xdr:to>
      <xdr:col>10</xdr:col>
      <xdr:colOff>114300</xdr:colOff>
      <xdr:row>58</xdr:row>
      <xdr:rowOff>32898</xdr:rowOff>
    </xdr:to>
    <xdr:cxnSp macro="">
      <xdr:nvCxnSpPr>
        <xdr:cNvPr id="129" name="直線コネクタ 128"/>
        <xdr:cNvCxnSpPr/>
      </xdr:nvCxnSpPr>
      <xdr:spPr>
        <a:xfrm flipV="1">
          <a:off x="1130300" y="9945451"/>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71859</xdr:rowOff>
    </xdr:from>
    <xdr:to>
      <xdr:col>10</xdr:col>
      <xdr:colOff>165100</xdr:colOff>
      <xdr:row>59</xdr:row>
      <xdr:rowOff>2009</xdr:rowOff>
    </xdr:to>
    <xdr:sp macro="" textlink="">
      <xdr:nvSpPr>
        <xdr:cNvPr id="130" name="フローチャート: 判断 129"/>
        <xdr:cNvSpPr/>
      </xdr:nvSpPr>
      <xdr:spPr>
        <a:xfrm>
          <a:off x="1968500" y="1001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164586</xdr:rowOff>
    </xdr:from>
    <xdr:ext cx="534377" cy="259045"/>
    <xdr:sp macro="" textlink="">
      <xdr:nvSpPr>
        <xdr:cNvPr id="131" name="テキスト ボックス 130"/>
        <xdr:cNvSpPr txBox="1"/>
      </xdr:nvSpPr>
      <xdr:spPr>
        <a:xfrm>
          <a:off x="1752111" y="1010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49013</xdr:rowOff>
    </xdr:from>
    <xdr:to>
      <xdr:col>6</xdr:col>
      <xdr:colOff>38100</xdr:colOff>
      <xdr:row>58</xdr:row>
      <xdr:rowOff>150613</xdr:rowOff>
    </xdr:to>
    <xdr:sp macro="" textlink="">
      <xdr:nvSpPr>
        <xdr:cNvPr id="132" name="フローチャート: 判断 131"/>
        <xdr:cNvSpPr/>
      </xdr:nvSpPr>
      <xdr:spPr>
        <a:xfrm>
          <a:off x="1079500" y="999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141740</xdr:rowOff>
    </xdr:from>
    <xdr:ext cx="534377" cy="259045"/>
    <xdr:sp macro="" textlink="">
      <xdr:nvSpPr>
        <xdr:cNvPr id="133" name="テキスト ボックス 132"/>
        <xdr:cNvSpPr txBox="1"/>
      </xdr:nvSpPr>
      <xdr:spPr>
        <a:xfrm>
          <a:off x="863111" y="1008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155426</xdr:rowOff>
    </xdr:from>
    <xdr:to>
      <xdr:col>24</xdr:col>
      <xdr:colOff>114300</xdr:colOff>
      <xdr:row>58</xdr:row>
      <xdr:rowOff>85576</xdr:rowOff>
    </xdr:to>
    <xdr:sp macro="" textlink="">
      <xdr:nvSpPr>
        <xdr:cNvPr id="139" name="楕円 138"/>
        <xdr:cNvSpPr/>
      </xdr:nvSpPr>
      <xdr:spPr>
        <a:xfrm>
          <a:off x="4584700" y="992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6853</xdr:rowOff>
    </xdr:from>
    <xdr:ext cx="534377" cy="259045"/>
    <xdr:sp macro="" textlink="">
      <xdr:nvSpPr>
        <xdr:cNvPr id="140" name="総務費該当値テキスト"/>
        <xdr:cNvSpPr txBox="1"/>
      </xdr:nvSpPr>
      <xdr:spPr>
        <a:xfrm>
          <a:off x="4686300" y="977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33471</xdr:rowOff>
    </xdr:from>
    <xdr:to>
      <xdr:col>20</xdr:col>
      <xdr:colOff>38100</xdr:colOff>
      <xdr:row>58</xdr:row>
      <xdr:rowOff>135071</xdr:rowOff>
    </xdr:to>
    <xdr:sp macro="" textlink="">
      <xdr:nvSpPr>
        <xdr:cNvPr id="141" name="楕円 140"/>
        <xdr:cNvSpPr/>
      </xdr:nvSpPr>
      <xdr:spPr>
        <a:xfrm>
          <a:off x="3746500" y="99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151598</xdr:rowOff>
    </xdr:from>
    <xdr:ext cx="534377" cy="259045"/>
    <xdr:sp macro="" textlink="">
      <xdr:nvSpPr>
        <xdr:cNvPr id="142" name="テキスト ボックス 141"/>
        <xdr:cNvSpPr txBox="1"/>
      </xdr:nvSpPr>
      <xdr:spPr>
        <a:xfrm>
          <a:off x="3530111" y="975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150985</xdr:rowOff>
    </xdr:from>
    <xdr:to>
      <xdr:col>15</xdr:col>
      <xdr:colOff>101600</xdr:colOff>
      <xdr:row>58</xdr:row>
      <xdr:rowOff>81135</xdr:rowOff>
    </xdr:to>
    <xdr:sp macro="" textlink="">
      <xdr:nvSpPr>
        <xdr:cNvPr id="143" name="楕円 142"/>
        <xdr:cNvSpPr/>
      </xdr:nvSpPr>
      <xdr:spPr>
        <a:xfrm>
          <a:off x="2857500" y="992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97662</xdr:rowOff>
    </xdr:from>
    <xdr:ext cx="534377" cy="259045"/>
    <xdr:sp macro="" textlink="">
      <xdr:nvSpPr>
        <xdr:cNvPr id="144" name="テキスト ボックス 143"/>
        <xdr:cNvSpPr txBox="1"/>
      </xdr:nvSpPr>
      <xdr:spPr>
        <a:xfrm>
          <a:off x="2641111" y="969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122001</xdr:rowOff>
    </xdr:from>
    <xdr:to>
      <xdr:col>10</xdr:col>
      <xdr:colOff>165100</xdr:colOff>
      <xdr:row>58</xdr:row>
      <xdr:rowOff>52151</xdr:rowOff>
    </xdr:to>
    <xdr:sp macro="" textlink="">
      <xdr:nvSpPr>
        <xdr:cNvPr id="145" name="楕円 144"/>
        <xdr:cNvSpPr/>
      </xdr:nvSpPr>
      <xdr:spPr>
        <a:xfrm>
          <a:off x="1968500" y="989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68678</xdr:rowOff>
    </xdr:from>
    <xdr:ext cx="534377" cy="259045"/>
    <xdr:sp macro="" textlink="">
      <xdr:nvSpPr>
        <xdr:cNvPr id="146" name="テキスト ボックス 145"/>
        <xdr:cNvSpPr txBox="1"/>
      </xdr:nvSpPr>
      <xdr:spPr>
        <a:xfrm>
          <a:off x="1752111" y="966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153548</xdr:rowOff>
    </xdr:from>
    <xdr:to>
      <xdr:col>6</xdr:col>
      <xdr:colOff>38100</xdr:colOff>
      <xdr:row>58</xdr:row>
      <xdr:rowOff>83698</xdr:rowOff>
    </xdr:to>
    <xdr:sp macro="" textlink="">
      <xdr:nvSpPr>
        <xdr:cNvPr id="147" name="楕円 146"/>
        <xdr:cNvSpPr/>
      </xdr:nvSpPr>
      <xdr:spPr>
        <a:xfrm>
          <a:off x="1079500" y="992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100225</xdr:rowOff>
    </xdr:from>
    <xdr:ext cx="534377" cy="259045"/>
    <xdr:sp macro="" textlink="">
      <xdr:nvSpPr>
        <xdr:cNvPr id="148" name="テキスト ボックス 147"/>
        <xdr:cNvSpPr txBox="1"/>
      </xdr:nvSpPr>
      <xdr:spPr>
        <a:xfrm>
          <a:off x="863111" y="970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68796</xdr:rowOff>
    </xdr:from>
    <xdr:to>
      <xdr:col>24</xdr:col>
      <xdr:colOff>62865</xdr:colOff>
      <xdr:row>79</xdr:row>
      <xdr:rowOff>127939</xdr:rowOff>
    </xdr:to>
    <xdr:cxnSp macro="">
      <xdr:nvCxnSpPr>
        <xdr:cNvPr id="173" name="直線コネクタ 172"/>
        <xdr:cNvCxnSpPr/>
      </xdr:nvCxnSpPr>
      <xdr:spPr>
        <a:xfrm flipV="1">
          <a:off x="4633595" y="12070296"/>
          <a:ext cx="1270" cy="160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131766</xdr:rowOff>
    </xdr:from>
    <xdr:ext cx="599010" cy="259045"/>
    <xdr:sp macro="" textlink="">
      <xdr:nvSpPr>
        <xdr:cNvPr id="174" name="民生費最小値テキスト"/>
        <xdr:cNvSpPr txBox="1"/>
      </xdr:nvSpPr>
      <xdr:spPr>
        <a:xfrm>
          <a:off x="4686300" y="1367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127939</xdr:rowOff>
    </xdr:from>
    <xdr:to>
      <xdr:col>24</xdr:col>
      <xdr:colOff>152400</xdr:colOff>
      <xdr:row>79</xdr:row>
      <xdr:rowOff>127939</xdr:rowOff>
    </xdr:to>
    <xdr:cxnSp macro="">
      <xdr:nvCxnSpPr>
        <xdr:cNvPr id="175" name="直線コネクタ 174"/>
        <xdr:cNvCxnSpPr/>
      </xdr:nvCxnSpPr>
      <xdr:spPr>
        <a:xfrm>
          <a:off x="4546600" y="13672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15473</xdr:rowOff>
    </xdr:from>
    <xdr:ext cx="599010" cy="259045"/>
    <xdr:sp macro="" textlink="">
      <xdr:nvSpPr>
        <xdr:cNvPr id="176" name="民生費最大値テキスト"/>
        <xdr:cNvSpPr txBox="1"/>
      </xdr:nvSpPr>
      <xdr:spPr>
        <a:xfrm>
          <a:off x="4686300" y="1184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68796</xdr:rowOff>
    </xdr:from>
    <xdr:to>
      <xdr:col>24</xdr:col>
      <xdr:colOff>152400</xdr:colOff>
      <xdr:row>70</xdr:row>
      <xdr:rowOff>68796</xdr:rowOff>
    </xdr:to>
    <xdr:cxnSp macro="">
      <xdr:nvCxnSpPr>
        <xdr:cNvPr id="177" name="直線コネクタ 176"/>
        <xdr:cNvCxnSpPr/>
      </xdr:nvCxnSpPr>
      <xdr:spPr>
        <a:xfrm>
          <a:off x="4546600" y="12070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160795</xdr:rowOff>
    </xdr:from>
    <xdr:to>
      <xdr:col>24</xdr:col>
      <xdr:colOff>63500</xdr:colOff>
      <xdr:row>75</xdr:row>
      <xdr:rowOff>72771</xdr:rowOff>
    </xdr:to>
    <xdr:cxnSp macro="">
      <xdr:nvCxnSpPr>
        <xdr:cNvPr id="178" name="直線コネクタ 177"/>
        <xdr:cNvCxnSpPr/>
      </xdr:nvCxnSpPr>
      <xdr:spPr>
        <a:xfrm flipV="1">
          <a:off x="3797300" y="12848095"/>
          <a:ext cx="838200" cy="8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71937</xdr:rowOff>
    </xdr:from>
    <xdr:ext cx="599010" cy="259045"/>
    <xdr:sp macro="" textlink="">
      <xdr:nvSpPr>
        <xdr:cNvPr id="179" name="民生費平均値テキスト"/>
        <xdr:cNvSpPr txBox="1"/>
      </xdr:nvSpPr>
      <xdr:spPr>
        <a:xfrm>
          <a:off x="4686300" y="12930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93510</xdr:rowOff>
    </xdr:from>
    <xdr:to>
      <xdr:col>24</xdr:col>
      <xdr:colOff>114300</xdr:colOff>
      <xdr:row>76</xdr:row>
      <xdr:rowOff>23661</xdr:rowOff>
    </xdr:to>
    <xdr:sp macro="" textlink="">
      <xdr:nvSpPr>
        <xdr:cNvPr id="180" name="フローチャート: 判断 179"/>
        <xdr:cNvSpPr/>
      </xdr:nvSpPr>
      <xdr:spPr>
        <a:xfrm>
          <a:off x="45847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72771</xdr:rowOff>
    </xdr:from>
    <xdr:to>
      <xdr:col>19</xdr:col>
      <xdr:colOff>177800</xdr:colOff>
      <xdr:row>75</xdr:row>
      <xdr:rowOff>141491</xdr:rowOff>
    </xdr:to>
    <xdr:cxnSp macro="">
      <xdr:nvCxnSpPr>
        <xdr:cNvPr id="181" name="直線コネクタ 180"/>
        <xdr:cNvCxnSpPr/>
      </xdr:nvCxnSpPr>
      <xdr:spPr>
        <a:xfrm flipV="1">
          <a:off x="2908300" y="12931521"/>
          <a:ext cx="889000" cy="6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10770</xdr:rowOff>
    </xdr:from>
    <xdr:to>
      <xdr:col>20</xdr:col>
      <xdr:colOff>38100</xdr:colOff>
      <xdr:row>76</xdr:row>
      <xdr:rowOff>112370</xdr:rowOff>
    </xdr:to>
    <xdr:sp macro="" textlink="">
      <xdr:nvSpPr>
        <xdr:cNvPr id="182" name="フローチャート: 判断 181"/>
        <xdr:cNvSpPr/>
      </xdr:nvSpPr>
      <xdr:spPr>
        <a:xfrm>
          <a:off x="3746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103497</xdr:rowOff>
    </xdr:from>
    <xdr:ext cx="599010" cy="259045"/>
    <xdr:sp macro="" textlink="">
      <xdr:nvSpPr>
        <xdr:cNvPr id="183" name="テキスト ボックス 182"/>
        <xdr:cNvSpPr txBox="1"/>
      </xdr:nvSpPr>
      <xdr:spPr>
        <a:xfrm>
          <a:off x="3497795" y="1313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141491</xdr:rowOff>
    </xdr:from>
    <xdr:to>
      <xdr:col>15</xdr:col>
      <xdr:colOff>50800</xdr:colOff>
      <xdr:row>76</xdr:row>
      <xdr:rowOff>18644</xdr:rowOff>
    </xdr:to>
    <xdr:cxnSp macro="">
      <xdr:nvCxnSpPr>
        <xdr:cNvPr id="184" name="直線コネクタ 183"/>
        <xdr:cNvCxnSpPr/>
      </xdr:nvCxnSpPr>
      <xdr:spPr>
        <a:xfrm flipV="1">
          <a:off x="2019300" y="13000241"/>
          <a:ext cx="889000" cy="4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14084</xdr:rowOff>
    </xdr:from>
    <xdr:to>
      <xdr:col>15</xdr:col>
      <xdr:colOff>101600</xdr:colOff>
      <xdr:row>76</xdr:row>
      <xdr:rowOff>115684</xdr:rowOff>
    </xdr:to>
    <xdr:sp macro="" textlink="">
      <xdr:nvSpPr>
        <xdr:cNvPr id="185" name="フローチャート: 判断 184"/>
        <xdr:cNvSpPr/>
      </xdr:nvSpPr>
      <xdr:spPr>
        <a:xfrm>
          <a:off x="2857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106811</xdr:rowOff>
    </xdr:from>
    <xdr:ext cx="599010" cy="259045"/>
    <xdr:sp macro="" textlink="">
      <xdr:nvSpPr>
        <xdr:cNvPr id="186" name="テキスト ボックス 185"/>
        <xdr:cNvSpPr txBox="1"/>
      </xdr:nvSpPr>
      <xdr:spPr>
        <a:xfrm>
          <a:off x="2608795" y="1313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18644</xdr:rowOff>
    </xdr:from>
    <xdr:to>
      <xdr:col>10</xdr:col>
      <xdr:colOff>114300</xdr:colOff>
      <xdr:row>76</xdr:row>
      <xdr:rowOff>134569</xdr:rowOff>
    </xdr:to>
    <xdr:cxnSp macro="">
      <xdr:nvCxnSpPr>
        <xdr:cNvPr id="187" name="直線コネクタ 186"/>
        <xdr:cNvCxnSpPr/>
      </xdr:nvCxnSpPr>
      <xdr:spPr>
        <a:xfrm flipV="1">
          <a:off x="1130300" y="13048844"/>
          <a:ext cx="889000" cy="11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60350</xdr:rowOff>
    </xdr:from>
    <xdr:to>
      <xdr:col>10</xdr:col>
      <xdr:colOff>165100</xdr:colOff>
      <xdr:row>76</xdr:row>
      <xdr:rowOff>161950</xdr:rowOff>
    </xdr:to>
    <xdr:sp macro="" textlink="">
      <xdr:nvSpPr>
        <xdr:cNvPr id="188" name="フローチャート: 判断 187"/>
        <xdr:cNvSpPr/>
      </xdr:nvSpPr>
      <xdr:spPr>
        <a:xfrm>
          <a:off x="1968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153077</xdr:rowOff>
    </xdr:from>
    <xdr:ext cx="599010" cy="259045"/>
    <xdr:sp macro="" textlink="">
      <xdr:nvSpPr>
        <xdr:cNvPr id="189" name="テキスト ボックス 188"/>
        <xdr:cNvSpPr txBox="1"/>
      </xdr:nvSpPr>
      <xdr:spPr>
        <a:xfrm>
          <a:off x="1719795" y="1318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124434</xdr:rowOff>
    </xdr:from>
    <xdr:to>
      <xdr:col>6</xdr:col>
      <xdr:colOff>38100</xdr:colOff>
      <xdr:row>76</xdr:row>
      <xdr:rowOff>54584</xdr:rowOff>
    </xdr:to>
    <xdr:sp macro="" textlink="">
      <xdr:nvSpPr>
        <xdr:cNvPr id="190" name="フローチャート: 判断 189"/>
        <xdr:cNvSpPr/>
      </xdr:nvSpPr>
      <xdr:spPr>
        <a:xfrm>
          <a:off x="1079500" y="1298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71111</xdr:rowOff>
    </xdr:from>
    <xdr:ext cx="599010" cy="259045"/>
    <xdr:sp macro="" textlink="">
      <xdr:nvSpPr>
        <xdr:cNvPr id="191" name="テキスト ボックス 190"/>
        <xdr:cNvSpPr txBox="1"/>
      </xdr:nvSpPr>
      <xdr:spPr>
        <a:xfrm>
          <a:off x="830795" y="12758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109995</xdr:rowOff>
    </xdr:from>
    <xdr:to>
      <xdr:col>24</xdr:col>
      <xdr:colOff>114300</xdr:colOff>
      <xdr:row>75</xdr:row>
      <xdr:rowOff>40145</xdr:rowOff>
    </xdr:to>
    <xdr:sp macro="" textlink="">
      <xdr:nvSpPr>
        <xdr:cNvPr id="197" name="楕円 196"/>
        <xdr:cNvSpPr/>
      </xdr:nvSpPr>
      <xdr:spPr>
        <a:xfrm>
          <a:off x="4584700" y="1279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132872</xdr:rowOff>
    </xdr:from>
    <xdr:ext cx="599010" cy="259045"/>
    <xdr:sp macro="" textlink="">
      <xdr:nvSpPr>
        <xdr:cNvPr id="198" name="民生費該当値テキスト"/>
        <xdr:cNvSpPr txBox="1"/>
      </xdr:nvSpPr>
      <xdr:spPr>
        <a:xfrm>
          <a:off x="4686300" y="1264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21971</xdr:rowOff>
    </xdr:from>
    <xdr:to>
      <xdr:col>20</xdr:col>
      <xdr:colOff>38100</xdr:colOff>
      <xdr:row>75</xdr:row>
      <xdr:rowOff>123571</xdr:rowOff>
    </xdr:to>
    <xdr:sp macro="" textlink="">
      <xdr:nvSpPr>
        <xdr:cNvPr id="199" name="楕円 198"/>
        <xdr:cNvSpPr/>
      </xdr:nvSpPr>
      <xdr:spPr>
        <a:xfrm>
          <a:off x="3746500" y="1288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140098</xdr:rowOff>
    </xdr:from>
    <xdr:ext cx="599010" cy="259045"/>
    <xdr:sp macro="" textlink="">
      <xdr:nvSpPr>
        <xdr:cNvPr id="200" name="テキスト ボックス 199"/>
        <xdr:cNvSpPr txBox="1"/>
      </xdr:nvSpPr>
      <xdr:spPr>
        <a:xfrm>
          <a:off x="3497795" y="126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90691</xdr:rowOff>
    </xdr:from>
    <xdr:to>
      <xdr:col>15</xdr:col>
      <xdr:colOff>101600</xdr:colOff>
      <xdr:row>76</xdr:row>
      <xdr:rowOff>20841</xdr:rowOff>
    </xdr:to>
    <xdr:sp macro="" textlink="">
      <xdr:nvSpPr>
        <xdr:cNvPr id="201" name="楕円 200"/>
        <xdr:cNvSpPr/>
      </xdr:nvSpPr>
      <xdr:spPr>
        <a:xfrm>
          <a:off x="2857500" y="1294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37368</xdr:rowOff>
    </xdr:from>
    <xdr:ext cx="599010" cy="259045"/>
    <xdr:sp macro="" textlink="">
      <xdr:nvSpPr>
        <xdr:cNvPr id="202" name="テキスト ボックス 201"/>
        <xdr:cNvSpPr txBox="1"/>
      </xdr:nvSpPr>
      <xdr:spPr>
        <a:xfrm>
          <a:off x="2608795" y="12724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139294</xdr:rowOff>
    </xdr:from>
    <xdr:to>
      <xdr:col>10</xdr:col>
      <xdr:colOff>165100</xdr:colOff>
      <xdr:row>76</xdr:row>
      <xdr:rowOff>69444</xdr:rowOff>
    </xdr:to>
    <xdr:sp macro="" textlink="">
      <xdr:nvSpPr>
        <xdr:cNvPr id="203" name="楕円 202"/>
        <xdr:cNvSpPr/>
      </xdr:nvSpPr>
      <xdr:spPr>
        <a:xfrm>
          <a:off x="1968500" y="1299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85971</xdr:rowOff>
    </xdr:from>
    <xdr:ext cx="599010" cy="259045"/>
    <xdr:sp macro="" textlink="">
      <xdr:nvSpPr>
        <xdr:cNvPr id="204" name="テキスト ボックス 203"/>
        <xdr:cNvSpPr txBox="1"/>
      </xdr:nvSpPr>
      <xdr:spPr>
        <a:xfrm>
          <a:off x="1719795" y="12773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83769</xdr:rowOff>
    </xdr:from>
    <xdr:to>
      <xdr:col>6</xdr:col>
      <xdr:colOff>38100</xdr:colOff>
      <xdr:row>77</xdr:row>
      <xdr:rowOff>13919</xdr:rowOff>
    </xdr:to>
    <xdr:sp macro="" textlink="">
      <xdr:nvSpPr>
        <xdr:cNvPr id="205" name="楕円 204"/>
        <xdr:cNvSpPr/>
      </xdr:nvSpPr>
      <xdr:spPr>
        <a:xfrm>
          <a:off x="1079500" y="1311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5046</xdr:rowOff>
    </xdr:from>
    <xdr:ext cx="599010" cy="259045"/>
    <xdr:sp macro="" textlink="">
      <xdr:nvSpPr>
        <xdr:cNvPr id="206" name="テキスト ボックス 205"/>
        <xdr:cNvSpPr txBox="1"/>
      </xdr:nvSpPr>
      <xdr:spPr>
        <a:xfrm>
          <a:off x="830795" y="13206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20306</xdr:rowOff>
    </xdr:from>
    <xdr:to>
      <xdr:col>24</xdr:col>
      <xdr:colOff>62865</xdr:colOff>
      <xdr:row>98</xdr:row>
      <xdr:rowOff>27752</xdr:rowOff>
    </xdr:to>
    <xdr:cxnSp macro="">
      <xdr:nvCxnSpPr>
        <xdr:cNvPr id="233" name="直線コネクタ 232"/>
        <xdr:cNvCxnSpPr/>
      </xdr:nvCxnSpPr>
      <xdr:spPr>
        <a:xfrm flipV="1">
          <a:off x="4633595" y="15450806"/>
          <a:ext cx="1270" cy="1379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31579</xdr:rowOff>
    </xdr:from>
    <xdr:ext cx="534377" cy="259045"/>
    <xdr:sp macro="" textlink="">
      <xdr:nvSpPr>
        <xdr:cNvPr id="234" name="衛生費最小値テキスト"/>
        <xdr:cNvSpPr txBox="1"/>
      </xdr:nvSpPr>
      <xdr:spPr>
        <a:xfrm>
          <a:off x="4686300" y="168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27752</xdr:rowOff>
    </xdr:from>
    <xdr:to>
      <xdr:col>24</xdr:col>
      <xdr:colOff>152400</xdr:colOff>
      <xdr:row>98</xdr:row>
      <xdr:rowOff>27752</xdr:rowOff>
    </xdr:to>
    <xdr:cxnSp macro="">
      <xdr:nvCxnSpPr>
        <xdr:cNvPr id="235" name="直線コネクタ 234"/>
        <xdr:cNvCxnSpPr/>
      </xdr:nvCxnSpPr>
      <xdr:spPr>
        <a:xfrm>
          <a:off x="4546600" y="16829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138433</xdr:rowOff>
    </xdr:from>
    <xdr:ext cx="534377" cy="259045"/>
    <xdr:sp macro="" textlink="">
      <xdr:nvSpPr>
        <xdr:cNvPr id="236" name="衛生費最大値テキスト"/>
        <xdr:cNvSpPr txBox="1"/>
      </xdr:nvSpPr>
      <xdr:spPr>
        <a:xfrm>
          <a:off x="4686300" y="152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59,656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20306</xdr:rowOff>
    </xdr:from>
    <xdr:to>
      <xdr:col>24</xdr:col>
      <xdr:colOff>152400</xdr:colOff>
      <xdr:row>90</xdr:row>
      <xdr:rowOff>20306</xdr:rowOff>
    </xdr:to>
    <xdr:cxnSp macro="">
      <xdr:nvCxnSpPr>
        <xdr:cNvPr id="237" name="直線コネクタ 236"/>
        <xdr:cNvCxnSpPr/>
      </xdr:nvCxnSpPr>
      <xdr:spPr>
        <a:xfrm>
          <a:off x="4546600" y="1545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100315</xdr:rowOff>
    </xdr:from>
    <xdr:to>
      <xdr:col>24</xdr:col>
      <xdr:colOff>63500</xdr:colOff>
      <xdr:row>95</xdr:row>
      <xdr:rowOff>129315</xdr:rowOff>
    </xdr:to>
    <xdr:cxnSp macro="">
      <xdr:nvCxnSpPr>
        <xdr:cNvPr id="238" name="直線コネクタ 237"/>
        <xdr:cNvCxnSpPr/>
      </xdr:nvCxnSpPr>
      <xdr:spPr>
        <a:xfrm flipV="1">
          <a:off x="3797300" y="16388065"/>
          <a:ext cx="838200" cy="2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20631</xdr:rowOff>
    </xdr:from>
    <xdr:ext cx="534377" cy="259045"/>
    <xdr:sp macro="" textlink="">
      <xdr:nvSpPr>
        <xdr:cNvPr id="239" name="衛生費平均値テキスト"/>
        <xdr:cNvSpPr txBox="1"/>
      </xdr:nvSpPr>
      <xdr:spPr>
        <a:xfrm>
          <a:off x="4686300" y="16136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169204</xdr:rowOff>
    </xdr:from>
    <xdr:to>
      <xdr:col>24</xdr:col>
      <xdr:colOff>114300</xdr:colOff>
      <xdr:row>95</xdr:row>
      <xdr:rowOff>99354</xdr:rowOff>
    </xdr:to>
    <xdr:sp macro="" textlink="">
      <xdr:nvSpPr>
        <xdr:cNvPr id="240" name="フローチャート: 判断 239"/>
        <xdr:cNvSpPr/>
      </xdr:nvSpPr>
      <xdr:spPr>
        <a:xfrm>
          <a:off x="4584700" y="1628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18641</xdr:rowOff>
    </xdr:from>
    <xdr:to>
      <xdr:col>19</xdr:col>
      <xdr:colOff>177800</xdr:colOff>
      <xdr:row>95</xdr:row>
      <xdr:rowOff>129315</xdr:rowOff>
    </xdr:to>
    <xdr:cxnSp macro="">
      <xdr:nvCxnSpPr>
        <xdr:cNvPr id="241" name="直線コネクタ 240"/>
        <xdr:cNvCxnSpPr/>
      </xdr:nvCxnSpPr>
      <xdr:spPr>
        <a:xfrm>
          <a:off x="2908300" y="16306391"/>
          <a:ext cx="889000" cy="11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77339</xdr:rowOff>
    </xdr:from>
    <xdr:to>
      <xdr:col>20</xdr:col>
      <xdr:colOff>38100</xdr:colOff>
      <xdr:row>95</xdr:row>
      <xdr:rowOff>7489</xdr:rowOff>
    </xdr:to>
    <xdr:sp macro="" textlink="">
      <xdr:nvSpPr>
        <xdr:cNvPr id="242" name="フローチャート: 判断 241"/>
        <xdr:cNvSpPr/>
      </xdr:nvSpPr>
      <xdr:spPr>
        <a:xfrm>
          <a:off x="3746500" y="1619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24016</xdr:rowOff>
    </xdr:from>
    <xdr:ext cx="534377" cy="259045"/>
    <xdr:sp macro="" textlink="">
      <xdr:nvSpPr>
        <xdr:cNvPr id="243" name="テキスト ボックス 242"/>
        <xdr:cNvSpPr txBox="1"/>
      </xdr:nvSpPr>
      <xdr:spPr>
        <a:xfrm>
          <a:off x="3530111" y="1596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18641</xdr:rowOff>
    </xdr:from>
    <xdr:to>
      <xdr:col>15</xdr:col>
      <xdr:colOff>50800</xdr:colOff>
      <xdr:row>95</xdr:row>
      <xdr:rowOff>156519</xdr:rowOff>
    </xdr:to>
    <xdr:cxnSp macro="">
      <xdr:nvCxnSpPr>
        <xdr:cNvPr id="244" name="直線コネクタ 243"/>
        <xdr:cNvCxnSpPr/>
      </xdr:nvCxnSpPr>
      <xdr:spPr>
        <a:xfrm flipV="1">
          <a:off x="2019300" y="16306391"/>
          <a:ext cx="889000" cy="13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150002</xdr:rowOff>
    </xdr:from>
    <xdr:to>
      <xdr:col>15</xdr:col>
      <xdr:colOff>101600</xdr:colOff>
      <xdr:row>95</xdr:row>
      <xdr:rowOff>80152</xdr:rowOff>
    </xdr:to>
    <xdr:sp macro="" textlink="">
      <xdr:nvSpPr>
        <xdr:cNvPr id="245" name="フローチャート: 判断 244"/>
        <xdr:cNvSpPr/>
      </xdr:nvSpPr>
      <xdr:spPr>
        <a:xfrm>
          <a:off x="2857500" y="1626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71279</xdr:rowOff>
    </xdr:from>
    <xdr:ext cx="534377" cy="259045"/>
    <xdr:sp macro="" textlink="">
      <xdr:nvSpPr>
        <xdr:cNvPr id="246" name="テキスト ボックス 245"/>
        <xdr:cNvSpPr txBox="1"/>
      </xdr:nvSpPr>
      <xdr:spPr>
        <a:xfrm>
          <a:off x="2641111" y="1635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118016</xdr:rowOff>
    </xdr:from>
    <xdr:to>
      <xdr:col>10</xdr:col>
      <xdr:colOff>114300</xdr:colOff>
      <xdr:row>95</xdr:row>
      <xdr:rowOff>156519</xdr:rowOff>
    </xdr:to>
    <xdr:cxnSp macro="">
      <xdr:nvCxnSpPr>
        <xdr:cNvPr id="247" name="直線コネクタ 246"/>
        <xdr:cNvCxnSpPr/>
      </xdr:nvCxnSpPr>
      <xdr:spPr>
        <a:xfrm>
          <a:off x="1130300" y="16405766"/>
          <a:ext cx="889000" cy="3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159210</xdr:rowOff>
    </xdr:from>
    <xdr:to>
      <xdr:col>10</xdr:col>
      <xdr:colOff>165100</xdr:colOff>
      <xdr:row>95</xdr:row>
      <xdr:rowOff>89360</xdr:rowOff>
    </xdr:to>
    <xdr:sp macro="" textlink="">
      <xdr:nvSpPr>
        <xdr:cNvPr id="248" name="フローチャート: 判断 247"/>
        <xdr:cNvSpPr/>
      </xdr:nvSpPr>
      <xdr:spPr>
        <a:xfrm>
          <a:off x="1968500" y="1627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105887</xdr:rowOff>
    </xdr:from>
    <xdr:ext cx="534377" cy="259045"/>
    <xdr:sp macro="" textlink="">
      <xdr:nvSpPr>
        <xdr:cNvPr id="249" name="テキスト ボックス 248"/>
        <xdr:cNvSpPr txBox="1"/>
      </xdr:nvSpPr>
      <xdr:spPr>
        <a:xfrm>
          <a:off x="1752111" y="1605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137396</xdr:rowOff>
    </xdr:from>
    <xdr:to>
      <xdr:col>6</xdr:col>
      <xdr:colOff>38100</xdr:colOff>
      <xdr:row>95</xdr:row>
      <xdr:rowOff>67546</xdr:rowOff>
    </xdr:to>
    <xdr:sp macro="" textlink="">
      <xdr:nvSpPr>
        <xdr:cNvPr id="250" name="フローチャート: 判断 249"/>
        <xdr:cNvSpPr/>
      </xdr:nvSpPr>
      <xdr:spPr>
        <a:xfrm>
          <a:off x="1079500" y="162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84073</xdr:rowOff>
    </xdr:from>
    <xdr:ext cx="534377" cy="259045"/>
    <xdr:sp macro="" textlink="">
      <xdr:nvSpPr>
        <xdr:cNvPr id="251" name="テキスト ボックス 250"/>
        <xdr:cNvSpPr txBox="1"/>
      </xdr:nvSpPr>
      <xdr:spPr>
        <a:xfrm>
          <a:off x="863111" y="1602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49515</xdr:rowOff>
    </xdr:from>
    <xdr:to>
      <xdr:col>24</xdr:col>
      <xdr:colOff>114300</xdr:colOff>
      <xdr:row>95</xdr:row>
      <xdr:rowOff>151115</xdr:rowOff>
    </xdr:to>
    <xdr:sp macro="" textlink="">
      <xdr:nvSpPr>
        <xdr:cNvPr id="257" name="楕円 256"/>
        <xdr:cNvSpPr/>
      </xdr:nvSpPr>
      <xdr:spPr>
        <a:xfrm>
          <a:off x="4584700" y="1633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27942</xdr:rowOff>
    </xdr:from>
    <xdr:ext cx="534377" cy="259045"/>
    <xdr:sp macro="" textlink="">
      <xdr:nvSpPr>
        <xdr:cNvPr id="258" name="衛生費該当値テキスト"/>
        <xdr:cNvSpPr txBox="1"/>
      </xdr:nvSpPr>
      <xdr:spPr>
        <a:xfrm>
          <a:off x="4686300" y="1631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78515</xdr:rowOff>
    </xdr:from>
    <xdr:to>
      <xdr:col>20</xdr:col>
      <xdr:colOff>38100</xdr:colOff>
      <xdr:row>96</xdr:row>
      <xdr:rowOff>8665</xdr:rowOff>
    </xdr:to>
    <xdr:sp macro="" textlink="">
      <xdr:nvSpPr>
        <xdr:cNvPr id="259" name="楕円 258"/>
        <xdr:cNvSpPr/>
      </xdr:nvSpPr>
      <xdr:spPr>
        <a:xfrm>
          <a:off x="3746500" y="1636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171242</xdr:rowOff>
    </xdr:from>
    <xdr:ext cx="534377" cy="259045"/>
    <xdr:sp macro="" textlink="">
      <xdr:nvSpPr>
        <xdr:cNvPr id="260" name="テキスト ボックス 259"/>
        <xdr:cNvSpPr txBox="1"/>
      </xdr:nvSpPr>
      <xdr:spPr>
        <a:xfrm>
          <a:off x="3530111" y="1645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139291</xdr:rowOff>
    </xdr:from>
    <xdr:to>
      <xdr:col>15</xdr:col>
      <xdr:colOff>101600</xdr:colOff>
      <xdr:row>95</xdr:row>
      <xdr:rowOff>69441</xdr:rowOff>
    </xdr:to>
    <xdr:sp macro="" textlink="">
      <xdr:nvSpPr>
        <xdr:cNvPr id="261" name="楕円 260"/>
        <xdr:cNvSpPr/>
      </xdr:nvSpPr>
      <xdr:spPr>
        <a:xfrm>
          <a:off x="2857500" y="1625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85968</xdr:rowOff>
    </xdr:from>
    <xdr:ext cx="534377" cy="259045"/>
    <xdr:sp macro="" textlink="">
      <xdr:nvSpPr>
        <xdr:cNvPr id="262" name="テキスト ボックス 261"/>
        <xdr:cNvSpPr txBox="1"/>
      </xdr:nvSpPr>
      <xdr:spPr>
        <a:xfrm>
          <a:off x="2641111" y="1603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105719</xdr:rowOff>
    </xdr:from>
    <xdr:to>
      <xdr:col>10</xdr:col>
      <xdr:colOff>165100</xdr:colOff>
      <xdr:row>96</xdr:row>
      <xdr:rowOff>35869</xdr:rowOff>
    </xdr:to>
    <xdr:sp macro="" textlink="">
      <xdr:nvSpPr>
        <xdr:cNvPr id="263" name="楕円 262"/>
        <xdr:cNvSpPr/>
      </xdr:nvSpPr>
      <xdr:spPr>
        <a:xfrm>
          <a:off x="1968500" y="1639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26996</xdr:rowOff>
    </xdr:from>
    <xdr:ext cx="534377" cy="259045"/>
    <xdr:sp macro="" textlink="">
      <xdr:nvSpPr>
        <xdr:cNvPr id="264" name="テキスト ボックス 263"/>
        <xdr:cNvSpPr txBox="1"/>
      </xdr:nvSpPr>
      <xdr:spPr>
        <a:xfrm>
          <a:off x="1752111" y="164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67216</xdr:rowOff>
    </xdr:from>
    <xdr:to>
      <xdr:col>6</xdr:col>
      <xdr:colOff>38100</xdr:colOff>
      <xdr:row>95</xdr:row>
      <xdr:rowOff>168816</xdr:rowOff>
    </xdr:to>
    <xdr:sp macro="" textlink="">
      <xdr:nvSpPr>
        <xdr:cNvPr id="265" name="楕円 264"/>
        <xdr:cNvSpPr/>
      </xdr:nvSpPr>
      <xdr:spPr>
        <a:xfrm>
          <a:off x="1079500" y="1635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159943</xdr:rowOff>
    </xdr:from>
    <xdr:ext cx="534377" cy="259045"/>
    <xdr:sp macro="" textlink="">
      <xdr:nvSpPr>
        <xdr:cNvPr id="266" name="テキスト ボックス 265"/>
        <xdr:cNvSpPr txBox="1"/>
      </xdr:nvSpPr>
      <xdr:spPr>
        <a:xfrm>
          <a:off x="863111" y="1644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15342</xdr:rowOff>
    </xdr:from>
    <xdr:to>
      <xdr:col>54</xdr:col>
      <xdr:colOff>189865</xdr:colOff>
      <xdr:row>38</xdr:row>
      <xdr:rowOff>136499</xdr:rowOff>
    </xdr:to>
    <xdr:cxnSp macro="">
      <xdr:nvCxnSpPr>
        <xdr:cNvPr id="288" name="直線コネクタ 287"/>
        <xdr:cNvCxnSpPr/>
      </xdr:nvCxnSpPr>
      <xdr:spPr>
        <a:xfrm flipV="1">
          <a:off x="10475595" y="5158842"/>
          <a:ext cx="1270" cy="1492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140326</xdr:rowOff>
    </xdr:from>
    <xdr:ext cx="249299" cy="259045"/>
    <xdr:sp macro="" textlink="">
      <xdr:nvSpPr>
        <xdr:cNvPr id="289"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136499</xdr:rowOff>
    </xdr:from>
    <xdr:to>
      <xdr:col>55</xdr:col>
      <xdr:colOff>88900</xdr:colOff>
      <xdr:row>38</xdr:row>
      <xdr:rowOff>136499</xdr:rowOff>
    </xdr:to>
    <xdr:cxnSp macro="">
      <xdr:nvCxnSpPr>
        <xdr:cNvPr id="290" name="直線コネクタ 289"/>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133469</xdr:rowOff>
    </xdr:from>
    <xdr:ext cx="469744" cy="259045"/>
    <xdr:sp macro="" textlink="">
      <xdr:nvSpPr>
        <xdr:cNvPr id="291" name="労働費最大値テキスト"/>
        <xdr:cNvSpPr txBox="1"/>
      </xdr:nvSpPr>
      <xdr:spPr>
        <a:xfrm>
          <a:off x="10528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15342</xdr:rowOff>
    </xdr:from>
    <xdr:to>
      <xdr:col>55</xdr:col>
      <xdr:colOff>88900</xdr:colOff>
      <xdr:row>30</xdr:row>
      <xdr:rowOff>15342</xdr:rowOff>
    </xdr:to>
    <xdr:cxnSp macro="">
      <xdr:nvCxnSpPr>
        <xdr:cNvPr id="292" name="直線コネクタ 291"/>
        <xdr:cNvCxnSpPr/>
      </xdr:nvCxnSpPr>
      <xdr:spPr>
        <a:xfrm>
          <a:off x="10388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150673</xdr:rowOff>
    </xdr:from>
    <xdr:to>
      <xdr:col>55</xdr:col>
      <xdr:colOff>0</xdr:colOff>
      <xdr:row>37</xdr:row>
      <xdr:rowOff>150673</xdr:rowOff>
    </xdr:to>
    <xdr:cxnSp macro="">
      <xdr:nvCxnSpPr>
        <xdr:cNvPr id="293" name="直線コネクタ 292"/>
        <xdr:cNvCxnSpPr/>
      </xdr:nvCxnSpPr>
      <xdr:spPr>
        <a:xfrm>
          <a:off x="9639300" y="64943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85717</xdr:rowOff>
    </xdr:from>
    <xdr:ext cx="378565" cy="259045"/>
    <xdr:sp macro="" textlink="">
      <xdr:nvSpPr>
        <xdr:cNvPr id="294" name="労働費平均値テキスト"/>
        <xdr:cNvSpPr txBox="1"/>
      </xdr:nvSpPr>
      <xdr:spPr>
        <a:xfrm>
          <a:off x="10528300" y="60864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62840</xdr:rowOff>
    </xdr:from>
    <xdr:to>
      <xdr:col>55</xdr:col>
      <xdr:colOff>50800</xdr:colOff>
      <xdr:row>36</xdr:row>
      <xdr:rowOff>164440</xdr:rowOff>
    </xdr:to>
    <xdr:sp macro="" textlink="">
      <xdr:nvSpPr>
        <xdr:cNvPr id="295" name="フローチャート: 判断 294"/>
        <xdr:cNvSpPr/>
      </xdr:nvSpPr>
      <xdr:spPr>
        <a:xfrm>
          <a:off x="104267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147472</xdr:rowOff>
    </xdr:from>
    <xdr:to>
      <xdr:col>50</xdr:col>
      <xdr:colOff>114300</xdr:colOff>
      <xdr:row>37</xdr:row>
      <xdr:rowOff>150673</xdr:rowOff>
    </xdr:to>
    <xdr:cxnSp macro="">
      <xdr:nvCxnSpPr>
        <xdr:cNvPr id="296" name="直線コネクタ 295"/>
        <xdr:cNvCxnSpPr/>
      </xdr:nvCxnSpPr>
      <xdr:spPr>
        <a:xfrm>
          <a:off x="8750300" y="6491122"/>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51867</xdr:rowOff>
    </xdr:from>
    <xdr:to>
      <xdr:col>50</xdr:col>
      <xdr:colOff>165100</xdr:colOff>
      <xdr:row>36</xdr:row>
      <xdr:rowOff>153467</xdr:rowOff>
    </xdr:to>
    <xdr:sp macro="" textlink="">
      <xdr:nvSpPr>
        <xdr:cNvPr id="297" name="フローチャート: 判断 296"/>
        <xdr:cNvSpPr/>
      </xdr:nvSpPr>
      <xdr:spPr>
        <a:xfrm>
          <a:off x="9588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169994</xdr:rowOff>
    </xdr:from>
    <xdr:ext cx="378565" cy="259045"/>
    <xdr:sp macro="" textlink="">
      <xdr:nvSpPr>
        <xdr:cNvPr id="298" name="テキスト ボックス 297"/>
        <xdr:cNvSpPr txBox="1"/>
      </xdr:nvSpPr>
      <xdr:spPr>
        <a:xfrm>
          <a:off x="9450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147472</xdr:rowOff>
    </xdr:from>
    <xdr:to>
      <xdr:col>45</xdr:col>
      <xdr:colOff>177800</xdr:colOff>
      <xdr:row>37</xdr:row>
      <xdr:rowOff>166218</xdr:rowOff>
    </xdr:to>
    <xdr:cxnSp macro="">
      <xdr:nvCxnSpPr>
        <xdr:cNvPr id="299" name="直線コネクタ 298"/>
        <xdr:cNvCxnSpPr/>
      </xdr:nvCxnSpPr>
      <xdr:spPr>
        <a:xfrm flipV="1">
          <a:off x="7861300" y="6491122"/>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167996</xdr:rowOff>
    </xdr:from>
    <xdr:to>
      <xdr:col>46</xdr:col>
      <xdr:colOff>38100</xdr:colOff>
      <xdr:row>36</xdr:row>
      <xdr:rowOff>98146</xdr:rowOff>
    </xdr:to>
    <xdr:sp macro="" textlink="">
      <xdr:nvSpPr>
        <xdr:cNvPr id="300" name="フローチャート: 判断 299"/>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114673</xdr:rowOff>
    </xdr:from>
    <xdr:ext cx="378565" cy="259045"/>
    <xdr:sp macro="" textlink="">
      <xdr:nvSpPr>
        <xdr:cNvPr id="301" name="テキスト ボックス 300"/>
        <xdr:cNvSpPr txBox="1"/>
      </xdr:nvSpPr>
      <xdr:spPr>
        <a:xfrm>
          <a:off x="8561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158445</xdr:rowOff>
    </xdr:from>
    <xdr:to>
      <xdr:col>41</xdr:col>
      <xdr:colOff>50800</xdr:colOff>
      <xdr:row>37</xdr:row>
      <xdr:rowOff>166218</xdr:rowOff>
    </xdr:to>
    <xdr:cxnSp macro="">
      <xdr:nvCxnSpPr>
        <xdr:cNvPr id="302" name="直線コネクタ 301"/>
        <xdr:cNvCxnSpPr/>
      </xdr:nvCxnSpPr>
      <xdr:spPr>
        <a:xfrm>
          <a:off x="6972300" y="6502095"/>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18948</xdr:rowOff>
    </xdr:from>
    <xdr:to>
      <xdr:col>41</xdr:col>
      <xdr:colOff>101600</xdr:colOff>
      <xdr:row>36</xdr:row>
      <xdr:rowOff>120548</xdr:rowOff>
    </xdr:to>
    <xdr:sp macro="" textlink="">
      <xdr:nvSpPr>
        <xdr:cNvPr id="303" name="フローチャート: 判断 302"/>
        <xdr:cNvSpPr/>
      </xdr:nvSpPr>
      <xdr:spPr>
        <a:xfrm>
          <a:off x="7810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137075</xdr:rowOff>
    </xdr:from>
    <xdr:ext cx="378565" cy="259045"/>
    <xdr:sp macro="" textlink="">
      <xdr:nvSpPr>
        <xdr:cNvPr id="304" name="テキスト ボックス 303"/>
        <xdr:cNvSpPr txBox="1"/>
      </xdr:nvSpPr>
      <xdr:spPr>
        <a:xfrm>
          <a:off x="7672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53238</xdr:rowOff>
    </xdr:from>
    <xdr:to>
      <xdr:col>36</xdr:col>
      <xdr:colOff>165100</xdr:colOff>
      <xdr:row>34</xdr:row>
      <xdr:rowOff>154838</xdr:rowOff>
    </xdr:to>
    <xdr:sp macro="" textlink="">
      <xdr:nvSpPr>
        <xdr:cNvPr id="305" name="フローチャート: 判断 304"/>
        <xdr:cNvSpPr/>
      </xdr:nvSpPr>
      <xdr:spPr>
        <a:xfrm>
          <a:off x="6921500" y="58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171365</xdr:rowOff>
    </xdr:from>
    <xdr:ext cx="469744" cy="259045"/>
    <xdr:sp macro="" textlink="">
      <xdr:nvSpPr>
        <xdr:cNvPr id="306" name="テキスト ボックス 305"/>
        <xdr:cNvSpPr txBox="1"/>
      </xdr:nvSpPr>
      <xdr:spPr>
        <a:xfrm>
          <a:off x="6737428" y="56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99873</xdr:rowOff>
    </xdr:from>
    <xdr:to>
      <xdr:col>55</xdr:col>
      <xdr:colOff>50800</xdr:colOff>
      <xdr:row>38</xdr:row>
      <xdr:rowOff>30023</xdr:rowOff>
    </xdr:to>
    <xdr:sp macro="" textlink="">
      <xdr:nvSpPr>
        <xdr:cNvPr id="312" name="楕円 311"/>
        <xdr:cNvSpPr/>
      </xdr:nvSpPr>
      <xdr:spPr>
        <a:xfrm>
          <a:off x="10426700" y="64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78300</xdr:rowOff>
    </xdr:from>
    <xdr:ext cx="378565" cy="259045"/>
    <xdr:sp macro="" textlink="">
      <xdr:nvSpPr>
        <xdr:cNvPr id="313" name="労働費該当値テキスト"/>
        <xdr:cNvSpPr txBox="1"/>
      </xdr:nvSpPr>
      <xdr:spPr>
        <a:xfrm>
          <a:off x="10528300" y="6421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99873</xdr:rowOff>
    </xdr:from>
    <xdr:to>
      <xdr:col>50</xdr:col>
      <xdr:colOff>165100</xdr:colOff>
      <xdr:row>38</xdr:row>
      <xdr:rowOff>30023</xdr:rowOff>
    </xdr:to>
    <xdr:sp macro="" textlink="">
      <xdr:nvSpPr>
        <xdr:cNvPr id="314" name="楕円 313"/>
        <xdr:cNvSpPr/>
      </xdr:nvSpPr>
      <xdr:spPr>
        <a:xfrm>
          <a:off x="9588500" y="64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21150</xdr:rowOff>
    </xdr:from>
    <xdr:ext cx="378565" cy="259045"/>
    <xdr:sp macro="" textlink="">
      <xdr:nvSpPr>
        <xdr:cNvPr id="315" name="テキスト ボックス 314"/>
        <xdr:cNvSpPr txBox="1"/>
      </xdr:nvSpPr>
      <xdr:spPr>
        <a:xfrm>
          <a:off x="9450017" y="6536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96672</xdr:rowOff>
    </xdr:from>
    <xdr:to>
      <xdr:col>46</xdr:col>
      <xdr:colOff>38100</xdr:colOff>
      <xdr:row>38</xdr:row>
      <xdr:rowOff>26822</xdr:rowOff>
    </xdr:to>
    <xdr:sp macro="" textlink="">
      <xdr:nvSpPr>
        <xdr:cNvPr id="316" name="楕円 315"/>
        <xdr:cNvSpPr/>
      </xdr:nvSpPr>
      <xdr:spPr>
        <a:xfrm>
          <a:off x="8699500" y="644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17949</xdr:rowOff>
    </xdr:from>
    <xdr:ext cx="378565" cy="259045"/>
    <xdr:sp macro="" textlink="">
      <xdr:nvSpPr>
        <xdr:cNvPr id="317" name="テキスト ボックス 316"/>
        <xdr:cNvSpPr txBox="1"/>
      </xdr:nvSpPr>
      <xdr:spPr>
        <a:xfrm>
          <a:off x="8561017" y="6533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115418</xdr:rowOff>
    </xdr:from>
    <xdr:to>
      <xdr:col>41</xdr:col>
      <xdr:colOff>101600</xdr:colOff>
      <xdr:row>38</xdr:row>
      <xdr:rowOff>45568</xdr:rowOff>
    </xdr:to>
    <xdr:sp macro="" textlink="">
      <xdr:nvSpPr>
        <xdr:cNvPr id="318" name="楕円 317"/>
        <xdr:cNvSpPr/>
      </xdr:nvSpPr>
      <xdr:spPr>
        <a:xfrm>
          <a:off x="7810500" y="645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36695</xdr:rowOff>
    </xdr:from>
    <xdr:ext cx="378565" cy="259045"/>
    <xdr:sp macro="" textlink="">
      <xdr:nvSpPr>
        <xdr:cNvPr id="319" name="テキスト ボックス 318"/>
        <xdr:cNvSpPr txBox="1"/>
      </xdr:nvSpPr>
      <xdr:spPr>
        <a:xfrm>
          <a:off x="7672017" y="65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107645</xdr:rowOff>
    </xdr:from>
    <xdr:to>
      <xdr:col>36</xdr:col>
      <xdr:colOff>165100</xdr:colOff>
      <xdr:row>38</xdr:row>
      <xdr:rowOff>37795</xdr:rowOff>
    </xdr:to>
    <xdr:sp macro="" textlink="">
      <xdr:nvSpPr>
        <xdr:cNvPr id="320" name="楕円 319"/>
        <xdr:cNvSpPr/>
      </xdr:nvSpPr>
      <xdr:spPr>
        <a:xfrm>
          <a:off x="6921500" y="64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28922</xdr:rowOff>
    </xdr:from>
    <xdr:ext cx="378565" cy="259045"/>
    <xdr:sp macro="" textlink="">
      <xdr:nvSpPr>
        <xdr:cNvPr id="321" name="テキスト ボックス 320"/>
        <xdr:cNvSpPr txBox="1"/>
      </xdr:nvSpPr>
      <xdr:spPr>
        <a:xfrm>
          <a:off x="6783017" y="6544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40396</xdr:rowOff>
    </xdr:from>
    <xdr:to>
      <xdr:col>54</xdr:col>
      <xdr:colOff>189865</xdr:colOff>
      <xdr:row>58</xdr:row>
      <xdr:rowOff>138054</xdr:rowOff>
    </xdr:to>
    <xdr:cxnSp macro="">
      <xdr:nvCxnSpPr>
        <xdr:cNvPr id="343" name="直線コネクタ 342"/>
        <xdr:cNvCxnSpPr/>
      </xdr:nvCxnSpPr>
      <xdr:spPr>
        <a:xfrm flipV="1">
          <a:off x="10475595" y="8955796"/>
          <a:ext cx="1270" cy="112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141881</xdr:rowOff>
    </xdr:from>
    <xdr:ext cx="313932" cy="259045"/>
    <xdr:sp macro="" textlink="">
      <xdr:nvSpPr>
        <xdr:cNvPr id="344" name="農林水産業費最小値テキスト"/>
        <xdr:cNvSpPr txBox="1"/>
      </xdr:nvSpPr>
      <xdr:spPr>
        <a:xfrm>
          <a:off x="10528300" y="10085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138054</xdr:rowOff>
    </xdr:from>
    <xdr:to>
      <xdr:col>55</xdr:col>
      <xdr:colOff>88900</xdr:colOff>
      <xdr:row>58</xdr:row>
      <xdr:rowOff>138054</xdr:rowOff>
    </xdr:to>
    <xdr:cxnSp macro="">
      <xdr:nvCxnSpPr>
        <xdr:cNvPr id="345" name="直線コネクタ 344"/>
        <xdr:cNvCxnSpPr/>
      </xdr:nvCxnSpPr>
      <xdr:spPr>
        <a:xfrm>
          <a:off x="10388600" y="1008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158523</xdr:rowOff>
    </xdr:from>
    <xdr:ext cx="534377" cy="259045"/>
    <xdr:sp macro="" textlink="">
      <xdr:nvSpPr>
        <xdr:cNvPr id="346" name="農林水産業費最大値テキスト"/>
        <xdr:cNvSpPr txBox="1"/>
      </xdr:nvSpPr>
      <xdr:spPr>
        <a:xfrm>
          <a:off x="10528300" y="873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40396</xdr:rowOff>
    </xdr:from>
    <xdr:to>
      <xdr:col>55</xdr:col>
      <xdr:colOff>88900</xdr:colOff>
      <xdr:row>52</xdr:row>
      <xdr:rowOff>40396</xdr:rowOff>
    </xdr:to>
    <xdr:cxnSp macro="">
      <xdr:nvCxnSpPr>
        <xdr:cNvPr id="347" name="直線コネクタ 346"/>
        <xdr:cNvCxnSpPr/>
      </xdr:nvCxnSpPr>
      <xdr:spPr>
        <a:xfrm>
          <a:off x="10388600" y="8955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34498</xdr:rowOff>
    </xdr:from>
    <xdr:to>
      <xdr:col>55</xdr:col>
      <xdr:colOff>0</xdr:colOff>
      <xdr:row>54</xdr:row>
      <xdr:rowOff>109662</xdr:rowOff>
    </xdr:to>
    <xdr:cxnSp macro="">
      <xdr:nvCxnSpPr>
        <xdr:cNvPr id="348" name="直線コネクタ 347"/>
        <xdr:cNvCxnSpPr/>
      </xdr:nvCxnSpPr>
      <xdr:spPr>
        <a:xfrm>
          <a:off x="9639300" y="9292798"/>
          <a:ext cx="838200" cy="7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58777</xdr:rowOff>
    </xdr:from>
    <xdr:ext cx="469744" cy="259045"/>
    <xdr:sp macro="" textlink="">
      <xdr:nvSpPr>
        <xdr:cNvPr id="349" name="農林水産業費平均値テキスト"/>
        <xdr:cNvSpPr txBox="1"/>
      </xdr:nvSpPr>
      <xdr:spPr>
        <a:xfrm>
          <a:off x="10528300" y="983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80350</xdr:rowOff>
    </xdr:from>
    <xdr:to>
      <xdr:col>55</xdr:col>
      <xdr:colOff>50800</xdr:colOff>
      <xdr:row>58</xdr:row>
      <xdr:rowOff>10500</xdr:rowOff>
    </xdr:to>
    <xdr:sp macro="" textlink="">
      <xdr:nvSpPr>
        <xdr:cNvPr id="350" name="フローチャート: 判断 349"/>
        <xdr:cNvSpPr/>
      </xdr:nvSpPr>
      <xdr:spPr>
        <a:xfrm>
          <a:off x="104267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35641</xdr:rowOff>
    </xdr:from>
    <xdr:to>
      <xdr:col>50</xdr:col>
      <xdr:colOff>114300</xdr:colOff>
      <xdr:row>54</xdr:row>
      <xdr:rowOff>34498</xdr:rowOff>
    </xdr:to>
    <xdr:cxnSp macro="">
      <xdr:nvCxnSpPr>
        <xdr:cNvPr id="351" name="直線コネクタ 350"/>
        <xdr:cNvCxnSpPr/>
      </xdr:nvCxnSpPr>
      <xdr:spPr>
        <a:xfrm>
          <a:off x="8750300" y="9122491"/>
          <a:ext cx="889000" cy="17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78659</xdr:rowOff>
    </xdr:from>
    <xdr:to>
      <xdr:col>50</xdr:col>
      <xdr:colOff>165100</xdr:colOff>
      <xdr:row>58</xdr:row>
      <xdr:rowOff>8809</xdr:rowOff>
    </xdr:to>
    <xdr:sp macro="" textlink="">
      <xdr:nvSpPr>
        <xdr:cNvPr id="352" name="フローチャート: 判断 351"/>
        <xdr:cNvSpPr/>
      </xdr:nvSpPr>
      <xdr:spPr>
        <a:xfrm>
          <a:off x="9588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171386</xdr:rowOff>
    </xdr:from>
    <xdr:ext cx="469744" cy="259045"/>
    <xdr:sp macro="" textlink="">
      <xdr:nvSpPr>
        <xdr:cNvPr id="353" name="テキスト ボックス 352"/>
        <xdr:cNvSpPr txBox="1"/>
      </xdr:nvSpPr>
      <xdr:spPr>
        <a:xfrm>
          <a:off x="9404428" y="994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35641</xdr:rowOff>
    </xdr:from>
    <xdr:to>
      <xdr:col>45</xdr:col>
      <xdr:colOff>177800</xdr:colOff>
      <xdr:row>54</xdr:row>
      <xdr:rowOff>5558</xdr:rowOff>
    </xdr:to>
    <xdr:cxnSp macro="">
      <xdr:nvCxnSpPr>
        <xdr:cNvPr id="354" name="直線コネクタ 353"/>
        <xdr:cNvCxnSpPr/>
      </xdr:nvCxnSpPr>
      <xdr:spPr>
        <a:xfrm flipV="1">
          <a:off x="7861300" y="9122491"/>
          <a:ext cx="889000" cy="14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58679</xdr:rowOff>
    </xdr:from>
    <xdr:to>
      <xdr:col>46</xdr:col>
      <xdr:colOff>38100</xdr:colOff>
      <xdr:row>57</xdr:row>
      <xdr:rowOff>160279</xdr:rowOff>
    </xdr:to>
    <xdr:sp macro="" textlink="">
      <xdr:nvSpPr>
        <xdr:cNvPr id="355" name="フローチャート: 判断 354"/>
        <xdr:cNvSpPr/>
      </xdr:nvSpPr>
      <xdr:spPr>
        <a:xfrm>
          <a:off x="8699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151406</xdr:rowOff>
    </xdr:from>
    <xdr:ext cx="469744" cy="259045"/>
    <xdr:sp macro="" textlink="">
      <xdr:nvSpPr>
        <xdr:cNvPr id="356" name="テキスト ボックス 355"/>
        <xdr:cNvSpPr txBox="1"/>
      </xdr:nvSpPr>
      <xdr:spPr>
        <a:xfrm>
          <a:off x="8515428" y="992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5558</xdr:rowOff>
    </xdr:from>
    <xdr:to>
      <xdr:col>41</xdr:col>
      <xdr:colOff>50800</xdr:colOff>
      <xdr:row>54</xdr:row>
      <xdr:rowOff>97866</xdr:rowOff>
    </xdr:to>
    <xdr:cxnSp macro="">
      <xdr:nvCxnSpPr>
        <xdr:cNvPr id="357" name="直線コネクタ 356"/>
        <xdr:cNvCxnSpPr/>
      </xdr:nvCxnSpPr>
      <xdr:spPr>
        <a:xfrm flipV="1">
          <a:off x="6972300" y="9263858"/>
          <a:ext cx="889000" cy="9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77881</xdr:rowOff>
    </xdr:from>
    <xdr:to>
      <xdr:col>41</xdr:col>
      <xdr:colOff>101600</xdr:colOff>
      <xdr:row>58</xdr:row>
      <xdr:rowOff>8031</xdr:rowOff>
    </xdr:to>
    <xdr:sp macro="" textlink="">
      <xdr:nvSpPr>
        <xdr:cNvPr id="358" name="フローチャート: 判断 357"/>
        <xdr:cNvSpPr/>
      </xdr:nvSpPr>
      <xdr:spPr>
        <a:xfrm>
          <a:off x="7810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170608</xdr:rowOff>
    </xdr:from>
    <xdr:ext cx="469744" cy="259045"/>
    <xdr:sp macro="" textlink="">
      <xdr:nvSpPr>
        <xdr:cNvPr id="359" name="テキスト ボックス 358"/>
        <xdr:cNvSpPr txBox="1"/>
      </xdr:nvSpPr>
      <xdr:spPr>
        <a:xfrm>
          <a:off x="7626428" y="994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48164</xdr:rowOff>
    </xdr:from>
    <xdr:to>
      <xdr:col>36</xdr:col>
      <xdr:colOff>165100</xdr:colOff>
      <xdr:row>55</xdr:row>
      <xdr:rowOff>149764</xdr:rowOff>
    </xdr:to>
    <xdr:sp macro="" textlink="">
      <xdr:nvSpPr>
        <xdr:cNvPr id="360" name="フローチャート: 判断 359"/>
        <xdr:cNvSpPr/>
      </xdr:nvSpPr>
      <xdr:spPr>
        <a:xfrm>
          <a:off x="6921500" y="947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140891</xdr:rowOff>
    </xdr:from>
    <xdr:ext cx="534377" cy="259045"/>
    <xdr:sp macro="" textlink="">
      <xdr:nvSpPr>
        <xdr:cNvPr id="361" name="テキスト ボックス 360"/>
        <xdr:cNvSpPr txBox="1"/>
      </xdr:nvSpPr>
      <xdr:spPr>
        <a:xfrm>
          <a:off x="6705111" y="957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58862</xdr:rowOff>
    </xdr:from>
    <xdr:to>
      <xdr:col>55</xdr:col>
      <xdr:colOff>50800</xdr:colOff>
      <xdr:row>54</xdr:row>
      <xdr:rowOff>160462</xdr:rowOff>
    </xdr:to>
    <xdr:sp macro="" textlink="">
      <xdr:nvSpPr>
        <xdr:cNvPr id="367" name="楕円 366"/>
        <xdr:cNvSpPr/>
      </xdr:nvSpPr>
      <xdr:spPr>
        <a:xfrm>
          <a:off x="10426700" y="931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81739</xdr:rowOff>
    </xdr:from>
    <xdr:ext cx="534377" cy="259045"/>
    <xdr:sp macro="" textlink="">
      <xdr:nvSpPr>
        <xdr:cNvPr id="368" name="農林水産業費該当値テキスト"/>
        <xdr:cNvSpPr txBox="1"/>
      </xdr:nvSpPr>
      <xdr:spPr>
        <a:xfrm>
          <a:off x="10528300" y="916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155148</xdr:rowOff>
    </xdr:from>
    <xdr:to>
      <xdr:col>50</xdr:col>
      <xdr:colOff>165100</xdr:colOff>
      <xdr:row>54</xdr:row>
      <xdr:rowOff>85298</xdr:rowOff>
    </xdr:to>
    <xdr:sp macro="" textlink="">
      <xdr:nvSpPr>
        <xdr:cNvPr id="369" name="楕円 368"/>
        <xdr:cNvSpPr/>
      </xdr:nvSpPr>
      <xdr:spPr>
        <a:xfrm>
          <a:off x="9588500" y="924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101825</xdr:rowOff>
    </xdr:from>
    <xdr:ext cx="534377" cy="259045"/>
    <xdr:sp macro="" textlink="">
      <xdr:nvSpPr>
        <xdr:cNvPr id="370" name="テキスト ボックス 369"/>
        <xdr:cNvSpPr txBox="1"/>
      </xdr:nvSpPr>
      <xdr:spPr>
        <a:xfrm>
          <a:off x="9372111" y="901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156291</xdr:rowOff>
    </xdr:from>
    <xdr:to>
      <xdr:col>46</xdr:col>
      <xdr:colOff>38100</xdr:colOff>
      <xdr:row>53</xdr:row>
      <xdr:rowOff>86441</xdr:rowOff>
    </xdr:to>
    <xdr:sp macro="" textlink="">
      <xdr:nvSpPr>
        <xdr:cNvPr id="371" name="楕円 370"/>
        <xdr:cNvSpPr/>
      </xdr:nvSpPr>
      <xdr:spPr>
        <a:xfrm>
          <a:off x="8699500" y="907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102968</xdr:rowOff>
    </xdr:from>
    <xdr:ext cx="534377" cy="259045"/>
    <xdr:sp macro="" textlink="">
      <xdr:nvSpPr>
        <xdr:cNvPr id="372" name="テキスト ボックス 371"/>
        <xdr:cNvSpPr txBox="1"/>
      </xdr:nvSpPr>
      <xdr:spPr>
        <a:xfrm>
          <a:off x="8483111" y="884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126208</xdr:rowOff>
    </xdr:from>
    <xdr:to>
      <xdr:col>41</xdr:col>
      <xdr:colOff>101600</xdr:colOff>
      <xdr:row>54</xdr:row>
      <xdr:rowOff>56358</xdr:rowOff>
    </xdr:to>
    <xdr:sp macro="" textlink="">
      <xdr:nvSpPr>
        <xdr:cNvPr id="373" name="楕円 372"/>
        <xdr:cNvSpPr/>
      </xdr:nvSpPr>
      <xdr:spPr>
        <a:xfrm>
          <a:off x="7810500" y="921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72885</xdr:rowOff>
    </xdr:from>
    <xdr:ext cx="534377" cy="259045"/>
    <xdr:sp macro="" textlink="">
      <xdr:nvSpPr>
        <xdr:cNvPr id="374" name="テキスト ボックス 373"/>
        <xdr:cNvSpPr txBox="1"/>
      </xdr:nvSpPr>
      <xdr:spPr>
        <a:xfrm>
          <a:off x="7594111" y="898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47066</xdr:rowOff>
    </xdr:from>
    <xdr:to>
      <xdr:col>36</xdr:col>
      <xdr:colOff>165100</xdr:colOff>
      <xdr:row>54</xdr:row>
      <xdr:rowOff>148666</xdr:rowOff>
    </xdr:to>
    <xdr:sp macro="" textlink="">
      <xdr:nvSpPr>
        <xdr:cNvPr id="375" name="楕円 374"/>
        <xdr:cNvSpPr/>
      </xdr:nvSpPr>
      <xdr:spPr>
        <a:xfrm>
          <a:off x="6921500" y="930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165193</xdr:rowOff>
    </xdr:from>
    <xdr:ext cx="534377" cy="259045"/>
    <xdr:sp macro="" textlink="">
      <xdr:nvSpPr>
        <xdr:cNvPr id="376" name="テキスト ボックス 375"/>
        <xdr:cNvSpPr txBox="1"/>
      </xdr:nvSpPr>
      <xdr:spPr>
        <a:xfrm>
          <a:off x="6705111" y="908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99336</xdr:rowOff>
    </xdr:from>
    <xdr:to>
      <xdr:col>54</xdr:col>
      <xdr:colOff>189865</xdr:colOff>
      <xdr:row>79</xdr:row>
      <xdr:rowOff>78991</xdr:rowOff>
    </xdr:to>
    <xdr:cxnSp macro="">
      <xdr:nvCxnSpPr>
        <xdr:cNvPr id="402" name="直線コネクタ 401"/>
        <xdr:cNvCxnSpPr/>
      </xdr:nvCxnSpPr>
      <xdr:spPr>
        <a:xfrm flipV="1">
          <a:off x="10475595" y="12100836"/>
          <a:ext cx="1270" cy="152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82818</xdr:rowOff>
    </xdr:from>
    <xdr:ext cx="378565" cy="259045"/>
    <xdr:sp macro="" textlink="">
      <xdr:nvSpPr>
        <xdr:cNvPr id="403" name="商工費最小値テキスト"/>
        <xdr:cNvSpPr txBox="1"/>
      </xdr:nvSpPr>
      <xdr:spPr>
        <a:xfrm>
          <a:off x="10528300" y="13627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78991</xdr:rowOff>
    </xdr:from>
    <xdr:to>
      <xdr:col>55</xdr:col>
      <xdr:colOff>88900</xdr:colOff>
      <xdr:row>79</xdr:row>
      <xdr:rowOff>78991</xdr:rowOff>
    </xdr:to>
    <xdr:cxnSp macro="">
      <xdr:nvCxnSpPr>
        <xdr:cNvPr id="404" name="直線コネクタ 403"/>
        <xdr:cNvCxnSpPr/>
      </xdr:nvCxnSpPr>
      <xdr:spPr>
        <a:xfrm>
          <a:off x="10388600" y="13623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46013</xdr:rowOff>
    </xdr:from>
    <xdr:ext cx="534377" cy="259045"/>
    <xdr:sp macro="" textlink="">
      <xdr:nvSpPr>
        <xdr:cNvPr id="405" name="商工費最大値テキスト"/>
        <xdr:cNvSpPr txBox="1"/>
      </xdr:nvSpPr>
      <xdr:spPr>
        <a:xfrm>
          <a:off x="10528300" y="1187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99336</xdr:rowOff>
    </xdr:from>
    <xdr:to>
      <xdr:col>55</xdr:col>
      <xdr:colOff>88900</xdr:colOff>
      <xdr:row>70</xdr:row>
      <xdr:rowOff>99336</xdr:rowOff>
    </xdr:to>
    <xdr:cxnSp macro="">
      <xdr:nvCxnSpPr>
        <xdr:cNvPr id="406" name="直線コネクタ 405"/>
        <xdr:cNvCxnSpPr/>
      </xdr:nvCxnSpPr>
      <xdr:spPr>
        <a:xfrm>
          <a:off x="10388600" y="12100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129119</xdr:rowOff>
    </xdr:from>
    <xdr:to>
      <xdr:col>55</xdr:col>
      <xdr:colOff>0</xdr:colOff>
      <xdr:row>77</xdr:row>
      <xdr:rowOff>139145</xdr:rowOff>
    </xdr:to>
    <xdr:cxnSp macro="">
      <xdr:nvCxnSpPr>
        <xdr:cNvPr id="407" name="直線コネクタ 406"/>
        <xdr:cNvCxnSpPr/>
      </xdr:nvCxnSpPr>
      <xdr:spPr>
        <a:xfrm>
          <a:off x="9639300" y="13330769"/>
          <a:ext cx="838200" cy="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140054</xdr:rowOff>
    </xdr:from>
    <xdr:ext cx="469744" cy="259045"/>
    <xdr:sp macro="" textlink="">
      <xdr:nvSpPr>
        <xdr:cNvPr id="408" name="商工費平均値テキスト"/>
        <xdr:cNvSpPr txBox="1"/>
      </xdr:nvSpPr>
      <xdr:spPr>
        <a:xfrm>
          <a:off x="10528300" y="1334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161627</xdr:rowOff>
    </xdr:from>
    <xdr:to>
      <xdr:col>55</xdr:col>
      <xdr:colOff>50800</xdr:colOff>
      <xdr:row>78</xdr:row>
      <xdr:rowOff>91777</xdr:rowOff>
    </xdr:to>
    <xdr:sp macro="" textlink="">
      <xdr:nvSpPr>
        <xdr:cNvPr id="409" name="フローチャート: 判断 408"/>
        <xdr:cNvSpPr/>
      </xdr:nvSpPr>
      <xdr:spPr>
        <a:xfrm>
          <a:off x="104267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110375</xdr:rowOff>
    </xdr:from>
    <xdr:to>
      <xdr:col>50</xdr:col>
      <xdr:colOff>114300</xdr:colOff>
      <xdr:row>77</xdr:row>
      <xdr:rowOff>129119</xdr:rowOff>
    </xdr:to>
    <xdr:cxnSp macro="">
      <xdr:nvCxnSpPr>
        <xdr:cNvPr id="410" name="直線コネクタ 409"/>
        <xdr:cNvCxnSpPr/>
      </xdr:nvCxnSpPr>
      <xdr:spPr>
        <a:xfrm>
          <a:off x="8750300" y="13312025"/>
          <a:ext cx="889000" cy="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1313</xdr:rowOff>
    </xdr:from>
    <xdr:to>
      <xdr:col>50</xdr:col>
      <xdr:colOff>165100</xdr:colOff>
      <xdr:row>78</xdr:row>
      <xdr:rowOff>102913</xdr:rowOff>
    </xdr:to>
    <xdr:sp macro="" textlink="">
      <xdr:nvSpPr>
        <xdr:cNvPr id="411" name="フローチャート: 判断 410"/>
        <xdr:cNvSpPr/>
      </xdr:nvSpPr>
      <xdr:spPr>
        <a:xfrm>
          <a:off x="95885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94040</xdr:rowOff>
    </xdr:from>
    <xdr:ext cx="469744" cy="259045"/>
    <xdr:sp macro="" textlink="">
      <xdr:nvSpPr>
        <xdr:cNvPr id="412" name="テキスト ボックス 411"/>
        <xdr:cNvSpPr txBox="1"/>
      </xdr:nvSpPr>
      <xdr:spPr>
        <a:xfrm>
          <a:off x="9404428" y="1346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110375</xdr:rowOff>
    </xdr:from>
    <xdr:to>
      <xdr:col>45</xdr:col>
      <xdr:colOff>177800</xdr:colOff>
      <xdr:row>78</xdr:row>
      <xdr:rowOff>78631</xdr:rowOff>
    </xdr:to>
    <xdr:cxnSp macro="">
      <xdr:nvCxnSpPr>
        <xdr:cNvPr id="413" name="直線コネクタ 412"/>
        <xdr:cNvCxnSpPr/>
      </xdr:nvCxnSpPr>
      <xdr:spPr>
        <a:xfrm flipV="1">
          <a:off x="7861300" y="13312025"/>
          <a:ext cx="889000" cy="13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142229</xdr:rowOff>
    </xdr:from>
    <xdr:to>
      <xdr:col>46</xdr:col>
      <xdr:colOff>38100</xdr:colOff>
      <xdr:row>78</xdr:row>
      <xdr:rowOff>72379</xdr:rowOff>
    </xdr:to>
    <xdr:sp macro="" textlink="">
      <xdr:nvSpPr>
        <xdr:cNvPr id="414" name="フローチャート: 判断 413"/>
        <xdr:cNvSpPr/>
      </xdr:nvSpPr>
      <xdr:spPr>
        <a:xfrm>
          <a:off x="8699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63506</xdr:rowOff>
    </xdr:from>
    <xdr:ext cx="469744" cy="259045"/>
    <xdr:sp macro="" textlink="">
      <xdr:nvSpPr>
        <xdr:cNvPr id="415" name="テキスト ボックス 414"/>
        <xdr:cNvSpPr txBox="1"/>
      </xdr:nvSpPr>
      <xdr:spPr>
        <a:xfrm>
          <a:off x="8515428" y="1343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129609</xdr:rowOff>
    </xdr:from>
    <xdr:to>
      <xdr:col>41</xdr:col>
      <xdr:colOff>50800</xdr:colOff>
      <xdr:row>78</xdr:row>
      <xdr:rowOff>78631</xdr:rowOff>
    </xdr:to>
    <xdr:cxnSp macro="">
      <xdr:nvCxnSpPr>
        <xdr:cNvPr id="416" name="直線コネクタ 415"/>
        <xdr:cNvCxnSpPr/>
      </xdr:nvCxnSpPr>
      <xdr:spPr>
        <a:xfrm>
          <a:off x="6972300" y="13159809"/>
          <a:ext cx="889000" cy="29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9674</xdr:rowOff>
    </xdr:from>
    <xdr:to>
      <xdr:col>41</xdr:col>
      <xdr:colOff>101600</xdr:colOff>
      <xdr:row>78</xdr:row>
      <xdr:rowOff>111274</xdr:rowOff>
    </xdr:to>
    <xdr:sp macro="" textlink="">
      <xdr:nvSpPr>
        <xdr:cNvPr id="417" name="フローチャート: 判断 416"/>
        <xdr:cNvSpPr/>
      </xdr:nvSpPr>
      <xdr:spPr>
        <a:xfrm>
          <a:off x="7810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127801</xdr:rowOff>
    </xdr:from>
    <xdr:ext cx="469744" cy="259045"/>
    <xdr:sp macro="" textlink="">
      <xdr:nvSpPr>
        <xdr:cNvPr id="418" name="テキスト ボックス 417"/>
        <xdr:cNvSpPr txBox="1"/>
      </xdr:nvSpPr>
      <xdr:spPr>
        <a:xfrm>
          <a:off x="7626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3893</xdr:rowOff>
    </xdr:from>
    <xdr:to>
      <xdr:col>36</xdr:col>
      <xdr:colOff>165100</xdr:colOff>
      <xdr:row>77</xdr:row>
      <xdr:rowOff>105493</xdr:rowOff>
    </xdr:to>
    <xdr:sp macro="" textlink="">
      <xdr:nvSpPr>
        <xdr:cNvPr id="419" name="フローチャート: 判断 418"/>
        <xdr:cNvSpPr/>
      </xdr:nvSpPr>
      <xdr:spPr>
        <a:xfrm>
          <a:off x="69215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96620</xdr:rowOff>
    </xdr:from>
    <xdr:ext cx="534377" cy="259045"/>
    <xdr:sp macro="" textlink="">
      <xdr:nvSpPr>
        <xdr:cNvPr id="420" name="テキスト ボックス 419"/>
        <xdr:cNvSpPr txBox="1"/>
      </xdr:nvSpPr>
      <xdr:spPr>
        <a:xfrm>
          <a:off x="6705111" y="132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88345</xdr:rowOff>
    </xdr:from>
    <xdr:to>
      <xdr:col>55</xdr:col>
      <xdr:colOff>50800</xdr:colOff>
      <xdr:row>78</xdr:row>
      <xdr:rowOff>18495</xdr:rowOff>
    </xdr:to>
    <xdr:sp macro="" textlink="">
      <xdr:nvSpPr>
        <xdr:cNvPr id="426" name="楕円 425"/>
        <xdr:cNvSpPr/>
      </xdr:nvSpPr>
      <xdr:spPr>
        <a:xfrm>
          <a:off x="10426700" y="1328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111222</xdr:rowOff>
    </xdr:from>
    <xdr:ext cx="469744" cy="259045"/>
    <xdr:sp macro="" textlink="">
      <xdr:nvSpPr>
        <xdr:cNvPr id="427" name="商工費該当値テキスト"/>
        <xdr:cNvSpPr txBox="1"/>
      </xdr:nvSpPr>
      <xdr:spPr>
        <a:xfrm>
          <a:off x="10528300" y="1314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78319</xdr:rowOff>
    </xdr:from>
    <xdr:to>
      <xdr:col>50</xdr:col>
      <xdr:colOff>165100</xdr:colOff>
      <xdr:row>78</xdr:row>
      <xdr:rowOff>8469</xdr:rowOff>
    </xdr:to>
    <xdr:sp macro="" textlink="">
      <xdr:nvSpPr>
        <xdr:cNvPr id="428" name="楕円 427"/>
        <xdr:cNvSpPr/>
      </xdr:nvSpPr>
      <xdr:spPr>
        <a:xfrm>
          <a:off x="9588500" y="1327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24996</xdr:rowOff>
    </xdr:from>
    <xdr:ext cx="469744" cy="259045"/>
    <xdr:sp macro="" textlink="">
      <xdr:nvSpPr>
        <xdr:cNvPr id="429" name="テキスト ボックス 428"/>
        <xdr:cNvSpPr txBox="1"/>
      </xdr:nvSpPr>
      <xdr:spPr>
        <a:xfrm>
          <a:off x="9404428" y="1305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59575</xdr:rowOff>
    </xdr:from>
    <xdr:to>
      <xdr:col>46</xdr:col>
      <xdr:colOff>38100</xdr:colOff>
      <xdr:row>77</xdr:row>
      <xdr:rowOff>161175</xdr:rowOff>
    </xdr:to>
    <xdr:sp macro="" textlink="">
      <xdr:nvSpPr>
        <xdr:cNvPr id="430" name="楕円 429"/>
        <xdr:cNvSpPr/>
      </xdr:nvSpPr>
      <xdr:spPr>
        <a:xfrm>
          <a:off x="8699500" y="1326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6252</xdr:rowOff>
    </xdr:from>
    <xdr:ext cx="534377" cy="259045"/>
    <xdr:sp macro="" textlink="">
      <xdr:nvSpPr>
        <xdr:cNvPr id="431" name="テキスト ボックス 430"/>
        <xdr:cNvSpPr txBox="1"/>
      </xdr:nvSpPr>
      <xdr:spPr>
        <a:xfrm>
          <a:off x="8483111" y="1303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27831</xdr:rowOff>
    </xdr:from>
    <xdr:to>
      <xdr:col>41</xdr:col>
      <xdr:colOff>101600</xdr:colOff>
      <xdr:row>78</xdr:row>
      <xdr:rowOff>129431</xdr:rowOff>
    </xdr:to>
    <xdr:sp macro="" textlink="">
      <xdr:nvSpPr>
        <xdr:cNvPr id="432" name="楕円 431"/>
        <xdr:cNvSpPr/>
      </xdr:nvSpPr>
      <xdr:spPr>
        <a:xfrm>
          <a:off x="7810500" y="1340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120558</xdr:rowOff>
    </xdr:from>
    <xdr:ext cx="469744" cy="259045"/>
    <xdr:sp macro="" textlink="">
      <xdr:nvSpPr>
        <xdr:cNvPr id="433" name="テキスト ボックス 432"/>
        <xdr:cNvSpPr txBox="1"/>
      </xdr:nvSpPr>
      <xdr:spPr>
        <a:xfrm>
          <a:off x="7626428" y="1349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78809</xdr:rowOff>
    </xdr:from>
    <xdr:to>
      <xdr:col>36</xdr:col>
      <xdr:colOff>165100</xdr:colOff>
      <xdr:row>77</xdr:row>
      <xdr:rowOff>8959</xdr:rowOff>
    </xdr:to>
    <xdr:sp macro="" textlink="">
      <xdr:nvSpPr>
        <xdr:cNvPr id="434" name="楕円 433"/>
        <xdr:cNvSpPr/>
      </xdr:nvSpPr>
      <xdr:spPr>
        <a:xfrm>
          <a:off x="6921500" y="1310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25486</xdr:rowOff>
    </xdr:from>
    <xdr:ext cx="534377" cy="259045"/>
    <xdr:sp macro="" textlink="">
      <xdr:nvSpPr>
        <xdr:cNvPr id="435" name="テキスト ボックス 434"/>
        <xdr:cNvSpPr txBox="1"/>
      </xdr:nvSpPr>
      <xdr:spPr>
        <a:xfrm>
          <a:off x="6705111" y="1288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54781</xdr:rowOff>
    </xdr:from>
    <xdr:to>
      <xdr:col>54</xdr:col>
      <xdr:colOff>189865</xdr:colOff>
      <xdr:row>98</xdr:row>
      <xdr:rowOff>62161</xdr:rowOff>
    </xdr:to>
    <xdr:cxnSp macro="">
      <xdr:nvCxnSpPr>
        <xdr:cNvPr id="461" name="直線コネクタ 460"/>
        <xdr:cNvCxnSpPr/>
      </xdr:nvCxnSpPr>
      <xdr:spPr>
        <a:xfrm flipV="1">
          <a:off x="10475595" y="15656731"/>
          <a:ext cx="1270" cy="1207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65988</xdr:rowOff>
    </xdr:from>
    <xdr:ext cx="534377" cy="259045"/>
    <xdr:sp macro="" textlink="">
      <xdr:nvSpPr>
        <xdr:cNvPr id="462" name="土木費最小値テキスト"/>
        <xdr:cNvSpPr txBox="1"/>
      </xdr:nvSpPr>
      <xdr:spPr>
        <a:xfrm>
          <a:off x="10528300" y="1686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62161</xdr:rowOff>
    </xdr:from>
    <xdr:to>
      <xdr:col>55</xdr:col>
      <xdr:colOff>88900</xdr:colOff>
      <xdr:row>98</xdr:row>
      <xdr:rowOff>62161</xdr:rowOff>
    </xdr:to>
    <xdr:cxnSp macro="">
      <xdr:nvCxnSpPr>
        <xdr:cNvPr id="463" name="直線コネクタ 462"/>
        <xdr:cNvCxnSpPr/>
      </xdr:nvCxnSpPr>
      <xdr:spPr>
        <a:xfrm>
          <a:off x="10388600" y="1686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1458</xdr:rowOff>
    </xdr:from>
    <xdr:ext cx="599010" cy="259045"/>
    <xdr:sp macro="" textlink="">
      <xdr:nvSpPr>
        <xdr:cNvPr id="464" name="土木費最大値テキスト"/>
        <xdr:cNvSpPr txBox="1"/>
      </xdr:nvSpPr>
      <xdr:spPr>
        <a:xfrm>
          <a:off x="10528300" y="1543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54781</xdr:rowOff>
    </xdr:from>
    <xdr:to>
      <xdr:col>55</xdr:col>
      <xdr:colOff>88900</xdr:colOff>
      <xdr:row>91</xdr:row>
      <xdr:rowOff>54781</xdr:rowOff>
    </xdr:to>
    <xdr:cxnSp macro="">
      <xdr:nvCxnSpPr>
        <xdr:cNvPr id="465" name="直線コネクタ 464"/>
        <xdr:cNvCxnSpPr/>
      </xdr:nvCxnSpPr>
      <xdr:spPr>
        <a:xfrm>
          <a:off x="10388600" y="1565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38985</xdr:rowOff>
    </xdr:from>
    <xdr:to>
      <xdr:col>55</xdr:col>
      <xdr:colOff>0</xdr:colOff>
      <xdr:row>97</xdr:row>
      <xdr:rowOff>81581</xdr:rowOff>
    </xdr:to>
    <xdr:cxnSp macro="">
      <xdr:nvCxnSpPr>
        <xdr:cNvPr id="466" name="直線コネクタ 465"/>
        <xdr:cNvCxnSpPr/>
      </xdr:nvCxnSpPr>
      <xdr:spPr>
        <a:xfrm>
          <a:off x="9639300" y="16669635"/>
          <a:ext cx="838200" cy="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xdr:rowOff>
    </xdr:from>
    <xdr:ext cx="534377" cy="259045"/>
    <xdr:sp macro="" textlink="">
      <xdr:nvSpPr>
        <xdr:cNvPr id="467" name="土木費平均値テキスト"/>
        <xdr:cNvSpPr txBox="1"/>
      </xdr:nvSpPr>
      <xdr:spPr>
        <a:xfrm>
          <a:off x="10528300" y="1646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150806</xdr:rowOff>
    </xdr:from>
    <xdr:to>
      <xdr:col>55</xdr:col>
      <xdr:colOff>50800</xdr:colOff>
      <xdr:row>97</xdr:row>
      <xdr:rowOff>80956</xdr:rowOff>
    </xdr:to>
    <xdr:sp macro="" textlink="">
      <xdr:nvSpPr>
        <xdr:cNvPr id="468" name="フローチャート: 判断 467"/>
        <xdr:cNvSpPr/>
      </xdr:nvSpPr>
      <xdr:spPr>
        <a:xfrm>
          <a:off x="10426700" y="1661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38985</xdr:rowOff>
    </xdr:from>
    <xdr:to>
      <xdr:col>50</xdr:col>
      <xdr:colOff>114300</xdr:colOff>
      <xdr:row>97</xdr:row>
      <xdr:rowOff>76617</xdr:rowOff>
    </xdr:to>
    <xdr:cxnSp macro="">
      <xdr:nvCxnSpPr>
        <xdr:cNvPr id="469" name="直線コネクタ 468"/>
        <xdr:cNvCxnSpPr/>
      </xdr:nvCxnSpPr>
      <xdr:spPr>
        <a:xfrm flipV="1">
          <a:off x="8750300" y="16669635"/>
          <a:ext cx="889000" cy="3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140084</xdr:rowOff>
    </xdr:from>
    <xdr:to>
      <xdr:col>50</xdr:col>
      <xdr:colOff>165100</xdr:colOff>
      <xdr:row>97</xdr:row>
      <xdr:rowOff>70234</xdr:rowOff>
    </xdr:to>
    <xdr:sp macro="" textlink="">
      <xdr:nvSpPr>
        <xdr:cNvPr id="470" name="フローチャート: 判断 469"/>
        <xdr:cNvSpPr/>
      </xdr:nvSpPr>
      <xdr:spPr>
        <a:xfrm>
          <a:off x="95885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86761</xdr:rowOff>
    </xdr:from>
    <xdr:ext cx="534377" cy="259045"/>
    <xdr:sp macro="" textlink="">
      <xdr:nvSpPr>
        <xdr:cNvPr id="471" name="テキスト ボックス 470"/>
        <xdr:cNvSpPr txBox="1"/>
      </xdr:nvSpPr>
      <xdr:spPr>
        <a:xfrm>
          <a:off x="9372111" y="1637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23354</xdr:rowOff>
    </xdr:from>
    <xdr:to>
      <xdr:col>45</xdr:col>
      <xdr:colOff>177800</xdr:colOff>
      <xdr:row>97</xdr:row>
      <xdr:rowOff>76617</xdr:rowOff>
    </xdr:to>
    <xdr:cxnSp macro="">
      <xdr:nvCxnSpPr>
        <xdr:cNvPr id="472" name="直線コネクタ 471"/>
        <xdr:cNvCxnSpPr/>
      </xdr:nvCxnSpPr>
      <xdr:spPr>
        <a:xfrm>
          <a:off x="7861300" y="16654004"/>
          <a:ext cx="889000" cy="5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167549</xdr:rowOff>
    </xdr:from>
    <xdr:to>
      <xdr:col>46</xdr:col>
      <xdr:colOff>38100</xdr:colOff>
      <xdr:row>97</xdr:row>
      <xdr:rowOff>97699</xdr:rowOff>
    </xdr:to>
    <xdr:sp macro="" textlink="">
      <xdr:nvSpPr>
        <xdr:cNvPr id="473" name="フローチャート: 判断 472"/>
        <xdr:cNvSpPr/>
      </xdr:nvSpPr>
      <xdr:spPr>
        <a:xfrm>
          <a:off x="8699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114226</xdr:rowOff>
    </xdr:from>
    <xdr:ext cx="534377" cy="259045"/>
    <xdr:sp macro="" textlink="">
      <xdr:nvSpPr>
        <xdr:cNvPr id="474" name="テキスト ボックス 473"/>
        <xdr:cNvSpPr txBox="1"/>
      </xdr:nvSpPr>
      <xdr:spPr>
        <a:xfrm>
          <a:off x="8483111" y="164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116339</xdr:rowOff>
    </xdr:from>
    <xdr:to>
      <xdr:col>41</xdr:col>
      <xdr:colOff>50800</xdr:colOff>
      <xdr:row>97</xdr:row>
      <xdr:rowOff>23354</xdr:rowOff>
    </xdr:to>
    <xdr:cxnSp macro="">
      <xdr:nvCxnSpPr>
        <xdr:cNvPr id="475" name="直線コネクタ 474"/>
        <xdr:cNvCxnSpPr/>
      </xdr:nvCxnSpPr>
      <xdr:spPr>
        <a:xfrm>
          <a:off x="6972300" y="16575539"/>
          <a:ext cx="889000" cy="7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168278</xdr:rowOff>
    </xdr:from>
    <xdr:to>
      <xdr:col>41</xdr:col>
      <xdr:colOff>101600</xdr:colOff>
      <xdr:row>97</xdr:row>
      <xdr:rowOff>98428</xdr:rowOff>
    </xdr:to>
    <xdr:sp macro="" textlink="">
      <xdr:nvSpPr>
        <xdr:cNvPr id="476" name="フローチャート: 判断 475"/>
        <xdr:cNvSpPr/>
      </xdr:nvSpPr>
      <xdr:spPr>
        <a:xfrm>
          <a:off x="7810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89555</xdr:rowOff>
    </xdr:from>
    <xdr:ext cx="534377" cy="259045"/>
    <xdr:sp macro="" textlink="">
      <xdr:nvSpPr>
        <xdr:cNvPr id="477" name="テキスト ボックス 476"/>
        <xdr:cNvSpPr txBox="1"/>
      </xdr:nvSpPr>
      <xdr:spPr>
        <a:xfrm>
          <a:off x="7594111" y="1672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109550</xdr:rowOff>
    </xdr:from>
    <xdr:to>
      <xdr:col>36</xdr:col>
      <xdr:colOff>165100</xdr:colOff>
      <xdr:row>97</xdr:row>
      <xdr:rowOff>39700</xdr:rowOff>
    </xdr:to>
    <xdr:sp macro="" textlink="">
      <xdr:nvSpPr>
        <xdr:cNvPr id="478" name="フローチャート: 判断 477"/>
        <xdr:cNvSpPr/>
      </xdr:nvSpPr>
      <xdr:spPr>
        <a:xfrm>
          <a:off x="6921500" y="165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30827</xdr:rowOff>
    </xdr:from>
    <xdr:ext cx="534377" cy="259045"/>
    <xdr:sp macro="" textlink="">
      <xdr:nvSpPr>
        <xdr:cNvPr id="479" name="テキスト ボックス 478"/>
        <xdr:cNvSpPr txBox="1"/>
      </xdr:nvSpPr>
      <xdr:spPr>
        <a:xfrm>
          <a:off x="6705111" y="166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30781</xdr:rowOff>
    </xdr:from>
    <xdr:to>
      <xdr:col>55</xdr:col>
      <xdr:colOff>50800</xdr:colOff>
      <xdr:row>97</xdr:row>
      <xdr:rowOff>132381</xdr:rowOff>
    </xdr:to>
    <xdr:sp macro="" textlink="">
      <xdr:nvSpPr>
        <xdr:cNvPr id="485" name="楕円 484"/>
        <xdr:cNvSpPr/>
      </xdr:nvSpPr>
      <xdr:spPr>
        <a:xfrm>
          <a:off x="10426700" y="1666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9208</xdr:rowOff>
    </xdr:from>
    <xdr:ext cx="534377" cy="259045"/>
    <xdr:sp macro="" textlink="">
      <xdr:nvSpPr>
        <xdr:cNvPr id="486" name="土木費該当値テキスト"/>
        <xdr:cNvSpPr txBox="1"/>
      </xdr:nvSpPr>
      <xdr:spPr>
        <a:xfrm>
          <a:off x="10528300" y="1663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159635</xdr:rowOff>
    </xdr:from>
    <xdr:to>
      <xdr:col>50</xdr:col>
      <xdr:colOff>165100</xdr:colOff>
      <xdr:row>97</xdr:row>
      <xdr:rowOff>89785</xdr:rowOff>
    </xdr:to>
    <xdr:sp macro="" textlink="">
      <xdr:nvSpPr>
        <xdr:cNvPr id="487" name="楕円 486"/>
        <xdr:cNvSpPr/>
      </xdr:nvSpPr>
      <xdr:spPr>
        <a:xfrm>
          <a:off x="9588500" y="1661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80912</xdr:rowOff>
    </xdr:from>
    <xdr:ext cx="534377" cy="259045"/>
    <xdr:sp macro="" textlink="">
      <xdr:nvSpPr>
        <xdr:cNvPr id="488" name="テキスト ボックス 487"/>
        <xdr:cNvSpPr txBox="1"/>
      </xdr:nvSpPr>
      <xdr:spPr>
        <a:xfrm>
          <a:off x="9372111" y="1671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25817</xdr:rowOff>
    </xdr:from>
    <xdr:to>
      <xdr:col>46</xdr:col>
      <xdr:colOff>38100</xdr:colOff>
      <xdr:row>97</xdr:row>
      <xdr:rowOff>127417</xdr:rowOff>
    </xdr:to>
    <xdr:sp macro="" textlink="">
      <xdr:nvSpPr>
        <xdr:cNvPr id="489" name="楕円 488"/>
        <xdr:cNvSpPr/>
      </xdr:nvSpPr>
      <xdr:spPr>
        <a:xfrm>
          <a:off x="8699500" y="1665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118544</xdr:rowOff>
    </xdr:from>
    <xdr:ext cx="534377" cy="259045"/>
    <xdr:sp macro="" textlink="">
      <xdr:nvSpPr>
        <xdr:cNvPr id="490" name="テキスト ボックス 489"/>
        <xdr:cNvSpPr txBox="1"/>
      </xdr:nvSpPr>
      <xdr:spPr>
        <a:xfrm>
          <a:off x="8483111" y="1674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144004</xdr:rowOff>
    </xdr:from>
    <xdr:to>
      <xdr:col>41</xdr:col>
      <xdr:colOff>101600</xdr:colOff>
      <xdr:row>97</xdr:row>
      <xdr:rowOff>74154</xdr:rowOff>
    </xdr:to>
    <xdr:sp macro="" textlink="">
      <xdr:nvSpPr>
        <xdr:cNvPr id="491" name="楕円 490"/>
        <xdr:cNvSpPr/>
      </xdr:nvSpPr>
      <xdr:spPr>
        <a:xfrm>
          <a:off x="7810500" y="1660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90681</xdr:rowOff>
    </xdr:from>
    <xdr:ext cx="534377" cy="259045"/>
    <xdr:sp macro="" textlink="">
      <xdr:nvSpPr>
        <xdr:cNvPr id="492" name="テキスト ボックス 491"/>
        <xdr:cNvSpPr txBox="1"/>
      </xdr:nvSpPr>
      <xdr:spPr>
        <a:xfrm>
          <a:off x="7594111" y="1637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65539</xdr:rowOff>
    </xdr:from>
    <xdr:to>
      <xdr:col>36</xdr:col>
      <xdr:colOff>165100</xdr:colOff>
      <xdr:row>96</xdr:row>
      <xdr:rowOff>167139</xdr:rowOff>
    </xdr:to>
    <xdr:sp macro="" textlink="">
      <xdr:nvSpPr>
        <xdr:cNvPr id="493" name="楕円 492"/>
        <xdr:cNvSpPr/>
      </xdr:nvSpPr>
      <xdr:spPr>
        <a:xfrm>
          <a:off x="6921500" y="1652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12216</xdr:rowOff>
    </xdr:from>
    <xdr:ext cx="534377" cy="259045"/>
    <xdr:sp macro="" textlink="">
      <xdr:nvSpPr>
        <xdr:cNvPr id="494" name="テキスト ボックス 493"/>
        <xdr:cNvSpPr txBox="1"/>
      </xdr:nvSpPr>
      <xdr:spPr>
        <a:xfrm>
          <a:off x="6705111" y="1629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7" name="テキスト ボックス 50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24420</xdr:rowOff>
    </xdr:from>
    <xdr:to>
      <xdr:col>85</xdr:col>
      <xdr:colOff>126364</xdr:colOff>
      <xdr:row>39</xdr:row>
      <xdr:rowOff>105192</xdr:rowOff>
    </xdr:to>
    <xdr:cxnSp macro="">
      <xdr:nvCxnSpPr>
        <xdr:cNvPr id="521" name="直線コネクタ 520"/>
        <xdr:cNvCxnSpPr/>
      </xdr:nvCxnSpPr>
      <xdr:spPr>
        <a:xfrm flipV="1">
          <a:off x="16317595" y="5167920"/>
          <a:ext cx="1269" cy="162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109019</xdr:rowOff>
    </xdr:from>
    <xdr:ext cx="469744" cy="259045"/>
    <xdr:sp macro="" textlink="">
      <xdr:nvSpPr>
        <xdr:cNvPr id="522" name="消防費最小値テキスト"/>
        <xdr:cNvSpPr txBox="1"/>
      </xdr:nvSpPr>
      <xdr:spPr>
        <a:xfrm>
          <a:off x="16370300" y="679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105192</xdr:rowOff>
    </xdr:from>
    <xdr:to>
      <xdr:col>86</xdr:col>
      <xdr:colOff>25400</xdr:colOff>
      <xdr:row>39</xdr:row>
      <xdr:rowOff>105192</xdr:rowOff>
    </xdr:to>
    <xdr:cxnSp macro="">
      <xdr:nvCxnSpPr>
        <xdr:cNvPr id="523" name="直線コネクタ 522"/>
        <xdr:cNvCxnSpPr/>
      </xdr:nvCxnSpPr>
      <xdr:spPr>
        <a:xfrm>
          <a:off x="16230600" y="6791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142547</xdr:rowOff>
    </xdr:from>
    <xdr:ext cx="534377" cy="259045"/>
    <xdr:sp macro="" textlink="">
      <xdr:nvSpPr>
        <xdr:cNvPr id="524" name="消防費最大値テキスト"/>
        <xdr:cNvSpPr txBox="1"/>
      </xdr:nvSpPr>
      <xdr:spPr>
        <a:xfrm>
          <a:off x="16370300" y="494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24420</xdr:rowOff>
    </xdr:from>
    <xdr:to>
      <xdr:col>86</xdr:col>
      <xdr:colOff>25400</xdr:colOff>
      <xdr:row>30</xdr:row>
      <xdr:rowOff>24420</xdr:rowOff>
    </xdr:to>
    <xdr:cxnSp macro="">
      <xdr:nvCxnSpPr>
        <xdr:cNvPr id="525" name="直線コネクタ 524"/>
        <xdr:cNvCxnSpPr/>
      </xdr:nvCxnSpPr>
      <xdr:spPr>
        <a:xfrm>
          <a:off x="16230600" y="516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90932</xdr:rowOff>
    </xdr:from>
    <xdr:to>
      <xdr:col>85</xdr:col>
      <xdr:colOff>127000</xdr:colOff>
      <xdr:row>36</xdr:row>
      <xdr:rowOff>9398</xdr:rowOff>
    </xdr:to>
    <xdr:cxnSp macro="">
      <xdr:nvCxnSpPr>
        <xdr:cNvPr id="526" name="直線コネクタ 525"/>
        <xdr:cNvCxnSpPr/>
      </xdr:nvCxnSpPr>
      <xdr:spPr>
        <a:xfrm flipV="1">
          <a:off x="15481300" y="6091682"/>
          <a:ext cx="8382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143092</xdr:rowOff>
    </xdr:from>
    <xdr:ext cx="534377" cy="259045"/>
    <xdr:sp macro="" textlink="">
      <xdr:nvSpPr>
        <xdr:cNvPr id="527" name="消防費平均値テキスト"/>
        <xdr:cNvSpPr txBox="1"/>
      </xdr:nvSpPr>
      <xdr:spPr>
        <a:xfrm>
          <a:off x="16370300" y="6143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164665</xdr:rowOff>
    </xdr:from>
    <xdr:to>
      <xdr:col>85</xdr:col>
      <xdr:colOff>177800</xdr:colOff>
      <xdr:row>36</xdr:row>
      <xdr:rowOff>94815</xdr:rowOff>
    </xdr:to>
    <xdr:sp macro="" textlink="">
      <xdr:nvSpPr>
        <xdr:cNvPr id="528" name="フローチャート: 判断 527"/>
        <xdr:cNvSpPr/>
      </xdr:nvSpPr>
      <xdr:spPr>
        <a:xfrm>
          <a:off x="16268700" y="616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152872</xdr:rowOff>
    </xdr:from>
    <xdr:to>
      <xdr:col>81</xdr:col>
      <xdr:colOff>50800</xdr:colOff>
      <xdr:row>36</xdr:row>
      <xdr:rowOff>9398</xdr:rowOff>
    </xdr:to>
    <xdr:cxnSp macro="">
      <xdr:nvCxnSpPr>
        <xdr:cNvPr id="529" name="直線コネクタ 528"/>
        <xdr:cNvCxnSpPr/>
      </xdr:nvCxnSpPr>
      <xdr:spPr>
        <a:xfrm>
          <a:off x="14592300" y="6153622"/>
          <a:ext cx="889000" cy="2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51780</xdr:rowOff>
    </xdr:from>
    <xdr:to>
      <xdr:col>81</xdr:col>
      <xdr:colOff>101600</xdr:colOff>
      <xdr:row>36</xdr:row>
      <xdr:rowOff>153380</xdr:rowOff>
    </xdr:to>
    <xdr:sp macro="" textlink="">
      <xdr:nvSpPr>
        <xdr:cNvPr id="530" name="フローチャート: 判断 529"/>
        <xdr:cNvSpPr/>
      </xdr:nvSpPr>
      <xdr:spPr>
        <a:xfrm>
          <a:off x="15430500" y="622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144507</xdr:rowOff>
    </xdr:from>
    <xdr:ext cx="534377" cy="259045"/>
    <xdr:sp macro="" textlink="">
      <xdr:nvSpPr>
        <xdr:cNvPr id="531" name="テキスト ボックス 530"/>
        <xdr:cNvSpPr txBox="1"/>
      </xdr:nvSpPr>
      <xdr:spPr>
        <a:xfrm>
          <a:off x="15214111" y="631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152872</xdr:rowOff>
    </xdr:from>
    <xdr:to>
      <xdr:col>76</xdr:col>
      <xdr:colOff>114300</xdr:colOff>
      <xdr:row>36</xdr:row>
      <xdr:rowOff>105084</xdr:rowOff>
    </xdr:to>
    <xdr:cxnSp macro="">
      <xdr:nvCxnSpPr>
        <xdr:cNvPr id="532" name="直線コネクタ 531"/>
        <xdr:cNvCxnSpPr/>
      </xdr:nvCxnSpPr>
      <xdr:spPr>
        <a:xfrm flipV="1">
          <a:off x="13703300" y="6153622"/>
          <a:ext cx="889000" cy="12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62230</xdr:rowOff>
    </xdr:from>
    <xdr:to>
      <xdr:col>76</xdr:col>
      <xdr:colOff>165100</xdr:colOff>
      <xdr:row>36</xdr:row>
      <xdr:rowOff>163830</xdr:rowOff>
    </xdr:to>
    <xdr:sp macro="" textlink="">
      <xdr:nvSpPr>
        <xdr:cNvPr id="533" name="フローチャート: 判断 532"/>
        <xdr:cNvSpPr/>
      </xdr:nvSpPr>
      <xdr:spPr>
        <a:xfrm>
          <a:off x="14541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154957</xdr:rowOff>
    </xdr:from>
    <xdr:ext cx="534377" cy="259045"/>
    <xdr:sp macro="" textlink="">
      <xdr:nvSpPr>
        <xdr:cNvPr id="534" name="テキスト ボックス 533"/>
        <xdr:cNvSpPr txBox="1"/>
      </xdr:nvSpPr>
      <xdr:spPr>
        <a:xfrm>
          <a:off x="14325111" y="632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16365</xdr:rowOff>
    </xdr:from>
    <xdr:to>
      <xdr:col>71</xdr:col>
      <xdr:colOff>177800</xdr:colOff>
      <xdr:row>36</xdr:row>
      <xdr:rowOff>105084</xdr:rowOff>
    </xdr:to>
    <xdr:cxnSp macro="">
      <xdr:nvCxnSpPr>
        <xdr:cNvPr id="535" name="直線コネクタ 534"/>
        <xdr:cNvCxnSpPr/>
      </xdr:nvCxnSpPr>
      <xdr:spPr>
        <a:xfrm>
          <a:off x="12814300" y="5845665"/>
          <a:ext cx="889000" cy="43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68326</xdr:rowOff>
    </xdr:from>
    <xdr:to>
      <xdr:col>72</xdr:col>
      <xdr:colOff>38100</xdr:colOff>
      <xdr:row>36</xdr:row>
      <xdr:rowOff>169926</xdr:rowOff>
    </xdr:to>
    <xdr:sp macro="" textlink="">
      <xdr:nvSpPr>
        <xdr:cNvPr id="536" name="フローチャート: 判断 535"/>
        <xdr:cNvSpPr/>
      </xdr:nvSpPr>
      <xdr:spPr>
        <a:xfrm>
          <a:off x="136525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161053</xdr:rowOff>
    </xdr:from>
    <xdr:ext cx="534377" cy="259045"/>
    <xdr:sp macro="" textlink="">
      <xdr:nvSpPr>
        <xdr:cNvPr id="537" name="テキスト ボックス 536"/>
        <xdr:cNvSpPr txBox="1"/>
      </xdr:nvSpPr>
      <xdr:spPr>
        <a:xfrm>
          <a:off x="13436111" y="633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139083</xdr:rowOff>
    </xdr:from>
    <xdr:to>
      <xdr:col>67</xdr:col>
      <xdr:colOff>101600</xdr:colOff>
      <xdr:row>35</xdr:row>
      <xdr:rowOff>69233</xdr:rowOff>
    </xdr:to>
    <xdr:sp macro="" textlink="">
      <xdr:nvSpPr>
        <xdr:cNvPr id="538" name="フローチャート: 判断 537"/>
        <xdr:cNvSpPr/>
      </xdr:nvSpPr>
      <xdr:spPr>
        <a:xfrm>
          <a:off x="12763500" y="5968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60360</xdr:rowOff>
    </xdr:from>
    <xdr:ext cx="534377" cy="259045"/>
    <xdr:sp macro="" textlink="">
      <xdr:nvSpPr>
        <xdr:cNvPr id="539" name="テキスト ボックス 538"/>
        <xdr:cNvSpPr txBox="1"/>
      </xdr:nvSpPr>
      <xdr:spPr>
        <a:xfrm>
          <a:off x="12547111" y="606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40132</xdr:rowOff>
    </xdr:from>
    <xdr:to>
      <xdr:col>85</xdr:col>
      <xdr:colOff>177800</xdr:colOff>
      <xdr:row>35</xdr:row>
      <xdr:rowOff>141732</xdr:rowOff>
    </xdr:to>
    <xdr:sp macro="" textlink="">
      <xdr:nvSpPr>
        <xdr:cNvPr id="545" name="楕円 544"/>
        <xdr:cNvSpPr/>
      </xdr:nvSpPr>
      <xdr:spPr>
        <a:xfrm>
          <a:off x="16268700" y="604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63009</xdr:rowOff>
    </xdr:from>
    <xdr:ext cx="534377" cy="259045"/>
    <xdr:sp macro="" textlink="">
      <xdr:nvSpPr>
        <xdr:cNvPr id="546" name="消防費該当値テキスト"/>
        <xdr:cNvSpPr txBox="1"/>
      </xdr:nvSpPr>
      <xdr:spPr>
        <a:xfrm>
          <a:off x="16370300" y="589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130048</xdr:rowOff>
    </xdr:from>
    <xdr:to>
      <xdr:col>81</xdr:col>
      <xdr:colOff>101600</xdr:colOff>
      <xdr:row>36</xdr:row>
      <xdr:rowOff>60198</xdr:rowOff>
    </xdr:to>
    <xdr:sp macro="" textlink="">
      <xdr:nvSpPr>
        <xdr:cNvPr id="547" name="楕円 546"/>
        <xdr:cNvSpPr/>
      </xdr:nvSpPr>
      <xdr:spPr>
        <a:xfrm>
          <a:off x="15430500" y="613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76725</xdr:rowOff>
    </xdr:from>
    <xdr:ext cx="534377" cy="259045"/>
    <xdr:sp macro="" textlink="">
      <xdr:nvSpPr>
        <xdr:cNvPr id="548" name="テキスト ボックス 547"/>
        <xdr:cNvSpPr txBox="1"/>
      </xdr:nvSpPr>
      <xdr:spPr>
        <a:xfrm>
          <a:off x="15214111" y="590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102072</xdr:rowOff>
    </xdr:from>
    <xdr:to>
      <xdr:col>76</xdr:col>
      <xdr:colOff>165100</xdr:colOff>
      <xdr:row>36</xdr:row>
      <xdr:rowOff>32222</xdr:rowOff>
    </xdr:to>
    <xdr:sp macro="" textlink="">
      <xdr:nvSpPr>
        <xdr:cNvPr id="549" name="楕円 548"/>
        <xdr:cNvSpPr/>
      </xdr:nvSpPr>
      <xdr:spPr>
        <a:xfrm>
          <a:off x="14541500" y="610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48749</xdr:rowOff>
    </xdr:from>
    <xdr:ext cx="534377" cy="259045"/>
    <xdr:sp macro="" textlink="">
      <xdr:nvSpPr>
        <xdr:cNvPr id="550" name="テキスト ボックス 549"/>
        <xdr:cNvSpPr txBox="1"/>
      </xdr:nvSpPr>
      <xdr:spPr>
        <a:xfrm>
          <a:off x="14325111" y="587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54284</xdr:rowOff>
    </xdr:from>
    <xdr:to>
      <xdr:col>72</xdr:col>
      <xdr:colOff>38100</xdr:colOff>
      <xdr:row>36</xdr:row>
      <xdr:rowOff>155884</xdr:rowOff>
    </xdr:to>
    <xdr:sp macro="" textlink="">
      <xdr:nvSpPr>
        <xdr:cNvPr id="551" name="楕円 550"/>
        <xdr:cNvSpPr/>
      </xdr:nvSpPr>
      <xdr:spPr>
        <a:xfrm>
          <a:off x="13652500" y="622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961</xdr:rowOff>
    </xdr:from>
    <xdr:ext cx="534377" cy="259045"/>
    <xdr:sp macro="" textlink="">
      <xdr:nvSpPr>
        <xdr:cNvPr id="552" name="テキスト ボックス 551"/>
        <xdr:cNvSpPr txBox="1"/>
      </xdr:nvSpPr>
      <xdr:spPr>
        <a:xfrm>
          <a:off x="13436111" y="600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137015</xdr:rowOff>
    </xdr:from>
    <xdr:to>
      <xdr:col>67</xdr:col>
      <xdr:colOff>101600</xdr:colOff>
      <xdr:row>34</xdr:row>
      <xdr:rowOff>67165</xdr:rowOff>
    </xdr:to>
    <xdr:sp macro="" textlink="">
      <xdr:nvSpPr>
        <xdr:cNvPr id="553" name="楕円 552"/>
        <xdr:cNvSpPr/>
      </xdr:nvSpPr>
      <xdr:spPr>
        <a:xfrm>
          <a:off x="12763500" y="579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83692</xdr:rowOff>
    </xdr:from>
    <xdr:ext cx="534377" cy="259045"/>
    <xdr:sp macro="" textlink="">
      <xdr:nvSpPr>
        <xdr:cNvPr id="554" name="テキスト ボックス 553"/>
        <xdr:cNvSpPr txBox="1"/>
      </xdr:nvSpPr>
      <xdr:spPr>
        <a:xfrm>
          <a:off x="12547111" y="557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3" name="テキスト ボックス 57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5" name="テキスト ボックス 574"/>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7" name="テキスト ボックス 576"/>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9" name="テキスト ボックス 57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161907</xdr:rowOff>
    </xdr:from>
    <xdr:to>
      <xdr:col>85</xdr:col>
      <xdr:colOff>126364</xdr:colOff>
      <xdr:row>58</xdr:row>
      <xdr:rowOff>93686</xdr:rowOff>
    </xdr:to>
    <xdr:cxnSp macro="">
      <xdr:nvCxnSpPr>
        <xdr:cNvPr id="581" name="直線コネクタ 580"/>
        <xdr:cNvCxnSpPr/>
      </xdr:nvCxnSpPr>
      <xdr:spPr>
        <a:xfrm flipV="1">
          <a:off x="16317595" y="8562957"/>
          <a:ext cx="1269" cy="1474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97513</xdr:rowOff>
    </xdr:from>
    <xdr:ext cx="534377" cy="259045"/>
    <xdr:sp macro="" textlink="">
      <xdr:nvSpPr>
        <xdr:cNvPr id="582" name="教育費最小値テキスト"/>
        <xdr:cNvSpPr txBox="1"/>
      </xdr:nvSpPr>
      <xdr:spPr>
        <a:xfrm>
          <a:off x="16370300" y="1004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93686</xdr:rowOff>
    </xdr:from>
    <xdr:to>
      <xdr:col>86</xdr:col>
      <xdr:colOff>25400</xdr:colOff>
      <xdr:row>58</xdr:row>
      <xdr:rowOff>93686</xdr:rowOff>
    </xdr:to>
    <xdr:cxnSp macro="">
      <xdr:nvCxnSpPr>
        <xdr:cNvPr id="583" name="直線コネクタ 582"/>
        <xdr:cNvCxnSpPr/>
      </xdr:nvCxnSpPr>
      <xdr:spPr>
        <a:xfrm>
          <a:off x="16230600" y="1003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108584</xdr:rowOff>
    </xdr:from>
    <xdr:ext cx="534377" cy="259045"/>
    <xdr:sp macro="" textlink="">
      <xdr:nvSpPr>
        <xdr:cNvPr id="584" name="教育費最大値テキスト"/>
        <xdr:cNvSpPr txBox="1"/>
      </xdr:nvSpPr>
      <xdr:spPr>
        <a:xfrm>
          <a:off x="16370300" y="833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161907</xdr:rowOff>
    </xdr:from>
    <xdr:to>
      <xdr:col>86</xdr:col>
      <xdr:colOff>25400</xdr:colOff>
      <xdr:row>49</xdr:row>
      <xdr:rowOff>161907</xdr:rowOff>
    </xdr:to>
    <xdr:cxnSp macro="">
      <xdr:nvCxnSpPr>
        <xdr:cNvPr id="585" name="直線コネクタ 584"/>
        <xdr:cNvCxnSpPr/>
      </xdr:nvCxnSpPr>
      <xdr:spPr>
        <a:xfrm>
          <a:off x="16230600" y="856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49</xdr:row>
      <xdr:rowOff>161907</xdr:rowOff>
    </xdr:from>
    <xdr:to>
      <xdr:col>85</xdr:col>
      <xdr:colOff>127000</xdr:colOff>
      <xdr:row>53</xdr:row>
      <xdr:rowOff>126376</xdr:rowOff>
    </xdr:to>
    <xdr:cxnSp macro="">
      <xdr:nvCxnSpPr>
        <xdr:cNvPr id="586" name="直線コネクタ 585"/>
        <xdr:cNvCxnSpPr/>
      </xdr:nvCxnSpPr>
      <xdr:spPr>
        <a:xfrm flipV="1">
          <a:off x="15481300" y="8562957"/>
          <a:ext cx="838200" cy="65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81076</xdr:rowOff>
    </xdr:from>
    <xdr:ext cx="534377" cy="259045"/>
    <xdr:sp macro="" textlink="">
      <xdr:nvSpPr>
        <xdr:cNvPr id="587" name="教育費平均値テキスト"/>
        <xdr:cNvSpPr txBox="1"/>
      </xdr:nvSpPr>
      <xdr:spPr>
        <a:xfrm>
          <a:off x="16370300" y="9339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102649</xdr:rowOff>
    </xdr:from>
    <xdr:to>
      <xdr:col>85</xdr:col>
      <xdr:colOff>177800</xdr:colOff>
      <xdr:row>55</xdr:row>
      <xdr:rowOff>32799</xdr:rowOff>
    </xdr:to>
    <xdr:sp macro="" textlink="">
      <xdr:nvSpPr>
        <xdr:cNvPr id="588" name="フローチャート: 判断 587"/>
        <xdr:cNvSpPr/>
      </xdr:nvSpPr>
      <xdr:spPr>
        <a:xfrm>
          <a:off x="16268700" y="936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118049</xdr:rowOff>
    </xdr:from>
    <xdr:to>
      <xdr:col>81</xdr:col>
      <xdr:colOff>50800</xdr:colOff>
      <xdr:row>53</xdr:row>
      <xdr:rowOff>126376</xdr:rowOff>
    </xdr:to>
    <xdr:cxnSp macro="">
      <xdr:nvCxnSpPr>
        <xdr:cNvPr id="589" name="直線コネクタ 588"/>
        <xdr:cNvCxnSpPr/>
      </xdr:nvCxnSpPr>
      <xdr:spPr>
        <a:xfrm>
          <a:off x="14592300" y="8690549"/>
          <a:ext cx="889000" cy="52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89684</xdr:rowOff>
    </xdr:from>
    <xdr:to>
      <xdr:col>81</xdr:col>
      <xdr:colOff>101600</xdr:colOff>
      <xdr:row>56</xdr:row>
      <xdr:rowOff>19834</xdr:rowOff>
    </xdr:to>
    <xdr:sp macro="" textlink="">
      <xdr:nvSpPr>
        <xdr:cNvPr id="590" name="フローチャート: 判断 589"/>
        <xdr:cNvSpPr/>
      </xdr:nvSpPr>
      <xdr:spPr>
        <a:xfrm>
          <a:off x="15430500" y="951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10961</xdr:rowOff>
    </xdr:from>
    <xdr:ext cx="534377" cy="259045"/>
    <xdr:sp macro="" textlink="">
      <xdr:nvSpPr>
        <xdr:cNvPr id="591" name="テキスト ボックス 590"/>
        <xdr:cNvSpPr txBox="1"/>
      </xdr:nvSpPr>
      <xdr:spPr>
        <a:xfrm>
          <a:off x="15214111" y="961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118049</xdr:rowOff>
    </xdr:from>
    <xdr:to>
      <xdr:col>76</xdr:col>
      <xdr:colOff>114300</xdr:colOff>
      <xdr:row>55</xdr:row>
      <xdr:rowOff>47182</xdr:rowOff>
    </xdr:to>
    <xdr:cxnSp macro="">
      <xdr:nvCxnSpPr>
        <xdr:cNvPr id="592" name="直線コネクタ 591"/>
        <xdr:cNvCxnSpPr/>
      </xdr:nvCxnSpPr>
      <xdr:spPr>
        <a:xfrm flipV="1">
          <a:off x="13703300" y="8690549"/>
          <a:ext cx="889000" cy="78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67085</xdr:rowOff>
    </xdr:from>
    <xdr:to>
      <xdr:col>76</xdr:col>
      <xdr:colOff>165100</xdr:colOff>
      <xdr:row>55</xdr:row>
      <xdr:rowOff>168685</xdr:rowOff>
    </xdr:to>
    <xdr:sp macro="" textlink="">
      <xdr:nvSpPr>
        <xdr:cNvPr id="593" name="フローチャート: 判断 592"/>
        <xdr:cNvSpPr/>
      </xdr:nvSpPr>
      <xdr:spPr>
        <a:xfrm>
          <a:off x="14541500" y="9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159812</xdr:rowOff>
    </xdr:from>
    <xdr:ext cx="534377" cy="259045"/>
    <xdr:sp macro="" textlink="">
      <xdr:nvSpPr>
        <xdr:cNvPr id="594" name="テキスト ボックス 593"/>
        <xdr:cNvSpPr txBox="1"/>
      </xdr:nvSpPr>
      <xdr:spPr>
        <a:xfrm>
          <a:off x="14325111" y="958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1332</xdr:rowOff>
    </xdr:from>
    <xdr:to>
      <xdr:col>71</xdr:col>
      <xdr:colOff>177800</xdr:colOff>
      <xdr:row>55</xdr:row>
      <xdr:rowOff>47182</xdr:rowOff>
    </xdr:to>
    <xdr:cxnSp macro="">
      <xdr:nvCxnSpPr>
        <xdr:cNvPr id="595" name="直線コネクタ 594"/>
        <xdr:cNvCxnSpPr/>
      </xdr:nvCxnSpPr>
      <xdr:spPr>
        <a:xfrm>
          <a:off x="12814300" y="9259632"/>
          <a:ext cx="889000" cy="21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123158</xdr:rowOff>
    </xdr:from>
    <xdr:to>
      <xdr:col>72</xdr:col>
      <xdr:colOff>38100</xdr:colOff>
      <xdr:row>56</xdr:row>
      <xdr:rowOff>53308</xdr:rowOff>
    </xdr:to>
    <xdr:sp macro="" textlink="">
      <xdr:nvSpPr>
        <xdr:cNvPr id="596" name="フローチャート: 判断 595"/>
        <xdr:cNvSpPr/>
      </xdr:nvSpPr>
      <xdr:spPr>
        <a:xfrm>
          <a:off x="13652500" y="9552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44435</xdr:rowOff>
    </xdr:from>
    <xdr:ext cx="534377" cy="259045"/>
    <xdr:sp macro="" textlink="">
      <xdr:nvSpPr>
        <xdr:cNvPr id="597" name="テキスト ボックス 596"/>
        <xdr:cNvSpPr txBox="1"/>
      </xdr:nvSpPr>
      <xdr:spPr>
        <a:xfrm>
          <a:off x="13436111" y="964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121524</xdr:rowOff>
    </xdr:from>
    <xdr:to>
      <xdr:col>67</xdr:col>
      <xdr:colOff>101600</xdr:colOff>
      <xdr:row>54</xdr:row>
      <xdr:rowOff>51674</xdr:rowOff>
    </xdr:to>
    <xdr:sp macro="" textlink="">
      <xdr:nvSpPr>
        <xdr:cNvPr id="598" name="フローチャート: 判断 597"/>
        <xdr:cNvSpPr/>
      </xdr:nvSpPr>
      <xdr:spPr>
        <a:xfrm>
          <a:off x="12763500" y="920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68201</xdr:rowOff>
    </xdr:from>
    <xdr:ext cx="534377" cy="259045"/>
    <xdr:sp macro="" textlink="">
      <xdr:nvSpPr>
        <xdr:cNvPr id="599" name="テキスト ボックス 598"/>
        <xdr:cNvSpPr txBox="1"/>
      </xdr:nvSpPr>
      <xdr:spPr>
        <a:xfrm>
          <a:off x="12547111" y="898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49</xdr:row>
      <xdr:rowOff>111107</xdr:rowOff>
    </xdr:from>
    <xdr:to>
      <xdr:col>85</xdr:col>
      <xdr:colOff>177800</xdr:colOff>
      <xdr:row>50</xdr:row>
      <xdr:rowOff>41257</xdr:rowOff>
    </xdr:to>
    <xdr:sp macro="" textlink="">
      <xdr:nvSpPr>
        <xdr:cNvPr id="605" name="楕円 604"/>
        <xdr:cNvSpPr/>
      </xdr:nvSpPr>
      <xdr:spPr>
        <a:xfrm>
          <a:off x="16268700" y="851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64134</xdr:rowOff>
    </xdr:from>
    <xdr:ext cx="534377" cy="259045"/>
    <xdr:sp macro="" textlink="">
      <xdr:nvSpPr>
        <xdr:cNvPr id="606" name="教育費該当値テキスト"/>
        <xdr:cNvSpPr txBox="1"/>
      </xdr:nvSpPr>
      <xdr:spPr>
        <a:xfrm>
          <a:off x="16370300" y="846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75576</xdr:rowOff>
    </xdr:from>
    <xdr:to>
      <xdr:col>81</xdr:col>
      <xdr:colOff>101600</xdr:colOff>
      <xdr:row>54</xdr:row>
      <xdr:rowOff>5726</xdr:rowOff>
    </xdr:to>
    <xdr:sp macro="" textlink="">
      <xdr:nvSpPr>
        <xdr:cNvPr id="607" name="楕円 606"/>
        <xdr:cNvSpPr/>
      </xdr:nvSpPr>
      <xdr:spPr>
        <a:xfrm>
          <a:off x="15430500" y="916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22253</xdr:rowOff>
    </xdr:from>
    <xdr:ext cx="534377" cy="259045"/>
    <xdr:sp macro="" textlink="">
      <xdr:nvSpPr>
        <xdr:cNvPr id="608" name="テキスト ボックス 607"/>
        <xdr:cNvSpPr txBox="1"/>
      </xdr:nvSpPr>
      <xdr:spPr>
        <a:xfrm>
          <a:off x="15214111" y="893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67249</xdr:rowOff>
    </xdr:from>
    <xdr:to>
      <xdr:col>76</xdr:col>
      <xdr:colOff>165100</xdr:colOff>
      <xdr:row>50</xdr:row>
      <xdr:rowOff>168849</xdr:rowOff>
    </xdr:to>
    <xdr:sp macro="" textlink="">
      <xdr:nvSpPr>
        <xdr:cNvPr id="609" name="楕円 608"/>
        <xdr:cNvSpPr/>
      </xdr:nvSpPr>
      <xdr:spPr>
        <a:xfrm>
          <a:off x="14541500" y="863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49</xdr:row>
      <xdr:rowOff>13926</xdr:rowOff>
    </xdr:from>
    <xdr:ext cx="534377" cy="259045"/>
    <xdr:sp macro="" textlink="">
      <xdr:nvSpPr>
        <xdr:cNvPr id="610" name="テキスト ボックス 609"/>
        <xdr:cNvSpPr txBox="1"/>
      </xdr:nvSpPr>
      <xdr:spPr>
        <a:xfrm>
          <a:off x="14325111" y="841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167832</xdr:rowOff>
    </xdr:from>
    <xdr:to>
      <xdr:col>72</xdr:col>
      <xdr:colOff>38100</xdr:colOff>
      <xdr:row>55</xdr:row>
      <xdr:rowOff>97982</xdr:rowOff>
    </xdr:to>
    <xdr:sp macro="" textlink="">
      <xdr:nvSpPr>
        <xdr:cNvPr id="611" name="楕円 610"/>
        <xdr:cNvSpPr/>
      </xdr:nvSpPr>
      <xdr:spPr>
        <a:xfrm>
          <a:off x="13652500" y="942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114509</xdr:rowOff>
    </xdr:from>
    <xdr:ext cx="534377" cy="259045"/>
    <xdr:sp macro="" textlink="">
      <xdr:nvSpPr>
        <xdr:cNvPr id="612" name="テキスト ボックス 611"/>
        <xdr:cNvSpPr txBox="1"/>
      </xdr:nvSpPr>
      <xdr:spPr>
        <a:xfrm>
          <a:off x="13436111" y="920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121982</xdr:rowOff>
    </xdr:from>
    <xdr:to>
      <xdr:col>67</xdr:col>
      <xdr:colOff>101600</xdr:colOff>
      <xdr:row>54</xdr:row>
      <xdr:rowOff>52132</xdr:rowOff>
    </xdr:to>
    <xdr:sp macro="" textlink="">
      <xdr:nvSpPr>
        <xdr:cNvPr id="613" name="楕円 612"/>
        <xdr:cNvSpPr/>
      </xdr:nvSpPr>
      <xdr:spPr>
        <a:xfrm>
          <a:off x="12763500" y="920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43259</xdr:rowOff>
    </xdr:from>
    <xdr:ext cx="534377" cy="259045"/>
    <xdr:sp macro="" textlink="">
      <xdr:nvSpPr>
        <xdr:cNvPr id="614" name="テキスト ボックス 613"/>
        <xdr:cNvSpPr txBox="1"/>
      </xdr:nvSpPr>
      <xdr:spPr>
        <a:xfrm>
          <a:off x="12547111" y="930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5" name="直線コネクタ 62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6" name="テキスト ボックス 625"/>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9" name="直線コネクタ 62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30" name="テキスト ボックス 629"/>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45174</xdr:rowOff>
    </xdr:from>
    <xdr:to>
      <xdr:col>85</xdr:col>
      <xdr:colOff>126364</xdr:colOff>
      <xdr:row>78</xdr:row>
      <xdr:rowOff>25400</xdr:rowOff>
    </xdr:to>
    <xdr:cxnSp macro="">
      <xdr:nvCxnSpPr>
        <xdr:cNvPr id="634" name="直線コネクタ 633"/>
        <xdr:cNvCxnSpPr/>
      </xdr:nvCxnSpPr>
      <xdr:spPr>
        <a:xfrm flipV="1">
          <a:off x="16317595" y="12218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35"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6" name="直線コネクタ 635"/>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163301</xdr:rowOff>
    </xdr:from>
    <xdr:ext cx="534377" cy="259045"/>
    <xdr:sp macro="" textlink="">
      <xdr:nvSpPr>
        <xdr:cNvPr id="637" name="災害復旧費最大値テキスト"/>
        <xdr:cNvSpPr txBox="1"/>
      </xdr:nvSpPr>
      <xdr:spPr>
        <a:xfrm>
          <a:off x="16370300" y="1199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45174</xdr:rowOff>
    </xdr:from>
    <xdr:to>
      <xdr:col>86</xdr:col>
      <xdr:colOff>25400</xdr:colOff>
      <xdr:row>71</xdr:row>
      <xdr:rowOff>45174</xdr:rowOff>
    </xdr:to>
    <xdr:cxnSp macro="">
      <xdr:nvCxnSpPr>
        <xdr:cNvPr id="638" name="直線コネクタ 637"/>
        <xdr:cNvCxnSpPr/>
      </xdr:nvCxnSpPr>
      <xdr:spPr>
        <a:xfrm>
          <a:off x="16230600" y="122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127870</xdr:rowOff>
    </xdr:from>
    <xdr:to>
      <xdr:col>85</xdr:col>
      <xdr:colOff>127000</xdr:colOff>
      <xdr:row>77</xdr:row>
      <xdr:rowOff>44374</xdr:rowOff>
    </xdr:to>
    <xdr:cxnSp macro="">
      <xdr:nvCxnSpPr>
        <xdr:cNvPr id="639" name="直線コネクタ 638"/>
        <xdr:cNvCxnSpPr/>
      </xdr:nvCxnSpPr>
      <xdr:spPr>
        <a:xfrm flipV="1">
          <a:off x="15481300" y="13158070"/>
          <a:ext cx="838200" cy="8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52754</xdr:rowOff>
    </xdr:from>
    <xdr:ext cx="469744" cy="259045"/>
    <xdr:sp macro="" textlink="">
      <xdr:nvSpPr>
        <xdr:cNvPr id="640" name="災害復旧費平均値テキスト"/>
        <xdr:cNvSpPr txBox="1"/>
      </xdr:nvSpPr>
      <xdr:spPr>
        <a:xfrm>
          <a:off x="16370300" y="13254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74327</xdr:rowOff>
    </xdr:from>
    <xdr:to>
      <xdr:col>85</xdr:col>
      <xdr:colOff>177800</xdr:colOff>
      <xdr:row>78</xdr:row>
      <xdr:rowOff>4477</xdr:rowOff>
    </xdr:to>
    <xdr:sp macro="" textlink="">
      <xdr:nvSpPr>
        <xdr:cNvPr id="641" name="フローチャート: 判断 640"/>
        <xdr:cNvSpPr/>
      </xdr:nvSpPr>
      <xdr:spPr>
        <a:xfrm>
          <a:off x="16268700" y="13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89922</xdr:rowOff>
    </xdr:from>
    <xdr:to>
      <xdr:col>81</xdr:col>
      <xdr:colOff>50800</xdr:colOff>
      <xdr:row>77</xdr:row>
      <xdr:rowOff>44374</xdr:rowOff>
    </xdr:to>
    <xdr:cxnSp macro="">
      <xdr:nvCxnSpPr>
        <xdr:cNvPr id="642" name="直線コネクタ 641"/>
        <xdr:cNvCxnSpPr/>
      </xdr:nvCxnSpPr>
      <xdr:spPr>
        <a:xfrm>
          <a:off x="14592300" y="13120122"/>
          <a:ext cx="889000" cy="12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65582</xdr:rowOff>
    </xdr:from>
    <xdr:to>
      <xdr:col>81</xdr:col>
      <xdr:colOff>101600</xdr:colOff>
      <xdr:row>77</xdr:row>
      <xdr:rowOff>167182</xdr:rowOff>
    </xdr:to>
    <xdr:sp macro="" textlink="">
      <xdr:nvSpPr>
        <xdr:cNvPr id="643" name="フローチャート: 判断 642"/>
        <xdr:cNvSpPr/>
      </xdr:nvSpPr>
      <xdr:spPr>
        <a:xfrm>
          <a:off x="15430500" y="1326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158309</xdr:rowOff>
    </xdr:from>
    <xdr:ext cx="469744" cy="259045"/>
    <xdr:sp macro="" textlink="">
      <xdr:nvSpPr>
        <xdr:cNvPr id="644" name="テキスト ボックス 643"/>
        <xdr:cNvSpPr txBox="1"/>
      </xdr:nvSpPr>
      <xdr:spPr>
        <a:xfrm>
          <a:off x="15246428" y="1335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148044</xdr:rowOff>
    </xdr:from>
    <xdr:to>
      <xdr:col>76</xdr:col>
      <xdr:colOff>114300</xdr:colOff>
      <xdr:row>76</xdr:row>
      <xdr:rowOff>89922</xdr:rowOff>
    </xdr:to>
    <xdr:cxnSp macro="">
      <xdr:nvCxnSpPr>
        <xdr:cNvPr id="645" name="直線コネクタ 644"/>
        <xdr:cNvCxnSpPr/>
      </xdr:nvCxnSpPr>
      <xdr:spPr>
        <a:xfrm>
          <a:off x="13703300" y="12835344"/>
          <a:ext cx="889000" cy="28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118218</xdr:rowOff>
    </xdr:from>
    <xdr:to>
      <xdr:col>76</xdr:col>
      <xdr:colOff>165100</xdr:colOff>
      <xdr:row>78</xdr:row>
      <xdr:rowOff>48368</xdr:rowOff>
    </xdr:to>
    <xdr:sp macro="" textlink="">
      <xdr:nvSpPr>
        <xdr:cNvPr id="646" name="フローチャート: 判断 645"/>
        <xdr:cNvSpPr/>
      </xdr:nvSpPr>
      <xdr:spPr>
        <a:xfrm>
          <a:off x="14541500" y="1331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39495</xdr:rowOff>
    </xdr:from>
    <xdr:ext cx="378565" cy="259045"/>
    <xdr:sp macro="" textlink="">
      <xdr:nvSpPr>
        <xdr:cNvPr id="647" name="テキスト ボックス 646"/>
        <xdr:cNvSpPr txBox="1"/>
      </xdr:nvSpPr>
      <xdr:spPr>
        <a:xfrm>
          <a:off x="14403017" y="13412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148044</xdr:rowOff>
    </xdr:from>
    <xdr:to>
      <xdr:col>71</xdr:col>
      <xdr:colOff>177800</xdr:colOff>
      <xdr:row>77</xdr:row>
      <xdr:rowOff>55632</xdr:rowOff>
    </xdr:to>
    <xdr:cxnSp macro="">
      <xdr:nvCxnSpPr>
        <xdr:cNvPr id="648" name="直線コネクタ 647"/>
        <xdr:cNvCxnSpPr/>
      </xdr:nvCxnSpPr>
      <xdr:spPr>
        <a:xfrm flipV="1">
          <a:off x="12814300" y="12835344"/>
          <a:ext cx="889000" cy="42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114503</xdr:rowOff>
    </xdr:from>
    <xdr:to>
      <xdr:col>72</xdr:col>
      <xdr:colOff>38100</xdr:colOff>
      <xdr:row>78</xdr:row>
      <xdr:rowOff>44653</xdr:rowOff>
    </xdr:to>
    <xdr:sp macro="" textlink="">
      <xdr:nvSpPr>
        <xdr:cNvPr id="649" name="フローチャート: 判断 648"/>
        <xdr:cNvSpPr/>
      </xdr:nvSpPr>
      <xdr:spPr>
        <a:xfrm>
          <a:off x="13652500" y="13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35780</xdr:rowOff>
    </xdr:from>
    <xdr:ext cx="378565" cy="259045"/>
    <xdr:sp macro="" textlink="">
      <xdr:nvSpPr>
        <xdr:cNvPr id="650" name="テキスト ボックス 649"/>
        <xdr:cNvSpPr txBox="1"/>
      </xdr:nvSpPr>
      <xdr:spPr>
        <a:xfrm>
          <a:off x="13514017" y="13408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101588</xdr:rowOff>
    </xdr:from>
    <xdr:to>
      <xdr:col>67</xdr:col>
      <xdr:colOff>101600</xdr:colOff>
      <xdr:row>78</xdr:row>
      <xdr:rowOff>31738</xdr:rowOff>
    </xdr:to>
    <xdr:sp macro="" textlink="">
      <xdr:nvSpPr>
        <xdr:cNvPr id="651" name="フローチャート: 判断 650"/>
        <xdr:cNvSpPr/>
      </xdr:nvSpPr>
      <xdr:spPr>
        <a:xfrm>
          <a:off x="12763500" y="1330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22865</xdr:rowOff>
    </xdr:from>
    <xdr:ext cx="378565" cy="259045"/>
    <xdr:sp macro="" textlink="">
      <xdr:nvSpPr>
        <xdr:cNvPr id="652" name="テキスト ボックス 651"/>
        <xdr:cNvSpPr txBox="1"/>
      </xdr:nvSpPr>
      <xdr:spPr>
        <a:xfrm>
          <a:off x="12625017" y="13395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77070</xdr:rowOff>
    </xdr:from>
    <xdr:to>
      <xdr:col>85</xdr:col>
      <xdr:colOff>177800</xdr:colOff>
      <xdr:row>77</xdr:row>
      <xdr:rowOff>7220</xdr:rowOff>
    </xdr:to>
    <xdr:sp macro="" textlink="">
      <xdr:nvSpPr>
        <xdr:cNvPr id="658" name="楕円 657"/>
        <xdr:cNvSpPr/>
      </xdr:nvSpPr>
      <xdr:spPr>
        <a:xfrm>
          <a:off x="16268700" y="1310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99947</xdr:rowOff>
    </xdr:from>
    <xdr:ext cx="469744" cy="259045"/>
    <xdr:sp macro="" textlink="">
      <xdr:nvSpPr>
        <xdr:cNvPr id="659" name="災害復旧費該当値テキスト"/>
        <xdr:cNvSpPr txBox="1"/>
      </xdr:nvSpPr>
      <xdr:spPr>
        <a:xfrm>
          <a:off x="16370300" y="1295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165024</xdr:rowOff>
    </xdr:from>
    <xdr:to>
      <xdr:col>81</xdr:col>
      <xdr:colOff>101600</xdr:colOff>
      <xdr:row>77</xdr:row>
      <xdr:rowOff>95174</xdr:rowOff>
    </xdr:to>
    <xdr:sp macro="" textlink="">
      <xdr:nvSpPr>
        <xdr:cNvPr id="660" name="楕円 659"/>
        <xdr:cNvSpPr/>
      </xdr:nvSpPr>
      <xdr:spPr>
        <a:xfrm>
          <a:off x="15430500" y="1319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111701</xdr:rowOff>
    </xdr:from>
    <xdr:ext cx="469744" cy="259045"/>
    <xdr:sp macro="" textlink="">
      <xdr:nvSpPr>
        <xdr:cNvPr id="661" name="テキスト ボックス 660"/>
        <xdr:cNvSpPr txBox="1"/>
      </xdr:nvSpPr>
      <xdr:spPr>
        <a:xfrm>
          <a:off x="15246428" y="12970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39122</xdr:rowOff>
    </xdr:from>
    <xdr:to>
      <xdr:col>76</xdr:col>
      <xdr:colOff>165100</xdr:colOff>
      <xdr:row>76</xdr:row>
      <xdr:rowOff>140722</xdr:rowOff>
    </xdr:to>
    <xdr:sp macro="" textlink="">
      <xdr:nvSpPr>
        <xdr:cNvPr id="662" name="楕円 661"/>
        <xdr:cNvSpPr/>
      </xdr:nvSpPr>
      <xdr:spPr>
        <a:xfrm>
          <a:off x="14541500" y="130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157249</xdr:rowOff>
    </xdr:from>
    <xdr:ext cx="469744" cy="259045"/>
    <xdr:sp macro="" textlink="">
      <xdr:nvSpPr>
        <xdr:cNvPr id="663" name="テキスト ボックス 662"/>
        <xdr:cNvSpPr txBox="1"/>
      </xdr:nvSpPr>
      <xdr:spPr>
        <a:xfrm>
          <a:off x="14357428" y="1284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97244</xdr:rowOff>
    </xdr:from>
    <xdr:to>
      <xdr:col>72</xdr:col>
      <xdr:colOff>38100</xdr:colOff>
      <xdr:row>75</xdr:row>
      <xdr:rowOff>27394</xdr:rowOff>
    </xdr:to>
    <xdr:sp macro="" textlink="">
      <xdr:nvSpPr>
        <xdr:cNvPr id="664" name="楕円 663"/>
        <xdr:cNvSpPr/>
      </xdr:nvSpPr>
      <xdr:spPr>
        <a:xfrm>
          <a:off x="13652500" y="127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43921</xdr:rowOff>
    </xdr:from>
    <xdr:ext cx="469744" cy="259045"/>
    <xdr:sp macro="" textlink="">
      <xdr:nvSpPr>
        <xdr:cNvPr id="665" name="テキスト ボックス 664"/>
        <xdr:cNvSpPr txBox="1"/>
      </xdr:nvSpPr>
      <xdr:spPr>
        <a:xfrm>
          <a:off x="13468428" y="12559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4832</xdr:rowOff>
    </xdr:from>
    <xdr:to>
      <xdr:col>67</xdr:col>
      <xdr:colOff>101600</xdr:colOff>
      <xdr:row>77</xdr:row>
      <xdr:rowOff>106432</xdr:rowOff>
    </xdr:to>
    <xdr:sp macro="" textlink="">
      <xdr:nvSpPr>
        <xdr:cNvPr id="666" name="楕円 665"/>
        <xdr:cNvSpPr/>
      </xdr:nvSpPr>
      <xdr:spPr>
        <a:xfrm>
          <a:off x="12763500" y="132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122959</xdr:rowOff>
    </xdr:from>
    <xdr:ext cx="469744" cy="259045"/>
    <xdr:sp macro="" textlink="">
      <xdr:nvSpPr>
        <xdr:cNvPr id="667" name="テキスト ボックス 666"/>
        <xdr:cNvSpPr txBox="1"/>
      </xdr:nvSpPr>
      <xdr:spPr>
        <a:xfrm>
          <a:off x="12579428" y="1298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41081</xdr:rowOff>
    </xdr:from>
    <xdr:to>
      <xdr:col>85</xdr:col>
      <xdr:colOff>126364</xdr:colOff>
      <xdr:row>97</xdr:row>
      <xdr:rowOff>51186</xdr:rowOff>
    </xdr:to>
    <xdr:cxnSp macro="">
      <xdr:nvCxnSpPr>
        <xdr:cNvPr id="689" name="直線コネクタ 688"/>
        <xdr:cNvCxnSpPr/>
      </xdr:nvCxnSpPr>
      <xdr:spPr>
        <a:xfrm flipV="1">
          <a:off x="16317595" y="15643031"/>
          <a:ext cx="1269" cy="1038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55013</xdr:rowOff>
    </xdr:from>
    <xdr:ext cx="534377" cy="259045"/>
    <xdr:sp macro="" textlink="">
      <xdr:nvSpPr>
        <xdr:cNvPr id="690" name="公債費最小値テキスト"/>
        <xdr:cNvSpPr txBox="1"/>
      </xdr:nvSpPr>
      <xdr:spPr>
        <a:xfrm>
          <a:off x="16370300" y="1668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51186</xdr:rowOff>
    </xdr:from>
    <xdr:to>
      <xdr:col>86</xdr:col>
      <xdr:colOff>25400</xdr:colOff>
      <xdr:row>97</xdr:row>
      <xdr:rowOff>51186</xdr:rowOff>
    </xdr:to>
    <xdr:cxnSp macro="">
      <xdr:nvCxnSpPr>
        <xdr:cNvPr id="691" name="直線コネクタ 690"/>
        <xdr:cNvCxnSpPr/>
      </xdr:nvCxnSpPr>
      <xdr:spPr>
        <a:xfrm>
          <a:off x="16230600" y="16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159208</xdr:rowOff>
    </xdr:from>
    <xdr:ext cx="534377" cy="259045"/>
    <xdr:sp macro="" textlink="">
      <xdr:nvSpPr>
        <xdr:cNvPr id="692" name="公債費最大値テキスト"/>
        <xdr:cNvSpPr txBox="1"/>
      </xdr:nvSpPr>
      <xdr:spPr>
        <a:xfrm>
          <a:off x="16370300" y="1541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41081</xdr:rowOff>
    </xdr:from>
    <xdr:to>
      <xdr:col>86</xdr:col>
      <xdr:colOff>25400</xdr:colOff>
      <xdr:row>91</xdr:row>
      <xdr:rowOff>41081</xdr:rowOff>
    </xdr:to>
    <xdr:cxnSp macro="">
      <xdr:nvCxnSpPr>
        <xdr:cNvPr id="693" name="直線コネクタ 692"/>
        <xdr:cNvCxnSpPr/>
      </xdr:nvCxnSpPr>
      <xdr:spPr>
        <a:xfrm>
          <a:off x="16230600" y="1564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81087</xdr:rowOff>
    </xdr:from>
    <xdr:to>
      <xdr:col>85</xdr:col>
      <xdr:colOff>127000</xdr:colOff>
      <xdr:row>91</xdr:row>
      <xdr:rowOff>118898</xdr:rowOff>
    </xdr:to>
    <xdr:cxnSp macro="">
      <xdr:nvCxnSpPr>
        <xdr:cNvPr id="694" name="直線コネクタ 693"/>
        <xdr:cNvCxnSpPr/>
      </xdr:nvCxnSpPr>
      <xdr:spPr>
        <a:xfrm>
          <a:off x="15481300" y="15683037"/>
          <a:ext cx="838200" cy="3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26934</xdr:rowOff>
    </xdr:from>
    <xdr:ext cx="534377" cy="259045"/>
    <xdr:sp macro="" textlink="">
      <xdr:nvSpPr>
        <xdr:cNvPr id="695" name="公債費平均値テキスト"/>
        <xdr:cNvSpPr txBox="1"/>
      </xdr:nvSpPr>
      <xdr:spPr>
        <a:xfrm>
          <a:off x="16370300" y="16143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48507</xdr:rowOff>
    </xdr:from>
    <xdr:to>
      <xdr:col>85</xdr:col>
      <xdr:colOff>177800</xdr:colOff>
      <xdr:row>94</xdr:row>
      <xdr:rowOff>150107</xdr:rowOff>
    </xdr:to>
    <xdr:sp macro="" textlink="">
      <xdr:nvSpPr>
        <xdr:cNvPr id="696" name="フローチャート: 判断 695"/>
        <xdr:cNvSpPr/>
      </xdr:nvSpPr>
      <xdr:spPr>
        <a:xfrm>
          <a:off x="16268700" y="1616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1374</xdr:rowOff>
    </xdr:from>
    <xdr:to>
      <xdr:col>81</xdr:col>
      <xdr:colOff>50800</xdr:colOff>
      <xdr:row>91</xdr:row>
      <xdr:rowOff>81087</xdr:rowOff>
    </xdr:to>
    <xdr:cxnSp macro="">
      <xdr:nvCxnSpPr>
        <xdr:cNvPr id="697" name="直線コネクタ 696"/>
        <xdr:cNvCxnSpPr/>
      </xdr:nvCxnSpPr>
      <xdr:spPr>
        <a:xfrm>
          <a:off x="14592300" y="15603324"/>
          <a:ext cx="889000" cy="7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25715</xdr:rowOff>
    </xdr:from>
    <xdr:to>
      <xdr:col>81</xdr:col>
      <xdr:colOff>101600</xdr:colOff>
      <xdr:row>94</xdr:row>
      <xdr:rowOff>127315</xdr:rowOff>
    </xdr:to>
    <xdr:sp macro="" textlink="">
      <xdr:nvSpPr>
        <xdr:cNvPr id="698" name="フローチャート: 判断 697"/>
        <xdr:cNvSpPr/>
      </xdr:nvSpPr>
      <xdr:spPr>
        <a:xfrm>
          <a:off x="15430500" y="1614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118442</xdr:rowOff>
    </xdr:from>
    <xdr:ext cx="534377" cy="259045"/>
    <xdr:sp macro="" textlink="">
      <xdr:nvSpPr>
        <xdr:cNvPr id="699" name="テキスト ボックス 698"/>
        <xdr:cNvSpPr txBox="1"/>
      </xdr:nvSpPr>
      <xdr:spPr>
        <a:xfrm>
          <a:off x="15214111" y="1623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131265</xdr:rowOff>
    </xdr:from>
    <xdr:to>
      <xdr:col>76</xdr:col>
      <xdr:colOff>114300</xdr:colOff>
      <xdr:row>91</xdr:row>
      <xdr:rowOff>1374</xdr:rowOff>
    </xdr:to>
    <xdr:cxnSp macro="">
      <xdr:nvCxnSpPr>
        <xdr:cNvPr id="700" name="直線コネクタ 699"/>
        <xdr:cNvCxnSpPr/>
      </xdr:nvCxnSpPr>
      <xdr:spPr>
        <a:xfrm>
          <a:off x="13703300" y="15561765"/>
          <a:ext cx="889000" cy="4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9004</xdr:rowOff>
    </xdr:from>
    <xdr:to>
      <xdr:col>76</xdr:col>
      <xdr:colOff>165100</xdr:colOff>
      <xdr:row>94</xdr:row>
      <xdr:rowOff>110604</xdr:rowOff>
    </xdr:to>
    <xdr:sp macro="" textlink="">
      <xdr:nvSpPr>
        <xdr:cNvPr id="701" name="フローチャート: 判断 700"/>
        <xdr:cNvSpPr/>
      </xdr:nvSpPr>
      <xdr:spPr>
        <a:xfrm>
          <a:off x="14541500" y="1612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101731</xdr:rowOff>
    </xdr:from>
    <xdr:ext cx="534377" cy="259045"/>
    <xdr:sp macro="" textlink="">
      <xdr:nvSpPr>
        <xdr:cNvPr id="702" name="テキスト ボックス 701"/>
        <xdr:cNvSpPr txBox="1"/>
      </xdr:nvSpPr>
      <xdr:spPr>
        <a:xfrm>
          <a:off x="14325111" y="1621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54203</xdr:rowOff>
    </xdr:from>
    <xdr:to>
      <xdr:col>71</xdr:col>
      <xdr:colOff>177800</xdr:colOff>
      <xdr:row>90</xdr:row>
      <xdr:rowOff>131265</xdr:rowOff>
    </xdr:to>
    <xdr:cxnSp macro="">
      <xdr:nvCxnSpPr>
        <xdr:cNvPr id="703" name="直線コネクタ 702"/>
        <xdr:cNvCxnSpPr/>
      </xdr:nvCxnSpPr>
      <xdr:spPr>
        <a:xfrm>
          <a:off x="12814300" y="15484703"/>
          <a:ext cx="889000" cy="7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149822</xdr:rowOff>
    </xdr:from>
    <xdr:to>
      <xdr:col>72</xdr:col>
      <xdr:colOff>38100</xdr:colOff>
      <xdr:row>94</xdr:row>
      <xdr:rowOff>79972</xdr:rowOff>
    </xdr:to>
    <xdr:sp macro="" textlink="">
      <xdr:nvSpPr>
        <xdr:cNvPr id="704" name="フローチャート: 判断 703"/>
        <xdr:cNvSpPr/>
      </xdr:nvSpPr>
      <xdr:spPr>
        <a:xfrm>
          <a:off x="13652500" y="1609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71099</xdr:rowOff>
    </xdr:from>
    <xdr:ext cx="534377" cy="259045"/>
    <xdr:sp macro="" textlink="">
      <xdr:nvSpPr>
        <xdr:cNvPr id="705" name="テキスト ボックス 704"/>
        <xdr:cNvSpPr txBox="1"/>
      </xdr:nvSpPr>
      <xdr:spPr>
        <a:xfrm>
          <a:off x="13436111" y="1618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44208</xdr:rowOff>
    </xdr:from>
    <xdr:to>
      <xdr:col>67</xdr:col>
      <xdr:colOff>101600</xdr:colOff>
      <xdr:row>93</xdr:row>
      <xdr:rowOff>145808</xdr:rowOff>
    </xdr:to>
    <xdr:sp macro="" textlink="">
      <xdr:nvSpPr>
        <xdr:cNvPr id="706" name="フローチャート: 判断 705"/>
        <xdr:cNvSpPr/>
      </xdr:nvSpPr>
      <xdr:spPr>
        <a:xfrm>
          <a:off x="12763500" y="1598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136935</xdr:rowOff>
    </xdr:from>
    <xdr:ext cx="534377" cy="259045"/>
    <xdr:sp macro="" textlink="">
      <xdr:nvSpPr>
        <xdr:cNvPr id="707" name="テキスト ボックス 706"/>
        <xdr:cNvSpPr txBox="1"/>
      </xdr:nvSpPr>
      <xdr:spPr>
        <a:xfrm>
          <a:off x="12547111" y="1608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68098</xdr:rowOff>
    </xdr:from>
    <xdr:to>
      <xdr:col>85</xdr:col>
      <xdr:colOff>177800</xdr:colOff>
      <xdr:row>91</xdr:row>
      <xdr:rowOff>169698</xdr:rowOff>
    </xdr:to>
    <xdr:sp macro="" textlink="">
      <xdr:nvSpPr>
        <xdr:cNvPr id="713" name="楕円 712"/>
        <xdr:cNvSpPr/>
      </xdr:nvSpPr>
      <xdr:spPr>
        <a:xfrm>
          <a:off x="16268700" y="1567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154475</xdr:rowOff>
    </xdr:from>
    <xdr:ext cx="534377" cy="259045"/>
    <xdr:sp macro="" textlink="">
      <xdr:nvSpPr>
        <xdr:cNvPr id="714" name="公債費該当値テキスト"/>
        <xdr:cNvSpPr txBox="1"/>
      </xdr:nvSpPr>
      <xdr:spPr>
        <a:xfrm>
          <a:off x="16370300" y="1558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30287</xdr:rowOff>
    </xdr:from>
    <xdr:to>
      <xdr:col>81</xdr:col>
      <xdr:colOff>101600</xdr:colOff>
      <xdr:row>91</xdr:row>
      <xdr:rowOff>131887</xdr:rowOff>
    </xdr:to>
    <xdr:sp macro="" textlink="">
      <xdr:nvSpPr>
        <xdr:cNvPr id="715" name="楕円 714"/>
        <xdr:cNvSpPr/>
      </xdr:nvSpPr>
      <xdr:spPr>
        <a:xfrm>
          <a:off x="15430500" y="1563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148414</xdr:rowOff>
    </xdr:from>
    <xdr:ext cx="534377" cy="259045"/>
    <xdr:sp macro="" textlink="">
      <xdr:nvSpPr>
        <xdr:cNvPr id="716" name="テキスト ボックス 715"/>
        <xdr:cNvSpPr txBox="1"/>
      </xdr:nvSpPr>
      <xdr:spPr>
        <a:xfrm>
          <a:off x="15214111" y="154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122024</xdr:rowOff>
    </xdr:from>
    <xdr:to>
      <xdr:col>76</xdr:col>
      <xdr:colOff>165100</xdr:colOff>
      <xdr:row>91</xdr:row>
      <xdr:rowOff>52174</xdr:rowOff>
    </xdr:to>
    <xdr:sp macro="" textlink="">
      <xdr:nvSpPr>
        <xdr:cNvPr id="717" name="楕円 716"/>
        <xdr:cNvSpPr/>
      </xdr:nvSpPr>
      <xdr:spPr>
        <a:xfrm>
          <a:off x="14541500" y="155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68701</xdr:rowOff>
    </xdr:from>
    <xdr:ext cx="534377" cy="259045"/>
    <xdr:sp macro="" textlink="">
      <xdr:nvSpPr>
        <xdr:cNvPr id="718" name="テキスト ボックス 717"/>
        <xdr:cNvSpPr txBox="1"/>
      </xdr:nvSpPr>
      <xdr:spPr>
        <a:xfrm>
          <a:off x="14325111" y="1532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80465</xdr:rowOff>
    </xdr:from>
    <xdr:to>
      <xdr:col>72</xdr:col>
      <xdr:colOff>38100</xdr:colOff>
      <xdr:row>91</xdr:row>
      <xdr:rowOff>10615</xdr:rowOff>
    </xdr:to>
    <xdr:sp macro="" textlink="">
      <xdr:nvSpPr>
        <xdr:cNvPr id="719" name="楕円 718"/>
        <xdr:cNvSpPr/>
      </xdr:nvSpPr>
      <xdr:spPr>
        <a:xfrm>
          <a:off x="13652500" y="1551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27142</xdr:rowOff>
    </xdr:from>
    <xdr:ext cx="534377" cy="259045"/>
    <xdr:sp macro="" textlink="">
      <xdr:nvSpPr>
        <xdr:cNvPr id="720" name="テキスト ボックス 719"/>
        <xdr:cNvSpPr txBox="1"/>
      </xdr:nvSpPr>
      <xdr:spPr>
        <a:xfrm>
          <a:off x="13436111" y="1528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3403</xdr:rowOff>
    </xdr:from>
    <xdr:to>
      <xdr:col>67</xdr:col>
      <xdr:colOff>101600</xdr:colOff>
      <xdr:row>90</xdr:row>
      <xdr:rowOff>105003</xdr:rowOff>
    </xdr:to>
    <xdr:sp macro="" textlink="">
      <xdr:nvSpPr>
        <xdr:cNvPr id="721" name="楕円 720"/>
        <xdr:cNvSpPr/>
      </xdr:nvSpPr>
      <xdr:spPr>
        <a:xfrm>
          <a:off x="12763500" y="1543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121530</xdr:rowOff>
    </xdr:from>
    <xdr:ext cx="534377" cy="259045"/>
    <xdr:sp macro="" textlink="">
      <xdr:nvSpPr>
        <xdr:cNvPr id="722" name="テキスト ボックス 721"/>
        <xdr:cNvSpPr txBox="1"/>
      </xdr:nvSpPr>
      <xdr:spPr>
        <a:xfrm>
          <a:off x="12547111" y="1520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6" name="テキスト ボックス 735"/>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15494</xdr:rowOff>
    </xdr:from>
    <xdr:to>
      <xdr:col>116</xdr:col>
      <xdr:colOff>62864</xdr:colOff>
      <xdr:row>39</xdr:row>
      <xdr:rowOff>44450</xdr:rowOff>
    </xdr:to>
    <xdr:cxnSp macro="">
      <xdr:nvCxnSpPr>
        <xdr:cNvPr id="746" name="直線コネクタ 745"/>
        <xdr:cNvCxnSpPr/>
      </xdr:nvCxnSpPr>
      <xdr:spPr>
        <a:xfrm flipV="1">
          <a:off x="22159595" y="5330444"/>
          <a:ext cx="1269" cy="1400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47"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133621</xdr:rowOff>
    </xdr:from>
    <xdr:ext cx="469744" cy="259045"/>
    <xdr:sp macro="" textlink="">
      <xdr:nvSpPr>
        <xdr:cNvPr id="749" name="諸支出金最大値テキスト"/>
        <xdr:cNvSpPr txBox="1"/>
      </xdr:nvSpPr>
      <xdr:spPr>
        <a:xfrm>
          <a:off x="22212300" y="51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15494</xdr:rowOff>
    </xdr:from>
    <xdr:to>
      <xdr:col>116</xdr:col>
      <xdr:colOff>152400</xdr:colOff>
      <xdr:row>31</xdr:row>
      <xdr:rowOff>15494</xdr:rowOff>
    </xdr:to>
    <xdr:cxnSp macro="">
      <xdr:nvCxnSpPr>
        <xdr:cNvPr id="750" name="直線コネクタ 749"/>
        <xdr:cNvCxnSpPr/>
      </xdr:nvCxnSpPr>
      <xdr:spPr>
        <a:xfrm>
          <a:off x="22072600" y="533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13932" cy="259045"/>
    <xdr:sp macro="" textlink="">
      <xdr:nvSpPr>
        <xdr:cNvPr id="752" name="諸支出金平均値テキスト"/>
        <xdr:cNvSpPr txBox="1"/>
      </xdr:nvSpPr>
      <xdr:spPr>
        <a:xfrm>
          <a:off x="22212300" y="65087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53" name="フローチャート: 判断 752"/>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116332</xdr:rowOff>
    </xdr:from>
    <xdr:to>
      <xdr:col>112</xdr:col>
      <xdr:colOff>38100</xdr:colOff>
      <xdr:row>39</xdr:row>
      <xdr:rowOff>46482</xdr:rowOff>
    </xdr:to>
    <xdr:sp macro="" textlink="">
      <xdr:nvSpPr>
        <xdr:cNvPr id="755" name="フローチャート: 判断 754"/>
        <xdr:cNvSpPr/>
      </xdr:nvSpPr>
      <xdr:spPr>
        <a:xfrm>
          <a:off x="21272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63009</xdr:rowOff>
    </xdr:from>
    <xdr:ext cx="313932" cy="259045"/>
    <xdr:sp macro="" textlink="">
      <xdr:nvSpPr>
        <xdr:cNvPr id="756" name="テキスト ボックス 755"/>
        <xdr:cNvSpPr txBox="1"/>
      </xdr:nvSpPr>
      <xdr:spPr>
        <a:xfrm>
          <a:off x="21166333" y="6406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34036</xdr:rowOff>
    </xdr:from>
    <xdr:to>
      <xdr:col>107</xdr:col>
      <xdr:colOff>101600</xdr:colOff>
      <xdr:row>38</xdr:row>
      <xdr:rowOff>135636</xdr:rowOff>
    </xdr:to>
    <xdr:sp macro="" textlink="">
      <xdr:nvSpPr>
        <xdr:cNvPr id="758" name="フローチャート: 判断 757"/>
        <xdr:cNvSpPr/>
      </xdr:nvSpPr>
      <xdr:spPr>
        <a:xfrm>
          <a:off x="20383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152163</xdr:rowOff>
    </xdr:from>
    <xdr:ext cx="378565" cy="259045"/>
    <xdr:sp macro="" textlink="">
      <xdr:nvSpPr>
        <xdr:cNvPr id="759" name="テキスト ボックス 758"/>
        <xdr:cNvSpPr txBox="1"/>
      </xdr:nvSpPr>
      <xdr:spPr>
        <a:xfrm>
          <a:off x="20245017" y="6324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48514</xdr:rowOff>
    </xdr:from>
    <xdr:to>
      <xdr:col>102</xdr:col>
      <xdr:colOff>165100</xdr:colOff>
      <xdr:row>38</xdr:row>
      <xdr:rowOff>150114</xdr:rowOff>
    </xdr:to>
    <xdr:sp macro="" textlink="">
      <xdr:nvSpPr>
        <xdr:cNvPr id="761" name="フローチャート: 判断 760"/>
        <xdr:cNvSpPr/>
      </xdr:nvSpPr>
      <xdr:spPr>
        <a:xfrm>
          <a:off x="19494500" y="65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166641</xdr:rowOff>
    </xdr:from>
    <xdr:ext cx="378565" cy="259045"/>
    <xdr:sp macro="" textlink="">
      <xdr:nvSpPr>
        <xdr:cNvPr id="762" name="テキスト ボックス 761"/>
        <xdr:cNvSpPr txBox="1"/>
      </xdr:nvSpPr>
      <xdr:spPr>
        <a:xfrm>
          <a:off x="19356017" y="6338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51562</xdr:rowOff>
    </xdr:from>
    <xdr:to>
      <xdr:col>98</xdr:col>
      <xdr:colOff>38100</xdr:colOff>
      <xdr:row>38</xdr:row>
      <xdr:rowOff>153162</xdr:rowOff>
    </xdr:to>
    <xdr:sp macro="" textlink="">
      <xdr:nvSpPr>
        <xdr:cNvPr id="763" name="フローチャート: 判断 762"/>
        <xdr:cNvSpPr/>
      </xdr:nvSpPr>
      <xdr:spPr>
        <a:xfrm>
          <a:off x="18605500" y="656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169689</xdr:rowOff>
    </xdr:from>
    <xdr:ext cx="378565" cy="259045"/>
    <xdr:sp macro="" textlink="">
      <xdr:nvSpPr>
        <xdr:cNvPr id="764" name="テキスト ボックス 763"/>
        <xdr:cNvSpPr txBox="1"/>
      </xdr:nvSpPr>
      <xdr:spPr>
        <a:xfrm>
          <a:off x="18467017" y="634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71"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目的別の歳出の構成比としては、民生費が最も高く、住民一人当たり</a:t>
          </a:r>
          <a:r>
            <a:rPr kumimoji="1" lang="en-US" altLang="ja-JP" sz="1300">
              <a:latin typeface="ＭＳ Ｐゴシック" panose="020B0600070205080204" pitchFamily="50" charset="-128"/>
              <a:ea typeface="ＭＳ Ｐゴシック" panose="020B0600070205080204" pitchFamily="50" charset="-128"/>
            </a:rPr>
            <a:t>178,339</a:t>
          </a:r>
          <a:r>
            <a:rPr kumimoji="1" lang="ja-JP" altLang="en-US" sz="1300">
              <a:latin typeface="ＭＳ Ｐゴシック" panose="020B0600070205080204" pitchFamily="50" charset="-128"/>
              <a:ea typeface="ＭＳ Ｐゴシック" panose="020B0600070205080204" pitchFamily="50" charset="-128"/>
            </a:rPr>
            <a:t>円となっている。これは、前年度と比較しても増加しており、主な要因としては、子どものための教育・保育給付事業の増加が挙げられる。</a:t>
          </a:r>
        </a:p>
        <a:p>
          <a:r>
            <a:rPr kumimoji="1" lang="ja-JP" altLang="en-US" sz="1300">
              <a:latin typeface="ＭＳ Ｐゴシック" panose="020B0600070205080204" pitchFamily="50" charset="-128"/>
              <a:ea typeface="ＭＳ Ｐゴシック" panose="020B0600070205080204" pitchFamily="50" charset="-128"/>
            </a:rPr>
            <a:t>前年度に対する伸び率としては、災害復旧費が最も高く、これは災害発生件数が増加したためである。</a:t>
          </a:r>
        </a:p>
        <a:p>
          <a:r>
            <a:rPr kumimoji="1" lang="ja-JP" altLang="en-US" sz="1300">
              <a:latin typeface="ＭＳ Ｐゴシック" panose="020B0600070205080204" pitchFamily="50" charset="-128"/>
              <a:ea typeface="ＭＳ Ｐゴシック" panose="020B0600070205080204" pitchFamily="50" charset="-128"/>
            </a:rPr>
            <a:t>一方、土木費、農林水産業費、商工費などが減少している。減少の要因として、土木費の総合治水対策事業における事業費の減少などが挙げられる。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年度間の財源調整のため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a:latin typeface="ＭＳ ゴシック" pitchFamily="49" charset="-128"/>
              <a:ea typeface="ＭＳ ゴシック" pitchFamily="49" charset="-128"/>
            </a:rPr>
            <a:t>取崩しを行ったことにより、基金残高の標準財政規模比は前年度から</a:t>
          </a:r>
          <a:r>
            <a:rPr kumimoji="1" lang="en-US" altLang="ja-JP" sz="1100">
              <a:latin typeface="ＭＳ ゴシック" pitchFamily="49" charset="-128"/>
              <a:ea typeface="ＭＳ ゴシック" pitchFamily="49" charset="-128"/>
            </a:rPr>
            <a:t>2.30</a:t>
          </a:r>
          <a:r>
            <a:rPr kumimoji="1" lang="ja-JP" altLang="en-US" sz="1100">
              <a:latin typeface="ＭＳ ゴシック" pitchFamily="49" charset="-128"/>
              <a:ea typeface="ＭＳ ゴシック" pitchFamily="49" charset="-128"/>
            </a:rPr>
            <a:t>ポイント低下した。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歳入・歳出については前年度に比べ共に増加しており、歳出の増加額が歳入の増加額を上回ったことに加え、翌年度に繰り越すべき財源が増加したことから、実質収支が減少した。これにより単年度収支が赤字となり、積立金は増加したものの、実質単年度収支の標準財政規模比は前年度から</a:t>
          </a:r>
          <a:r>
            <a:rPr kumimoji="1" lang="en-US" altLang="ja-JP" sz="1100">
              <a:latin typeface="ＭＳ ゴシック" pitchFamily="49" charset="-128"/>
              <a:ea typeface="ＭＳ ゴシック" pitchFamily="49" charset="-128"/>
            </a:rPr>
            <a:t>2.61</a:t>
          </a:r>
          <a:r>
            <a:rPr kumimoji="1" lang="ja-JP" altLang="en-US" sz="1100">
              <a:latin typeface="ＭＳ ゴシック" pitchFamily="49" charset="-128"/>
              <a:ea typeface="ＭＳ ゴシック" pitchFamily="49" charset="-128"/>
            </a:rPr>
            <a:t>ポイント減少した。</a:t>
          </a:r>
        </a:p>
        <a:p>
          <a:r>
            <a:rPr kumimoji="1" lang="ja-JP" altLang="en-US" sz="1100">
              <a:latin typeface="ＭＳ ゴシック" pitchFamily="49" charset="-128"/>
              <a:ea typeface="ＭＳ ゴシック" pitchFamily="49" charset="-128"/>
            </a:rPr>
            <a:t>　今後も引き続き、適切な財源確保と歳出の合理化等行財政改革を推進し、健全な財政運営に努めていく。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財政健全化法に基づく健全化判断比率の算定が開始されて以来、連結後の赤字額は発生しておらず、平成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年度まで赤字額が発生していた国民健康保険特別会計についても、平成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年度で赤字から脱却した。</a:t>
          </a:r>
        </a:p>
        <a:p>
          <a:r>
            <a:rPr kumimoji="1" lang="ja-JP" altLang="en-US" sz="1400">
              <a:latin typeface="ＭＳ ゴシック" pitchFamily="49" charset="-128"/>
              <a:ea typeface="ＭＳ ゴシック" pitchFamily="49" charset="-128"/>
            </a:rPr>
            <a:t>　引き続き、独立採算制の原則のもと、市全体として健全な財政運営に努めていく。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63577336</v>
      </c>
      <c r="BO4" s="462"/>
      <c r="BP4" s="462"/>
      <c r="BQ4" s="462"/>
      <c r="BR4" s="462"/>
      <c r="BS4" s="462"/>
      <c r="BT4" s="462"/>
      <c r="BU4" s="463"/>
      <c r="BV4" s="461">
        <v>59095198</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5.8</v>
      </c>
      <c r="CU4" s="646"/>
      <c r="CV4" s="646"/>
      <c r="CW4" s="646"/>
      <c r="CX4" s="646"/>
      <c r="CY4" s="646"/>
      <c r="CZ4" s="646"/>
      <c r="DA4" s="647"/>
      <c r="DB4" s="645">
        <v>6.9</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60944660</v>
      </c>
      <c r="BO5" s="467"/>
      <c r="BP5" s="467"/>
      <c r="BQ5" s="467"/>
      <c r="BR5" s="467"/>
      <c r="BS5" s="467"/>
      <c r="BT5" s="467"/>
      <c r="BU5" s="468"/>
      <c r="BV5" s="466">
        <v>56422545</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92</v>
      </c>
      <c r="CU5" s="437"/>
      <c r="CV5" s="437"/>
      <c r="CW5" s="437"/>
      <c r="CX5" s="437"/>
      <c r="CY5" s="437"/>
      <c r="CZ5" s="437"/>
      <c r="DA5" s="438"/>
      <c r="DB5" s="436">
        <v>90.5</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2632676</v>
      </c>
      <c r="BO6" s="467"/>
      <c r="BP6" s="467"/>
      <c r="BQ6" s="467"/>
      <c r="BR6" s="467"/>
      <c r="BS6" s="467"/>
      <c r="BT6" s="467"/>
      <c r="BU6" s="468"/>
      <c r="BV6" s="466">
        <v>2672653</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96.1</v>
      </c>
      <c r="CU6" s="620"/>
      <c r="CV6" s="620"/>
      <c r="CW6" s="620"/>
      <c r="CX6" s="620"/>
      <c r="CY6" s="620"/>
      <c r="CZ6" s="620"/>
      <c r="DA6" s="621"/>
      <c r="DB6" s="619">
        <v>95.4</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94</v>
      </c>
      <c r="AV7" s="524"/>
      <c r="AW7" s="524"/>
      <c r="AX7" s="524"/>
      <c r="AY7" s="446" t="s">
        <v>106</v>
      </c>
      <c r="AZ7" s="447"/>
      <c r="BA7" s="447"/>
      <c r="BB7" s="447"/>
      <c r="BC7" s="447"/>
      <c r="BD7" s="447"/>
      <c r="BE7" s="447"/>
      <c r="BF7" s="447"/>
      <c r="BG7" s="447"/>
      <c r="BH7" s="447"/>
      <c r="BI7" s="447"/>
      <c r="BJ7" s="447"/>
      <c r="BK7" s="447"/>
      <c r="BL7" s="447"/>
      <c r="BM7" s="448"/>
      <c r="BN7" s="466">
        <v>668816</v>
      </c>
      <c r="BO7" s="467"/>
      <c r="BP7" s="467"/>
      <c r="BQ7" s="467"/>
      <c r="BR7" s="467"/>
      <c r="BS7" s="467"/>
      <c r="BT7" s="467"/>
      <c r="BU7" s="468"/>
      <c r="BV7" s="466">
        <v>350912</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33706815</v>
      </c>
      <c r="CU7" s="467"/>
      <c r="CV7" s="467"/>
      <c r="CW7" s="467"/>
      <c r="CX7" s="467"/>
      <c r="CY7" s="467"/>
      <c r="CZ7" s="467"/>
      <c r="DA7" s="468"/>
      <c r="DB7" s="466">
        <v>33882470</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1963860</v>
      </c>
      <c r="BO8" s="467"/>
      <c r="BP8" s="467"/>
      <c r="BQ8" s="467"/>
      <c r="BR8" s="467"/>
      <c r="BS8" s="467"/>
      <c r="BT8" s="467"/>
      <c r="BU8" s="468"/>
      <c r="BV8" s="466">
        <v>2321741</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0.56000000000000005</v>
      </c>
      <c r="CU8" s="580"/>
      <c r="CV8" s="580"/>
      <c r="CW8" s="580"/>
      <c r="CX8" s="580"/>
      <c r="CY8" s="580"/>
      <c r="CZ8" s="580"/>
      <c r="DA8" s="581"/>
      <c r="DB8" s="579">
        <v>0.55000000000000004</v>
      </c>
      <c r="DC8" s="580"/>
      <c r="DD8" s="580"/>
      <c r="DE8" s="580"/>
      <c r="DF8" s="580"/>
      <c r="DG8" s="580"/>
      <c r="DH8" s="580"/>
      <c r="DI8" s="581"/>
      <c r="DJ8" s="186"/>
      <c r="DK8" s="186"/>
      <c r="DL8" s="186"/>
      <c r="DM8" s="186"/>
      <c r="DN8" s="186"/>
      <c r="DO8" s="186"/>
    </row>
    <row r="9" spans="1:119" ht="18.75" customHeight="1" thickBot="1">
      <c r="A9" s="187"/>
      <c r="B9" s="608" t="s">
        <v>112</v>
      </c>
      <c r="C9" s="609"/>
      <c r="D9" s="609"/>
      <c r="E9" s="609"/>
      <c r="F9" s="609"/>
      <c r="G9" s="609"/>
      <c r="H9" s="609"/>
      <c r="I9" s="609"/>
      <c r="J9" s="609"/>
      <c r="K9" s="529"/>
      <c r="L9" s="610" t="s">
        <v>113</v>
      </c>
      <c r="M9" s="611"/>
      <c r="N9" s="611"/>
      <c r="O9" s="611"/>
      <c r="P9" s="611"/>
      <c r="Q9" s="612"/>
      <c r="R9" s="613">
        <v>125857</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-357881</v>
      </c>
      <c r="BO9" s="467"/>
      <c r="BP9" s="467"/>
      <c r="BQ9" s="467"/>
      <c r="BR9" s="467"/>
      <c r="BS9" s="467"/>
      <c r="BT9" s="467"/>
      <c r="BU9" s="468"/>
      <c r="BV9" s="466">
        <v>816373</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16.100000000000001</v>
      </c>
      <c r="CU9" s="437"/>
      <c r="CV9" s="437"/>
      <c r="CW9" s="437"/>
      <c r="CX9" s="437"/>
      <c r="CY9" s="437"/>
      <c r="CZ9" s="437"/>
      <c r="DA9" s="438"/>
      <c r="DB9" s="436">
        <v>16.7</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119</v>
      </c>
      <c r="M10" s="440"/>
      <c r="N10" s="440"/>
      <c r="O10" s="440"/>
      <c r="P10" s="440"/>
      <c r="Q10" s="441"/>
      <c r="R10" s="442">
        <v>127487</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771333</v>
      </c>
      <c r="BO10" s="467"/>
      <c r="BP10" s="467"/>
      <c r="BQ10" s="467"/>
      <c r="BR10" s="467"/>
      <c r="BS10" s="467"/>
      <c r="BT10" s="467"/>
      <c r="BU10" s="468"/>
      <c r="BV10" s="466">
        <v>414515</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127</v>
      </c>
      <c r="AV11" s="524"/>
      <c r="AW11" s="524"/>
      <c r="AX11" s="524"/>
      <c r="AY11" s="446" t="s">
        <v>128</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129</v>
      </c>
      <c r="CE11" s="476"/>
      <c r="CF11" s="476"/>
      <c r="CG11" s="476"/>
      <c r="CH11" s="476"/>
      <c r="CI11" s="476"/>
      <c r="CJ11" s="476"/>
      <c r="CK11" s="476"/>
      <c r="CL11" s="476"/>
      <c r="CM11" s="476"/>
      <c r="CN11" s="476"/>
      <c r="CO11" s="476"/>
      <c r="CP11" s="476"/>
      <c r="CQ11" s="476"/>
      <c r="CR11" s="476"/>
      <c r="CS11" s="477"/>
      <c r="CT11" s="579" t="s">
        <v>130</v>
      </c>
      <c r="CU11" s="580"/>
      <c r="CV11" s="580"/>
      <c r="CW11" s="580"/>
      <c r="CX11" s="580"/>
      <c r="CY11" s="580"/>
      <c r="CZ11" s="580"/>
      <c r="DA11" s="581"/>
      <c r="DB11" s="579" t="s">
        <v>131</v>
      </c>
      <c r="DC11" s="580"/>
      <c r="DD11" s="580"/>
      <c r="DE11" s="580"/>
      <c r="DF11" s="580"/>
      <c r="DG11" s="580"/>
      <c r="DH11" s="580"/>
      <c r="DI11" s="581"/>
      <c r="DJ11" s="186"/>
      <c r="DK11" s="186"/>
      <c r="DL11" s="186"/>
      <c r="DM11" s="186"/>
      <c r="DN11" s="186"/>
      <c r="DO11" s="186"/>
    </row>
    <row r="12" spans="1:119" ht="18.75" customHeight="1">
      <c r="A12" s="187"/>
      <c r="B12" s="582" t="s">
        <v>132</v>
      </c>
      <c r="C12" s="583"/>
      <c r="D12" s="583"/>
      <c r="E12" s="583"/>
      <c r="F12" s="583"/>
      <c r="G12" s="583"/>
      <c r="H12" s="583"/>
      <c r="I12" s="583"/>
      <c r="J12" s="583"/>
      <c r="K12" s="584"/>
      <c r="L12" s="591" t="s">
        <v>133</v>
      </c>
      <c r="M12" s="592"/>
      <c r="N12" s="592"/>
      <c r="O12" s="592"/>
      <c r="P12" s="592"/>
      <c r="Q12" s="593"/>
      <c r="R12" s="594">
        <v>125469</v>
      </c>
      <c r="S12" s="595"/>
      <c r="T12" s="595"/>
      <c r="U12" s="595"/>
      <c r="V12" s="596"/>
      <c r="W12" s="597" t="s">
        <v>1</v>
      </c>
      <c r="X12" s="524"/>
      <c r="Y12" s="524"/>
      <c r="Z12" s="524"/>
      <c r="AA12" s="524"/>
      <c r="AB12" s="598"/>
      <c r="AC12" s="599" t="s">
        <v>134</v>
      </c>
      <c r="AD12" s="600"/>
      <c r="AE12" s="600"/>
      <c r="AF12" s="600"/>
      <c r="AG12" s="601"/>
      <c r="AH12" s="599" t="s">
        <v>135</v>
      </c>
      <c r="AI12" s="600"/>
      <c r="AJ12" s="600"/>
      <c r="AK12" s="600"/>
      <c r="AL12" s="602"/>
      <c r="AM12" s="535" t="s">
        <v>136</v>
      </c>
      <c r="AN12" s="440"/>
      <c r="AO12" s="440"/>
      <c r="AP12" s="440"/>
      <c r="AQ12" s="440"/>
      <c r="AR12" s="440"/>
      <c r="AS12" s="440"/>
      <c r="AT12" s="441"/>
      <c r="AU12" s="523" t="s">
        <v>102</v>
      </c>
      <c r="AV12" s="524"/>
      <c r="AW12" s="524"/>
      <c r="AX12" s="524"/>
      <c r="AY12" s="446" t="s">
        <v>137</v>
      </c>
      <c r="AZ12" s="447"/>
      <c r="BA12" s="447"/>
      <c r="BB12" s="447"/>
      <c r="BC12" s="447"/>
      <c r="BD12" s="447"/>
      <c r="BE12" s="447"/>
      <c r="BF12" s="447"/>
      <c r="BG12" s="447"/>
      <c r="BH12" s="447"/>
      <c r="BI12" s="447"/>
      <c r="BJ12" s="447"/>
      <c r="BK12" s="447"/>
      <c r="BL12" s="447"/>
      <c r="BM12" s="448"/>
      <c r="BN12" s="466">
        <v>1597000</v>
      </c>
      <c r="BO12" s="467"/>
      <c r="BP12" s="467"/>
      <c r="BQ12" s="467"/>
      <c r="BR12" s="467"/>
      <c r="BS12" s="467"/>
      <c r="BT12" s="467"/>
      <c r="BU12" s="468"/>
      <c r="BV12" s="466">
        <v>1537495</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131</v>
      </c>
      <c r="CU12" s="580"/>
      <c r="CV12" s="580"/>
      <c r="CW12" s="580"/>
      <c r="CX12" s="580"/>
      <c r="CY12" s="580"/>
      <c r="CZ12" s="580"/>
      <c r="DA12" s="581"/>
      <c r="DB12" s="579" t="s">
        <v>139</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140</v>
      </c>
      <c r="N13" s="567"/>
      <c r="O13" s="567"/>
      <c r="P13" s="567"/>
      <c r="Q13" s="568"/>
      <c r="R13" s="569">
        <v>124678</v>
      </c>
      <c r="S13" s="570"/>
      <c r="T13" s="570"/>
      <c r="U13" s="570"/>
      <c r="V13" s="571"/>
      <c r="W13" s="557" t="s">
        <v>141</v>
      </c>
      <c r="X13" s="479"/>
      <c r="Y13" s="479"/>
      <c r="Z13" s="479"/>
      <c r="AA13" s="479"/>
      <c r="AB13" s="480"/>
      <c r="AC13" s="442">
        <v>3069</v>
      </c>
      <c r="AD13" s="443"/>
      <c r="AE13" s="443"/>
      <c r="AF13" s="443"/>
      <c r="AG13" s="444"/>
      <c r="AH13" s="442">
        <v>3480</v>
      </c>
      <c r="AI13" s="443"/>
      <c r="AJ13" s="443"/>
      <c r="AK13" s="443"/>
      <c r="AL13" s="445"/>
      <c r="AM13" s="535" t="s">
        <v>142</v>
      </c>
      <c r="AN13" s="440"/>
      <c r="AO13" s="440"/>
      <c r="AP13" s="440"/>
      <c r="AQ13" s="440"/>
      <c r="AR13" s="440"/>
      <c r="AS13" s="440"/>
      <c r="AT13" s="441"/>
      <c r="AU13" s="523" t="s">
        <v>127</v>
      </c>
      <c r="AV13" s="524"/>
      <c r="AW13" s="524"/>
      <c r="AX13" s="524"/>
      <c r="AY13" s="446" t="s">
        <v>143</v>
      </c>
      <c r="AZ13" s="447"/>
      <c r="BA13" s="447"/>
      <c r="BB13" s="447"/>
      <c r="BC13" s="447"/>
      <c r="BD13" s="447"/>
      <c r="BE13" s="447"/>
      <c r="BF13" s="447"/>
      <c r="BG13" s="447"/>
      <c r="BH13" s="447"/>
      <c r="BI13" s="447"/>
      <c r="BJ13" s="447"/>
      <c r="BK13" s="447"/>
      <c r="BL13" s="447"/>
      <c r="BM13" s="448"/>
      <c r="BN13" s="466">
        <v>-1183548</v>
      </c>
      <c r="BO13" s="467"/>
      <c r="BP13" s="467"/>
      <c r="BQ13" s="467"/>
      <c r="BR13" s="467"/>
      <c r="BS13" s="467"/>
      <c r="BT13" s="467"/>
      <c r="BU13" s="468"/>
      <c r="BV13" s="466">
        <v>-306607</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6.7</v>
      </c>
      <c r="CU13" s="437"/>
      <c r="CV13" s="437"/>
      <c r="CW13" s="437"/>
      <c r="CX13" s="437"/>
      <c r="CY13" s="437"/>
      <c r="CZ13" s="437"/>
      <c r="DA13" s="438"/>
      <c r="DB13" s="436">
        <v>7.3</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145</v>
      </c>
      <c r="M14" s="603"/>
      <c r="N14" s="603"/>
      <c r="O14" s="603"/>
      <c r="P14" s="603"/>
      <c r="Q14" s="604"/>
      <c r="R14" s="569">
        <v>125824</v>
      </c>
      <c r="S14" s="570"/>
      <c r="T14" s="570"/>
      <c r="U14" s="570"/>
      <c r="V14" s="571"/>
      <c r="W14" s="572"/>
      <c r="X14" s="482"/>
      <c r="Y14" s="482"/>
      <c r="Z14" s="482"/>
      <c r="AA14" s="482"/>
      <c r="AB14" s="483"/>
      <c r="AC14" s="562">
        <v>5.6</v>
      </c>
      <c r="AD14" s="563"/>
      <c r="AE14" s="563"/>
      <c r="AF14" s="563"/>
      <c r="AG14" s="564"/>
      <c r="AH14" s="562">
        <v>6.5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t="s">
        <v>139</v>
      </c>
      <c r="CU14" s="574"/>
      <c r="CV14" s="574"/>
      <c r="CW14" s="574"/>
      <c r="CX14" s="574"/>
      <c r="CY14" s="574"/>
      <c r="CZ14" s="574"/>
      <c r="DA14" s="575"/>
      <c r="DB14" s="573" t="s">
        <v>139</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147</v>
      </c>
      <c r="N15" s="567"/>
      <c r="O15" s="567"/>
      <c r="P15" s="567"/>
      <c r="Q15" s="568"/>
      <c r="R15" s="569">
        <v>125177</v>
      </c>
      <c r="S15" s="570"/>
      <c r="T15" s="570"/>
      <c r="U15" s="570"/>
      <c r="V15" s="571"/>
      <c r="W15" s="557" t="s">
        <v>148</v>
      </c>
      <c r="X15" s="479"/>
      <c r="Y15" s="479"/>
      <c r="Z15" s="479"/>
      <c r="AA15" s="479"/>
      <c r="AB15" s="480"/>
      <c r="AC15" s="442">
        <v>14872</v>
      </c>
      <c r="AD15" s="443"/>
      <c r="AE15" s="443"/>
      <c r="AF15" s="443"/>
      <c r="AG15" s="444"/>
      <c r="AH15" s="442">
        <v>15183</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15338976</v>
      </c>
      <c r="BO15" s="462"/>
      <c r="BP15" s="462"/>
      <c r="BQ15" s="462"/>
      <c r="BR15" s="462"/>
      <c r="BS15" s="462"/>
      <c r="BT15" s="462"/>
      <c r="BU15" s="463"/>
      <c r="BV15" s="461">
        <v>15139033</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27.3</v>
      </c>
      <c r="AD16" s="563"/>
      <c r="AE16" s="563"/>
      <c r="AF16" s="563"/>
      <c r="AG16" s="564"/>
      <c r="AH16" s="562">
        <v>28.1</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27435566</v>
      </c>
      <c r="BO16" s="467"/>
      <c r="BP16" s="467"/>
      <c r="BQ16" s="467"/>
      <c r="BR16" s="467"/>
      <c r="BS16" s="467"/>
      <c r="BT16" s="467"/>
      <c r="BU16" s="468"/>
      <c r="BV16" s="466">
        <v>26914261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36519</v>
      </c>
      <c r="AD17" s="443"/>
      <c r="AE17" s="443"/>
      <c r="AF17" s="443"/>
      <c r="AG17" s="444"/>
      <c r="AH17" s="442">
        <v>35274</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19577656</v>
      </c>
      <c r="BO17" s="467"/>
      <c r="BP17" s="467"/>
      <c r="BQ17" s="467"/>
      <c r="BR17" s="467"/>
      <c r="BS17" s="467"/>
      <c r="BT17" s="467"/>
      <c r="BU17" s="468"/>
      <c r="BV17" s="466">
        <v>19281080</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158</v>
      </c>
      <c r="C18" s="529"/>
      <c r="D18" s="529"/>
      <c r="E18" s="530"/>
      <c r="F18" s="530"/>
      <c r="G18" s="530"/>
      <c r="H18" s="530"/>
      <c r="I18" s="530"/>
      <c r="J18" s="530"/>
      <c r="K18" s="530"/>
      <c r="L18" s="531">
        <v>603.16</v>
      </c>
      <c r="M18" s="531"/>
      <c r="N18" s="531"/>
      <c r="O18" s="531"/>
      <c r="P18" s="531"/>
      <c r="Q18" s="531"/>
      <c r="R18" s="532"/>
      <c r="S18" s="532"/>
      <c r="T18" s="532"/>
      <c r="U18" s="532"/>
      <c r="V18" s="533"/>
      <c r="W18" s="547"/>
      <c r="X18" s="548"/>
      <c r="Y18" s="548"/>
      <c r="Z18" s="548"/>
      <c r="AA18" s="548"/>
      <c r="AB18" s="558"/>
      <c r="AC18" s="430">
        <v>67.099999999999994</v>
      </c>
      <c r="AD18" s="431"/>
      <c r="AE18" s="431"/>
      <c r="AF18" s="431"/>
      <c r="AG18" s="534"/>
      <c r="AH18" s="430">
        <v>65.400000000000006</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30809067</v>
      </c>
      <c r="BO18" s="467"/>
      <c r="BP18" s="467"/>
      <c r="BQ18" s="467"/>
      <c r="BR18" s="467"/>
      <c r="BS18" s="467"/>
      <c r="BT18" s="467"/>
      <c r="BU18" s="468"/>
      <c r="BV18" s="466">
        <v>30823979</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160</v>
      </c>
      <c r="C19" s="529"/>
      <c r="D19" s="529"/>
      <c r="E19" s="530"/>
      <c r="F19" s="530"/>
      <c r="G19" s="530"/>
      <c r="H19" s="530"/>
      <c r="I19" s="530"/>
      <c r="J19" s="530"/>
      <c r="K19" s="530"/>
      <c r="L19" s="536">
        <v>209</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40543226</v>
      </c>
      <c r="BO19" s="467"/>
      <c r="BP19" s="467"/>
      <c r="BQ19" s="467"/>
      <c r="BR19" s="467"/>
      <c r="BS19" s="467"/>
      <c r="BT19" s="467"/>
      <c r="BU19" s="468"/>
      <c r="BV19" s="466">
        <v>40076635</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162</v>
      </c>
      <c r="C20" s="529"/>
      <c r="D20" s="529"/>
      <c r="E20" s="530"/>
      <c r="F20" s="530"/>
      <c r="G20" s="530"/>
      <c r="H20" s="530"/>
      <c r="I20" s="530"/>
      <c r="J20" s="530"/>
      <c r="K20" s="530"/>
      <c r="L20" s="536">
        <v>54334</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54301836</v>
      </c>
      <c r="BO23" s="467"/>
      <c r="BP23" s="467"/>
      <c r="BQ23" s="467"/>
      <c r="BR23" s="467"/>
      <c r="BS23" s="467"/>
      <c r="BT23" s="467"/>
      <c r="BU23" s="468"/>
      <c r="BV23" s="466">
        <v>55884015</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171</v>
      </c>
      <c r="F24" s="440"/>
      <c r="G24" s="440"/>
      <c r="H24" s="440"/>
      <c r="I24" s="440"/>
      <c r="J24" s="440"/>
      <c r="K24" s="441"/>
      <c r="L24" s="442">
        <v>1</v>
      </c>
      <c r="M24" s="443"/>
      <c r="N24" s="443"/>
      <c r="O24" s="443"/>
      <c r="P24" s="444"/>
      <c r="Q24" s="442">
        <v>9800</v>
      </c>
      <c r="R24" s="443"/>
      <c r="S24" s="443"/>
      <c r="T24" s="443"/>
      <c r="U24" s="443"/>
      <c r="V24" s="444"/>
      <c r="W24" s="508"/>
      <c r="X24" s="499"/>
      <c r="Y24" s="500"/>
      <c r="Z24" s="439" t="s">
        <v>172</v>
      </c>
      <c r="AA24" s="440"/>
      <c r="AB24" s="440"/>
      <c r="AC24" s="440"/>
      <c r="AD24" s="440"/>
      <c r="AE24" s="440"/>
      <c r="AF24" s="440"/>
      <c r="AG24" s="441"/>
      <c r="AH24" s="442">
        <v>956</v>
      </c>
      <c r="AI24" s="443"/>
      <c r="AJ24" s="443"/>
      <c r="AK24" s="443"/>
      <c r="AL24" s="444"/>
      <c r="AM24" s="442">
        <v>3128988</v>
      </c>
      <c r="AN24" s="443"/>
      <c r="AO24" s="443"/>
      <c r="AP24" s="443"/>
      <c r="AQ24" s="443"/>
      <c r="AR24" s="444"/>
      <c r="AS24" s="442">
        <v>3273</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38169878</v>
      </c>
      <c r="BO24" s="467"/>
      <c r="BP24" s="467"/>
      <c r="BQ24" s="467"/>
      <c r="BR24" s="467"/>
      <c r="BS24" s="467"/>
      <c r="BT24" s="467"/>
      <c r="BU24" s="468"/>
      <c r="BV24" s="466">
        <v>40317226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174</v>
      </c>
      <c r="F25" s="440"/>
      <c r="G25" s="440"/>
      <c r="H25" s="440"/>
      <c r="I25" s="440"/>
      <c r="J25" s="440"/>
      <c r="K25" s="441"/>
      <c r="L25" s="442">
        <v>2</v>
      </c>
      <c r="M25" s="443"/>
      <c r="N25" s="443"/>
      <c r="O25" s="443"/>
      <c r="P25" s="444"/>
      <c r="Q25" s="442">
        <v>7640</v>
      </c>
      <c r="R25" s="443"/>
      <c r="S25" s="443"/>
      <c r="T25" s="443"/>
      <c r="U25" s="443"/>
      <c r="V25" s="444"/>
      <c r="W25" s="508"/>
      <c r="X25" s="499"/>
      <c r="Y25" s="500"/>
      <c r="Z25" s="439" t="s">
        <v>175</v>
      </c>
      <c r="AA25" s="440"/>
      <c r="AB25" s="440"/>
      <c r="AC25" s="440"/>
      <c r="AD25" s="440"/>
      <c r="AE25" s="440"/>
      <c r="AF25" s="440"/>
      <c r="AG25" s="441"/>
      <c r="AH25" s="442">
        <v>183</v>
      </c>
      <c r="AI25" s="443"/>
      <c r="AJ25" s="443"/>
      <c r="AK25" s="443"/>
      <c r="AL25" s="444"/>
      <c r="AM25" s="442">
        <v>557235</v>
      </c>
      <c r="AN25" s="443"/>
      <c r="AO25" s="443"/>
      <c r="AP25" s="443"/>
      <c r="AQ25" s="443"/>
      <c r="AR25" s="444"/>
      <c r="AS25" s="442">
        <v>3045</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5592228</v>
      </c>
      <c r="BO25" s="462"/>
      <c r="BP25" s="462"/>
      <c r="BQ25" s="462"/>
      <c r="BR25" s="462"/>
      <c r="BS25" s="462"/>
      <c r="BT25" s="462"/>
      <c r="BU25" s="463"/>
      <c r="BV25" s="461">
        <v>3354400</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177</v>
      </c>
      <c r="F26" s="440"/>
      <c r="G26" s="440"/>
      <c r="H26" s="440"/>
      <c r="I26" s="440"/>
      <c r="J26" s="440"/>
      <c r="K26" s="441"/>
      <c r="L26" s="442">
        <v>1</v>
      </c>
      <c r="M26" s="443"/>
      <c r="N26" s="443"/>
      <c r="O26" s="443"/>
      <c r="P26" s="444"/>
      <c r="Q26" s="442">
        <v>7050</v>
      </c>
      <c r="R26" s="443"/>
      <c r="S26" s="443"/>
      <c r="T26" s="443"/>
      <c r="U26" s="443"/>
      <c r="V26" s="444"/>
      <c r="W26" s="508"/>
      <c r="X26" s="499"/>
      <c r="Y26" s="500"/>
      <c r="Z26" s="439" t="s">
        <v>178</v>
      </c>
      <c r="AA26" s="521"/>
      <c r="AB26" s="521"/>
      <c r="AC26" s="521"/>
      <c r="AD26" s="521"/>
      <c r="AE26" s="521"/>
      <c r="AF26" s="521"/>
      <c r="AG26" s="522"/>
      <c r="AH26" s="442">
        <v>25</v>
      </c>
      <c r="AI26" s="443"/>
      <c r="AJ26" s="443"/>
      <c r="AK26" s="443"/>
      <c r="AL26" s="444"/>
      <c r="AM26" s="442">
        <v>85425</v>
      </c>
      <c r="AN26" s="443"/>
      <c r="AO26" s="443"/>
      <c r="AP26" s="443"/>
      <c r="AQ26" s="443"/>
      <c r="AR26" s="444"/>
      <c r="AS26" s="442">
        <v>3417</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131</v>
      </c>
      <c r="BO26" s="467"/>
      <c r="BP26" s="467"/>
      <c r="BQ26" s="467"/>
      <c r="BR26" s="467"/>
      <c r="BS26" s="467"/>
      <c r="BT26" s="467"/>
      <c r="BU26" s="468"/>
      <c r="BV26" s="466" t="s">
        <v>131</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180</v>
      </c>
      <c r="F27" s="440"/>
      <c r="G27" s="440"/>
      <c r="H27" s="440"/>
      <c r="I27" s="440"/>
      <c r="J27" s="440"/>
      <c r="K27" s="441"/>
      <c r="L27" s="442">
        <v>1</v>
      </c>
      <c r="M27" s="443"/>
      <c r="N27" s="443"/>
      <c r="O27" s="443"/>
      <c r="P27" s="444"/>
      <c r="Q27" s="442">
        <v>5400</v>
      </c>
      <c r="R27" s="443"/>
      <c r="S27" s="443"/>
      <c r="T27" s="443"/>
      <c r="U27" s="443"/>
      <c r="V27" s="444"/>
      <c r="W27" s="508"/>
      <c r="X27" s="499"/>
      <c r="Y27" s="500"/>
      <c r="Z27" s="439" t="s">
        <v>181</v>
      </c>
      <c r="AA27" s="440"/>
      <c r="AB27" s="440"/>
      <c r="AC27" s="440"/>
      <c r="AD27" s="440"/>
      <c r="AE27" s="440"/>
      <c r="AF27" s="440"/>
      <c r="AG27" s="441"/>
      <c r="AH27" s="442">
        <v>82</v>
      </c>
      <c r="AI27" s="443"/>
      <c r="AJ27" s="443"/>
      <c r="AK27" s="443"/>
      <c r="AL27" s="444"/>
      <c r="AM27" s="442">
        <v>324280</v>
      </c>
      <c r="AN27" s="443"/>
      <c r="AO27" s="443"/>
      <c r="AP27" s="443"/>
      <c r="AQ27" s="443"/>
      <c r="AR27" s="444"/>
      <c r="AS27" s="442">
        <v>3955</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3312535</v>
      </c>
      <c r="BO27" s="470"/>
      <c r="BP27" s="470"/>
      <c r="BQ27" s="470"/>
      <c r="BR27" s="470"/>
      <c r="BS27" s="470"/>
      <c r="BT27" s="470"/>
      <c r="BU27" s="471"/>
      <c r="BV27" s="469">
        <v>3309888</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183</v>
      </c>
      <c r="F28" s="440"/>
      <c r="G28" s="440"/>
      <c r="H28" s="440"/>
      <c r="I28" s="440"/>
      <c r="J28" s="440"/>
      <c r="K28" s="441"/>
      <c r="L28" s="442">
        <v>1</v>
      </c>
      <c r="M28" s="443"/>
      <c r="N28" s="443"/>
      <c r="O28" s="443"/>
      <c r="P28" s="444"/>
      <c r="Q28" s="442">
        <v>4320</v>
      </c>
      <c r="R28" s="443"/>
      <c r="S28" s="443"/>
      <c r="T28" s="443"/>
      <c r="U28" s="443"/>
      <c r="V28" s="444"/>
      <c r="W28" s="508"/>
      <c r="X28" s="499"/>
      <c r="Y28" s="500"/>
      <c r="Z28" s="439" t="s">
        <v>184</v>
      </c>
      <c r="AA28" s="440"/>
      <c r="AB28" s="440"/>
      <c r="AC28" s="440"/>
      <c r="AD28" s="440"/>
      <c r="AE28" s="440"/>
      <c r="AF28" s="440"/>
      <c r="AG28" s="441"/>
      <c r="AH28" s="442" t="s">
        <v>185</v>
      </c>
      <c r="AI28" s="443"/>
      <c r="AJ28" s="443"/>
      <c r="AK28" s="443"/>
      <c r="AL28" s="444"/>
      <c r="AM28" s="442" t="s">
        <v>185</v>
      </c>
      <c r="AN28" s="443"/>
      <c r="AO28" s="443"/>
      <c r="AP28" s="443"/>
      <c r="AQ28" s="443"/>
      <c r="AR28" s="444"/>
      <c r="AS28" s="442" t="s">
        <v>186</v>
      </c>
      <c r="AT28" s="443"/>
      <c r="AU28" s="443"/>
      <c r="AV28" s="443"/>
      <c r="AW28" s="443"/>
      <c r="AX28" s="445"/>
      <c r="AY28" s="449" t="s">
        <v>187</v>
      </c>
      <c r="AZ28" s="450"/>
      <c r="BA28" s="450"/>
      <c r="BB28" s="451"/>
      <c r="BC28" s="458" t="s">
        <v>48</v>
      </c>
      <c r="BD28" s="459"/>
      <c r="BE28" s="459"/>
      <c r="BF28" s="459"/>
      <c r="BG28" s="459"/>
      <c r="BH28" s="459"/>
      <c r="BI28" s="459"/>
      <c r="BJ28" s="459"/>
      <c r="BK28" s="459"/>
      <c r="BL28" s="459"/>
      <c r="BM28" s="460"/>
      <c r="BN28" s="461">
        <v>8812833</v>
      </c>
      <c r="BO28" s="462"/>
      <c r="BP28" s="462"/>
      <c r="BQ28" s="462"/>
      <c r="BR28" s="462"/>
      <c r="BS28" s="462"/>
      <c r="BT28" s="462"/>
      <c r="BU28" s="463"/>
      <c r="BV28" s="461">
        <v>9638500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188</v>
      </c>
      <c r="F29" s="440"/>
      <c r="G29" s="440"/>
      <c r="H29" s="440"/>
      <c r="I29" s="440"/>
      <c r="J29" s="440"/>
      <c r="K29" s="441"/>
      <c r="L29" s="442">
        <v>24</v>
      </c>
      <c r="M29" s="443"/>
      <c r="N29" s="443"/>
      <c r="O29" s="443"/>
      <c r="P29" s="444"/>
      <c r="Q29" s="442">
        <v>4020</v>
      </c>
      <c r="R29" s="443"/>
      <c r="S29" s="443"/>
      <c r="T29" s="443"/>
      <c r="U29" s="443"/>
      <c r="V29" s="444"/>
      <c r="W29" s="509"/>
      <c r="X29" s="510"/>
      <c r="Y29" s="511"/>
      <c r="Z29" s="439" t="s">
        <v>189</v>
      </c>
      <c r="AA29" s="440"/>
      <c r="AB29" s="440"/>
      <c r="AC29" s="440"/>
      <c r="AD29" s="440"/>
      <c r="AE29" s="440"/>
      <c r="AF29" s="440"/>
      <c r="AG29" s="441"/>
      <c r="AH29" s="442">
        <v>1038</v>
      </c>
      <c r="AI29" s="443"/>
      <c r="AJ29" s="443"/>
      <c r="AK29" s="443"/>
      <c r="AL29" s="444"/>
      <c r="AM29" s="442">
        <v>3453268</v>
      </c>
      <c r="AN29" s="443"/>
      <c r="AO29" s="443"/>
      <c r="AP29" s="443"/>
      <c r="AQ29" s="443"/>
      <c r="AR29" s="444"/>
      <c r="AS29" s="442">
        <v>3327</v>
      </c>
      <c r="AT29" s="443"/>
      <c r="AU29" s="443"/>
      <c r="AV29" s="443"/>
      <c r="AW29" s="443"/>
      <c r="AX29" s="445"/>
      <c r="AY29" s="452"/>
      <c r="AZ29" s="453"/>
      <c r="BA29" s="453"/>
      <c r="BB29" s="454"/>
      <c r="BC29" s="446" t="s">
        <v>190</v>
      </c>
      <c r="BD29" s="447"/>
      <c r="BE29" s="447"/>
      <c r="BF29" s="447"/>
      <c r="BG29" s="447"/>
      <c r="BH29" s="447"/>
      <c r="BI29" s="447"/>
      <c r="BJ29" s="447"/>
      <c r="BK29" s="447"/>
      <c r="BL29" s="447"/>
      <c r="BM29" s="448"/>
      <c r="BN29" s="466">
        <v>2592380</v>
      </c>
      <c r="BO29" s="467"/>
      <c r="BP29" s="467"/>
      <c r="BQ29" s="467"/>
      <c r="BR29" s="467"/>
      <c r="BS29" s="467"/>
      <c r="BT29" s="467"/>
      <c r="BU29" s="468"/>
      <c r="BV29" s="466">
        <v>2189790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191</v>
      </c>
      <c r="X30" s="519"/>
      <c r="Y30" s="519"/>
      <c r="Z30" s="519"/>
      <c r="AA30" s="519"/>
      <c r="AB30" s="519"/>
      <c r="AC30" s="519"/>
      <c r="AD30" s="519"/>
      <c r="AE30" s="519"/>
      <c r="AF30" s="519"/>
      <c r="AG30" s="520"/>
      <c r="AH30" s="430">
        <v>97.9</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10434427</v>
      </c>
      <c r="BO30" s="470"/>
      <c r="BP30" s="470"/>
      <c r="BQ30" s="470"/>
      <c r="BR30" s="470"/>
      <c r="BS30" s="470"/>
      <c r="BT30" s="470"/>
      <c r="BU30" s="471"/>
      <c r="BV30" s="469">
        <v>10635156</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198</v>
      </c>
      <c r="D33" s="429"/>
      <c r="E33" s="428" t="s">
        <v>199</v>
      </c>
      <c r="F33" s="428"/>
      <c r="G33" s="428"/>
      <c r="H33" s="428"/>
      <c r="I33" s="428"/>
      <c r="J33" s="428"/>
      <c r="K33" s="428"/>
      <c r="L33" s="428"/>
      <c r="M33" s="428"/>
      <c r="N33" s="428"/>
      <c r="O33" s="428"/>
      <c r="P33" s="428"/>
      <c r="Q33" s="428"/>
      <c r="R33" s="428"/>
      <c r="S33" s="428"/>
      <c r="T33" s="216"/>
      <c r="U33" s="429" t="s">
        <v>198</v>
      </c>
      <c r="V33" s="429"/>
      <c r="W33" s="428" t="s">
        <v>200</v>
      </c>
      <c r="X33" s="428"/>
      <c r="Y33" s="428"/>
      <c r="Z33" s="428"/>
      <c r="AA33" s="428"/>
      <c r="AB33" s="428"/>
      <c r="AC33" s="428"/>
      <c r="AD33" s="428"/>
      <c r="AE33" s="428"/>
      <c r="AF33" s="428"/>
      <c r="AG33" s="428"/>
      <c r="AH33" s="428"/>
      <c r="AI33" s="428"/>
      <c r="AJ33" s="428"/>
      <c r="AK33" s="428"/>
      <c r="AL33" s="216"/>
      <c r="AM33" s="429" t="s">
        <v>201</v>
      </c>
      <c r="AN33" s="429"/>
      <c r="AO33" s="428" t="s">
        <v>199</v>
      </c>
      <c r="AP33" s="428"/>
      <c r="AQ33" s="428"/>
      <c r="AR33" s="428"/>
      <c r="AS33" s="428"/>
      <c r="AT33" s="428"/>
      <c r="AU33" s="428"/>
      <c r="AV33" s="428"/>
      <c r="AW33" s="428"/>
      <c r="AX33" s="428"/>
      <c r="AY33" s="428"/>
      <c r="AZ33" s="428"/>
      <c r="BA33" s="428"/>
      <c r="BB33" s="428"/>
      <c r="BC33" s="428"/>
      <c r="BD33" s="217"/>
      <c r="BE33" s="428" t="s">
        <v>202</v>
      </c>
      <c r="BF33" s="428"/>
      <c r="BG33" s="428" t="s">
        <v>203</v>
      </c>
      <c r="BH33" s="428"/>
      <c r="BI33" s="428"/>
      <c r="BJ33" s="428"/>
      <c r="BK33" s="428"/>
      <c r="BL33" s="428"/>
      <c r="BM33" s="428"/>
      <c r="BN33" s="428"/>
      <c r="BO33" s="428"/>
      <c r="BP33" s="428"/>
      <c r="BQ33" s="428"/>
      <c r="BR33" s="428"/>
      <c r="BS33" s="428"/>
      <c r="BT33" s="428"/>
      <c r="BU33" s="428"/>
      <c r="BV33" s="217"/>
      <c r="BW33" s="429" t="s">
        <v>202</v>
      </c>
      <c r="BX33" s="429"/>
      <c r="BY33" s="428" t="s">
        <v>204</v>
      </c>
      <c r="BZ33" s="428"/>
      <c r="CA33" s="428"/>
      <c r="CB33" s="428"/>
      <c r="CC33" s="428"/>
      <c r="CD33" s="428"/>
      <c r="CE33" s="428"/>
      <c r="CF33" s="428"/>
      <c r="CG33" s="428"/>
      <c r="CH33" s="428"/>
      <c r="CI33" s="428"/>
      <c r="CJ33" s="428"/>
      <c r="CK33" s="428"/>
      <c r="CL33" s="428"/>
      <c r="CM33" s="428"/>
      <c r="CN33" s="216"/>
      <c r="CO33" s="429" t="s">
        <v>205</v>
      </c>
      <c r="CP33" s="429"/>
      <c r="CQ33" s="428" t="s">
        <v>206</v>
      </c>
      <c r="CR33" s="428"/>
      <c r="CS33" s="428"/>
      <c r="CT33" s="428"/>
      <c r="CU33" s="428"/>
      <c r="CV33" s="428"/>
      <c r="CW33" s="428"/>
      <c r="CX33" s="428"/>
      <c r="CY33" s="428"/>
      <c r="CZ33" s="428"/>
      <c r="DA33" s="428"/>
      <c r="DB33" s="428"/>
      <c r="DC33" s="428"/>
      <c r="DD33" s="428"/>
      <c r="DE33" s="428"/>
      <c r="DF33" s="216"/>
      <c r="DG33" s="427" t="s">
        <v>207</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f>IF(BG34="","",MAX(C34:D43,U34:V43,AM34:AN43)+1)</f>
        <v>10</v>
      </c>
      <c r="BF34" s="425"/>
      <c r="BG34" s="424" t="str">
        <f>IF('各会計、関係団体の財政状況及び健全化判断比率'!B36="","",'各会計、関係団体の財政状況及び健全化判断比率'!B36)</f>
        <v>温泉供給特別会計</v>
      </c>
      <c r="BH34" s="424"/>
      <c r="BI34" s="424"/>
      <c r="BJ34" s="424"/>
      <c r="BK34" s="424"/>
      <c r="BL34" s="424"/>
      <c r="BM34" s="424"/>
      <c r="BN34" s="424"/>
      <c r="BO34" s="424"/>
      <c r="BP34" s="424"/>
      <c r="BQ34" s="424"/>
      <c r="BR34" s="424"/>
      <c r="BS34" s="424"/>
      <c r="BT34" s="424"/>
      <c r="BU34" s="424"/>
      <c r="BV34" s="214"/>
      <c r="BW34" s="425">
        <f>IF(BY34="","",MAX(C34:D43,U34:V43,AM34:AN43,BE34:BF43)+1)</f>
        <v>11</v>
      </c>
      <c r="BX34" s="425"/>
      <c r="BY34" s="424" t="str">
        <f>IF('各会計、関係団体の財政状況及び健全化判断比率'!B68="","",'各会計、関係団体の財政状況及び健全化判断比率'!B68)</f>
        <v>鹿児島県市町村総合事務組合</v>
      </c>
      <c r="BZ34" s="424"/>
      <c r="CA34" s="424"/>
      <c r="CB34" s="424"/>
      <c r="CC34" s="424"/>
      <c r="CD34" s="424"/>
      <c r="CE34" s="424"/>
      <c r="CF34" s="424"/>
      <c r="CG34" s="424"/>
      <c r="CH34" s="424"/>
      <c r="CI34" s="424"/>
      <c r="CJ34" s="424"/>
      <c r="CK34" s="424"/>
      <c r="CL34" s="424"/>
      <c r="CM34" s="424"/>
      <c r="CN34" s="214"/>
      <c r="CO34" s="425">
        <f>IF(CQ34="","",MAX(C34:D43,U34:V43,AM34:AN43,BE34:BF43,BW34:BX43)+1)</f>
        <v>17</v>
      </c>
      <c r="CP34" s="425"/>
      <c r="CQ34" s="424" t="str">
        <f>IF('各会計、関係団体の財政状況及び健全化判断比率'!BS7="","",'各会計、関係団体の財政状況及び健全化判断比率'!BS7)</f>
        <v>霧島市土地開発公社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v>
      </c>
      <c r="DH34" s="426"/>
      <c r="DI34" s="218"/>
      <c r="DJ34" s="186"/>
      <c r="DK34" s="186"/>
      <c r="DL34" s="186"/>
      <c r="DM34" s="186"/>
      <c r="DN34" s="186"/>
      <c r="DO34" s="186"/>
    </row>
    <row r="35" spans="1:119" ht="32.25" customHeight="1">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IF('各会計、関係団体の財政状況及び健全化判断比率'!B33="","",'各会計、関係団体の財政状況及び健全化判断比率'!B33)</f>
        <v>工業用水道事業会計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12</v>
      </c>
      <c r="BX35" s="425"/>
      <c r="BY35" s="424" t="str">
        <f>IF('各会計、関係団体の財政状況及び健全化判断比率'!B69="","",'各会計、関係団体の財政状況及び健全化判断比率'!B69)</f>
        <v>伊佐北姶良環境管理組合</v>
      </c>
      <c r="BZ35" s="424"/>
      <c r="CA35" s="424"/>
      <c r="CB35" s="424"/>
      <c r="CC35" s="424"/>
      <c r="CD35" s="424"/>
      <c r="CE35" s="424"/>
      <c r="CF35" s="424"/>
      <c r="CG35" s="424"/>
      <c r="CH35" s="424"/>
      <c r="CI35" s="424"/>
      <c r="CJ35" s="424"/>
      <c r="CK35" s="424"/>
      <c r="CL35" s="424"/>
      <c r="CM35" s="424"/>
      <c r="CN35" s="214"/>
      <c r="CO35" s="425">
        <f t="shared" ref="CO35:CO43" si="3">IF(CQ35="","",CO34+1)</f>
        <v>18</v>
      </c>
      <c r="CP35" s="425"/>
      <c r="CQ35" s="424" t="str">
        <f>IF('各会計、関係団体の財政状況及び健全化判断比率'!BS8="","",'各会計、関係団体の財政状況及び健全化判断比率'!BS8)</f>
        <v>霧島市施設管理公社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f t="shared" si="0"/>
        <v>8</v>
      </c>
      <c r="AN36" s="425"/>
      <c r="AO36" s="424" t="str">
        <f>IF('各会計、関係団体の財政状況及び健全化判断比率'!B34="","",'各会計、関係団体の財政状況及び健全化判断比率'!B34)</f>
        <v>病院事業会計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13</v>
      </c>
      <c r="BX36" s="425"/>
      <c r="BY36" s="424" t="str">
        <f>IF('各会計、関係団体の財政状況及び健全化判断比率'!B70="","",'各会計、関係団体の財政状況及び健全化判断比率'!B70)</f>
        <v>伊佐北姶良火葬場管理組合</v>
      </c>
      <c r="BZ36" s="424"/>
      <c r="CA36" s="424"/>
      <c r="CB36" s="424"/>
      <c r="CC36" s="424"/>
      <c r="CD36" s="424"/>
      <c r="CE36" s="424"/>
      <c r="CF36" s="424"/>
      <c r="CG36" s="424"/>
      <c r="CH36" s="424"/>
      <c r="CI36" s="424"/>
      <c r="CJ36" s="424"/>
      <c r="CK36" s="424"/>
      <c r="CL36" s="424"/>
      <c r="CM36" s="424"/>
      <c r="CN36" s="214"/>
      <c r="CO36" s="425">
        <f t="shared" si="3"/>
        <v>19</v>
      </c>
      <c r="CP36" s="425"/>
      <c r="CQ36" s="424" t="str">
        <f>IF('各会計、関係団体の財政状況及び健全化判断比率'!BS9="","",'各会計、関係団体の財政状況及び健全化判断比率'!BS9)</f>
        <v>霧島神話の里公園</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交通災害共済事業特別会計</v>
      </c>
      <c r="X37" s="424"/>
      <c r="Y37" s="424"/>
      <c r="Z37" s="424"/>
      <c r="AA37" s="424"/>
      <c r="AB37" s="424"/>
      <c r="AC37" s="424"/>
      <c r="AD37" s="424"/>
      <c r="AE37" s="424"/>
      <c r="AF37" s="424"/>
      <c r="AG37" s="424"/>
      <c r="AH37" s="424"/>
      <c r="AI37" s="424"/>
      <c r="AJ37" s="424"/>
      <c r="AK37" s="424"/>
      <c r="AL37" s="214"/>
      <c r="AM37" s="425">
        <f t="shared" si="0"/>
        <v>9</v>
      </c>
      <c r="AN37" s="425"/>
      <c r="AO37" s="424" t="str">
        <f>IF('各会計、関係団体の財政状況及び健全化判断比率'!B35="","",'各会計、関係団体の財政状況及び健全化判断比率'!B35)</f>
        <v>下水道事業会計</v>
      </c>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14</v>
      </c>
      <c r="BX37" s="425"/>
      <c r="BY37" s="424" t="str">
        <f>IF('各会計、関係団体の財政状況及び健全化判断比率'!B71="","",'各会計、関係団体の財政状況及び健全化判断比率'!B71)</f>
        <v>姶良・伊佐地区介護保険組合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15</v>
      </c>
      <c r="BX38" s="425"/>
      <c r="BY38" s="424" t="str">
        <f>IF('各会計、関係団体の財政状況及び健全化判断比率'!B72="","",'各会計、関係団体の財政状況及び健全化判断比率'!B72)</f>
        <v>鹿児島県後期高齢者医療広域連合（一般会計）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16</v>
      </c>
      <c r="BX39" s="425"/>
      <c r="BY39" s="424" t="str">
        <f>IF('各会計、関係団体の財政状況及び健全化判断比率'!B73="","",'各会計、関係団体の財政状況及び健全化判断比率'!B73)</f>
        <v>鹿児島県後期高齢者医療広域連合（特別会計）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212</v>
      </c>
    </row>
    <row r="50" spans="5:5">
      <c r="E50" s="188" t="s">
        <v>213</v>
      </c>
    </row>
    <row r="51" spans="5:5">
      <c r="E51" s="188" t="s">
        <v>214</v>
      </c>
    </row>
    <row r="52" spans="5:5">
      <c r="E52" s="188" t="s">
        <v>215</v>
      </c>
    </row>
    <row r="53" spans="5:5"/>
    <row r="54" spans="5:5"/>
    <row r="55" spans="5:5"/>
    <row r="56" spans="5:5"/>
  </sheetData>
  <sheetProtection algorithmName="SHA-512" hashValue="PX+IAviIRyzGFMEkPxteLO/9SRgPJtkSdHhQMviHfrKMTEz5vv35XX9QSlU4vzBvTRUdtUoiF5bz7Vvk7fKl7g==" saltValue="ahre7adMsZuvu4bnUGjoA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576</v>
      </c>
      <c r="G33" s="29" t="s">
        <v>577</v>
      </c>
      <c r="H33" s="29" t="s">
        <v>578</v>
      </c>
      <c r="I33" s="29" t="s">
        <v>579</v>
      </c>
      <c r="J33" s="30" t="s">
        <v>580</v>
      </c>
      <c r="K33" s="22"/>
      <c r="L33" s="22"/>
      <c r="M33" s="22"/>
      <c r="N33" s="22"/>
      <c r="O33" s="22"/>
      <c r="P33" s="22"/>
    </row>
    <row r="34" spans="1:16" ht="39" customHeight="1">
      <c r="A34" s="22"/>
      <c r="B34" s="31"/>
      <c r="C34" s="1248" t="s">
        <v>584</v>
      </c>
      <c r="D34" s="1248"/>
      <c r="E34" s="1249"/>
      <c r="F34" s="32">
        <v>8.1999999999999993</v>
      </c>
      <c r="G34" s="33">
        <v>9.39</v>
      </c>
      <c r="H34" s="33">
        <v>9.2100000000000009</v>
      </c>
      <c r="I34" s="33">
        <v>10.14</v>
      </c>
      <c r="J34" s="34">
        <v>11.07</v>
      </c>
      <c r="K34" s="22"/>
      <c r="L34" s="22"/>
      <c r="M34" s="22"/>
      <c r="N34" s="22"/>
      <c r="O34" s="22"/>
      <c r="P34" s="22"/>
    </row>
    <row r="35" spans="1:16" ht="39" customHeight="1">
      <c r="A35" s="22"/>
      <c r="B35" s="35"/>
      <c r="C35" s="1242" t="s">
        <v>585</v>
      </c>
      <c r="D35" s="1243"/>
      <c r="E35" s="1244"/>
      <c r="F35" s="36">
        <v>8.23</v>
      </c>
      <c r="G35" s="37">
        <v>7.02</v>
      </c>
      <c r="H35" s="37">
        <v>6.9</v>
      </c>
      <c r="I35" s="37">
        <v>7.57</v>
      </c>
      <c r="J35" s="38">
        <v>7.72</v>
      </c>
      <c r="K35" s="22"/>
      <c r="L35" s="22"/>
      <c r="M35" s="22"/>
      <c r="N35" s="22"/>
      <c r="O35" s="22"/>
      <c r="P35" s="22"/>
    </row>
    <row r="36" spans="1:16" ht="39" customHeight="1">
      <c r="A36" s="22"/>
      <c r="B36" s="35"/>
      <c r="C36" s="1242" t="s">
        <v>586</v>
      </c>
      <c r="D36" s="1243"/>
      <c r="E36" s="1244"/>
      <c r="F36" s="36">
        <v>7.21</v>
      </c>
      <c r="G36" s="37">
        <v>6.08</v>
      </c>
      <c r="H36" s="37">
        <v>4.43</v>
      </c>
      <c r="I36" s="37">
        <v>6.85</v>
      </c>
      <c r="J36" s="38">
        <v>5.82</v>
      </c>
      <c r="K36" s="22"/>
      <c r="L36" s="22"/>
      <c r="M36" s="22"/>
      <c r="N36" s="22"/>
      <c r="O36" s="22"/>
      <c r="P36" s="22"/>
    </row>
    <row r="37" spans="1:16" ht="39" customHeight="1">
      <c r="A37" s="22"/>
      <c r="B37" s="35"/>
      <c r="C37" s="1242" t="s">
        <v>587</v>
      </c>
      <c r="D37" s="1243"/>
      <c r="E37" s="1244"/>
      <c r="F37" s="36" t="s">
        <v>588</v>
      </c>
      <c r="G37" s="37" t="s">
        <v>589</v>
      </c>
      <c r="H37" s="37" t="s">
        <v>590</v>
      </c>
      <c r="I37" s="37">
        <v>0.89</v>
      </c>
      <c r="J37" s="38">
        <v>0.93</v>
      </c>
      <c r="K37" s="22"/>
      <c r="L37" s="22"/>
      <c r="M37" s="22"/>
      <c r="N37" s="22"/>
      <c r="O37" s="22"/>
      <c r="P37" s="22"/>
    </row>
    <row r="38" spans="1:16" ht="39" customHeight="1">
      <c r="A38" s="22"/>
      <c r="B38" s="35"/>
      <c r="C38" s="1242" t="s">
        <v>591</v>
      </c>
      <c r="D38" s="1243"/>
      <c r="E38" s="1244"/>
      <c r="F38" s="36">
        <v>0.68</v>
      </c>
      <c r="G38" s="37">
        <v>0.68</v>
      </c>
      <c r="H38" s="37">
        <v>0.44</v>
      </c>
      <c r="I38" s="37">
        <v>1.1000000000000001</v>
      </c>
      <c r="J38" s="38">
        <v>0.83</v>
      </c>
      <c r="K38" s="22"/>
      <c r="L38" s="22"/>
      <c r="M38" s="22"/>
      <c r="N38" s="22"/>
      <c r="O38" s="22"/>
      <c r="P38" s="22"/>
    </row>
    <row r="39" spans="1:16" ht="39" customHeight="1">
      <c r="A39" s="22"/>
      <c r="B39" s="35"/>
      <c r="C39" s="1242" t="s">
        <v>592</v>
      </c>
      <c r="D39" s="1243"/>
      <c r="E39" s="1244"/>
      <c r="F39" s="36" t="s">
        <v>535</v>
      </c>
      <c r="G39" s="37" t="s">
        <v>535</v>
      </c>
      <c r="H39" s="37" t="s">
        <v>535</v>
      </c>
      <c r="I39" s="37" t="s">
        <v>535</v>
      </c>
      <c r="J39" s="38">
        <v>0.56999999999999995</v>
      </c>
      <c r="K39" s="22"/>
      <c r="L39" s="22"/>
      <c r="M39" s="22"/>
      <c r="N39" s="22"/>
      <c r="O39" s="22"/>
      <c r="P39" s="22"/>
    </row>
    <row r="40" spans="1:16" ht="39" customHeight="1">
      <c r="A40" s="22"/>
      <c r="B40" s="35"/>
      <c r="C40" s="1242" t="s">
        <v>593</v>
      </c>
      <c r="D40" s="1243"/>
      <c r="E40" s="1244"/>
      <c r="F40" s="36">
        <v>0.11</v>
      </c>
      <c r="G40" s="37">
        <v>0.11</v>
      </c>
      <c r="H40" s="37">
        <v>0.12</v>
      </c>
      <c r="I40" s="37">
        <v>0.12</v>
      </c>
      <c r="J40" s="38">
        <v>0.12</v>
      </c>
      <c r="K40" s="22"/>
      <c r="L40" s="22"/>
      <c r="M40" s="22"/>
      <c r="N40" s="22"/>
      <c r="O40" s="22"/>
      <c r="P40" s="22"/>
    </row>
    <row r="41" spans="1:16" ht="39" customHeight="1">
      <c r="A41" s="22"/>
      <c r="B41" s="35"/>
      <c r="C41" s="1242" t="s">
        <v>594</v>
      </c>
      <c r="D41" s="1243"/>
      <c r="E41" s="1244"/>
      <c r="F41" s="36">
        <v>0.03</v>
      </c>
      <c r="G41" s="37">
        <v>0.02</v>
      </c>
      <c r="H41" s="37">
        <v>0.02</v>
      </c>
      <c r="I41" s="37">
        <v>0.02</v>
      </c>
      <c r="J41" s="38">
        <v>0.03</v>
      </c>
      <c r="K41" s="22"/>
      <c r="L41" s="22"/>
      <c r="M41" s="22"/>
      <c r="N41" s="22"/>
      <c r="O41" s="22"/>
      <c r="P41" s="22"/>
    </row>
    <row r="42" spans="1:16" ht="39" customHeight="1">
      <c r="A42" s="22"/>
      <c r="B42" s="39"/>
      <c r="C42" s="1242" t="s">
        <v>595</v>
      </c>
      <c r="D42" s="1243"/>
      <c r="E42" s="1244"/>
      <c r="F42" s="36" t="s">
        <v>535</v>
      </c>
      <c r="G42" s="37" t="s">
        <v>535</v>
      </c>
      <c r="H42" s="37" t="s">
        <v>535</v>
      </c>
      <c r="I42" s="37" t="s">
        <v>535</v>
      </c>
      <c r="J42" s="38" t="s">
        <v>535</v>
      </c>
      <c r="K42" s="22"/>
      <c r="L42" s="22"/>
      <c r="M42" s="22"/>
      <c r="N42" s="22"/>
      <c r="O42" s="22"/>
      <c r="P42" s="22"/>
    </row>
    <row r="43" spans="1:16" ht="39" customHeight="1" thickBot="1">
      <c r="A43" s="22"/>
      <c r="B43" s="40"/>
      <c r="C43" s="1245" t="s">
        <v>596</v>
      </c>
      <c r="D43" s="1246"/>
      <c r="E43" s="1247"/>
      <c r="F43" s="41">
        <v>0.16</v>
      </c>
      <c r="G43" s="42">
        <v>0.18</v>
      </c>
      <c r="H43" s="42">
        <v>0.28000000000000003</v>
      </c>
      <c r="I43" s="42">
        <v>0.59</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tizb+XvzdJVvejkj5xbcb6G+eAgDQEqgqaB77dRiZYHWqX24BxoEdTueENktE0pQnSz/OI0ZSj5htN9tmBVHkg==" saltValue="01rZ9U7LHWEVTpRetyQy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c r="A45" s="48"/>
      <c r="B45" s="1268" t="s">
        <v>11</v>
      </c>
      <c r="C45" s="1269"/>
      <c r="D45" s="58"/>
      <c r="E45" s="1274" t="s">
        <v>12</v>
      </c>
      <c r="F45" s="1274"/>
      <c r="G45" s="1274"/>
      <c r="H45" s="1274"/>
      <c r="I45" s="1274"/>
      <c r="J45" s="1275"/>
      <c r="K45" s="59">
        <v>7796</v>
      </c>
      <c r="L45" s="60">
        <v>7616</v>
      </c>
      <c r="M45" s="60">
        <v>7378</v>
      </c>
      <c r="N45" s="60">
        <v>6913</v>
      </c>
      <c r="O45" s="61">
        <v>6690</v>
      </c>
      <c r="P45" s="48"/>
      <c r="Q45" s="48"/>
      <c r="R45" s="48"/>
      <c r="S45" s="48"/>
      <c r="T45" s="48"/>
      <c r="U45" s="48"/>
    </row>
    <row r="46" spans="1:21" ht="30.75" customHeight="1">
      <c r="A46" s="48"/>
      <c r="B46" s="1270"/>
      <c r="C46" s="1271"/>
      <c r="D46" s="62"/>
      <c r="E46" s="1252" t="s">
        <v>13</v>
      </c>
      <c r="F46" s="1252"/>
      <c r="G46" s="1252"/>
      <c r="H46" s="1252"/>
      <c r="I46" s="1252"/>
      <c r="J46" s="1253"/>
      <c r="K46" s="63" t="s">
        <v>535</v>
      </c>
      <c r="L46" s="64" t="s">
        <v>535</v>
      </c>
      <c r="M46" s="64" t="s">
        <v>535</v>
      </c>
      <c r="N46" s="64" t="s">
        <v>535</v>
      </c>
      <c r="O46" s="65" t="s">
        <v>535</v>
      </c>
      <c r="P46" s="48"/>
      <c r="Q46" s="48"/>
      <c r="R46" s="48"/>
      <c r="S46" s="48"/>
      <c r="T46" s="48"/>
      <c r="U46" s="48"/>
    </row>
    <row r="47" spans="1:21" ht="30.75" customHeight="1">
      <c r="A47" s="48"/>
      <c r="B47" s="1270"/>
      <c r="C47" s="1271"/>
      <c r="D47" s="62"/>
      <c r="E47" s="1252" t="s">
        <v>14</v>
      </c>
      <c r="F47" s="1252"/>
      <c r="G47" s="1252"/>
      <c r="H47" s="1252"/>
      <c r="I47" s="1252"/>
      <c r="J47" s="1253"/>
      <c r="K47" s="63" t="s">
        <v>535</v>
      </c>
      <c r="L47" s="64" t="s">
        <v>535</v>
      </c>
      <c r="M47" s="64" t="s">
        <v>535</v>
      </c>
      <c r="N47" s="64" t="s">
        <v>535</v>
      </c>
      <c r="O47" s="65" t="s">
        <v>535</v>
      </c>
      <c r="P47" s="48"/>
      <c r="Q47" s="48"/>
      <c r="R47" s="48"/>
      <c r="S47" s="48"/>
      <c r="T47" s="48"/>
      <c r="U47" s="48"/>
    </row>
    <row r="48" spans="1:21" ht="30.75" customHeight="1">
      <c r="A48" s="48"/>
      <c r="B48" s="1270"/>
      <c r="C48" s="1271"/>
      <c r="D48" s="62"/>
      <c r="E48" s="1252" t="s">
        <v>15</v>
      </c>
      <c r="F48" s="1252"/>
      <c r="G48" s="1252"/>
      <c r="H48" s="1252"/>
      <c r="I48" s="1252"/>
      <c r="J48" s="1253"/>
      <c r="K48" s="63">
        <v>805</v>
      </c>
      <c r="L48" s="64">
        <v>780</v>
      </c>
      <c r="M48" s="64">
        <v>738</v>
      </c>
      <c r="N48" s="64">
        <v>734</v>
      </c>
      <c r="O48" s="65">
        <v>752</v>
      </c>
      <c r="P48" s="48"/>
      <c r="Q48" s="48"/>
      <c r="R48" s="48"/>
      <c r="S48" s="48"/>
      <c r="T48" s="48"/>
      <c r="U48" s="48"/>
    </row>
    <row r="49" spans="1:21" ht="30.75" customHeight="1">
      <c r="A49" s="48"/>
      <c r="B49" s="1270"/>
      <c r="C49" s="1271"/>
      <c r="D49" s="62"/>
      <c r="E49" s="1252" t="s">
        <v>16</v>
      </c>
      <c r="F49" s="1252"/>
      <c r="G49" s="1252"/>
      <c r="H49" s="1252"/>
      <c r="I49" s="1252"/>
      <c r="J49" s="1253"/>
      <c r="K49" s="63">
        <v>83</v>
      </c>
      <c r="L49" s="64">
        <v>57</v>
      </c>
      <c r="M49" s="64">
        <v>26</v>
      </c>
      <c r="N49" s="64" t="s">
        <v>535</v>
      </c>
      <c r="O49" s="65" t="s">
        <v>535</v>
      </c>
      <c r="P49" s="48"/>
      <c r="Q49" s="48"/>
      <c r="R49" s="48"/>
      <c r="S49" s="48"/>
      <c r="T49" s="48"/>
      <c r="U49" s="48"/>
    </row>
    <row r="50" spans="1:21" ht="30.75" customHeight="1">
      <c r="A50" s="48"/>
      <c r="B50" s="1270"/>
      <c r="C50" s="1271"/>
      <c r="D50" s="62"/>
      <c r="E50" s="1252" t="s">
        <v>17</v>
      </c>
      <c r="F50" s="1252"/>
      <c r="G50" s="1252"/>
      <c r="H50" s="1252"/>
      <c r="I50" s="1252"/>
      <c r="J50" s="1253"/>
      <c r="K50" s="63">
        <v>4</v>
      </c>
      <c r="L50" s="64">
        <v>4</v>
      </c>
      <c r="M50" s="64">
        <v>3</v>
      </c>
      <c r="N50" s="64">
        <v>3</v>
      </c>
      <c r="O50" s="65">
        <v>3</v>
      </c>
      <c r="P50" s="48"/>
      <c r="Q50" s="48"/>
      <c r="R50" s="48"/>
      <c r="S50" s="48"/>
      <c r="T50" s="48"/>
      <c r="U50" s="48"/>
    </row>
    <row r="51" spans="1:21" ht="30.75" customHeight="1">
      <c r="A51" s="48"/>
      <c r="B51" s="1272"/>
      <c r="C51" s="1273"/>
      <c r="D51" s="66"/>
      <c r="E51" s="1252" t="s">
        <v>18</v>
      </c>
      <c r="F51" s="1252"/>
      <c r="G51" s="1252"/>
      <c r="H51" s="1252"/>
      <c r="I51" s="1252"/>
      <c r="J51" s="1253"/>
      <c r="K51" s="63" t="s">
        <v>535</v>
      </c>
      <c r="L51" s="64" t="s">
        <v>535</v>
      </c>
      <c r="M51" s="64" t="s">
        <v>535</v>
      </c>
      <c r="N51" s="64" t="s">
        <v>535</v>
      </c>
      <c r="O51" s="65" t="s">
        <v>535</v>
      </c>
      <c r="P51" s="48"/>
      <c r="Q51" s="48"/>
      <c r="R51" s="48"/>
      <c r="S51" s="48"/>
      <c r="T51" s="48"/>
      <c r="U51" s="48"/>
    </row>
    <row r="52" spans="1:21" ht="30.75" customHeight="1">
      <c r="A52" s="48"/>
      <c r="B52" s="1250" t="s">
        <v>19</v>
      </c>
      <c r="C52" s="1251"/>
      <c r="D52" s="66"/>
      <c r="E52" s="1252" t="s">
        <v>20</v>
      </c>
      <c r="F52" s="1252"/>
      <c r="G52" s="1252"/>
      <c r="H52" s="1252"/>
      <c r="I52" s="1252"/>
      <c r="J52" s="1253"/>
      <c r="K52" s="63">
        <v>6147</v>
      </c>
      <c r="L52" s="64">
        <v>6135</v>
      </c>
      <c r="M52" s="64">
        <v>6044</v>
      </c>
      <c r="N52" s="64">
        <v>5798</v>
      </c>
      <c r="O52" s="65">
        <v>5627</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2541</v>
      </c>
      <c r="L53" s="69">
        <v>2322</v>
      </c>
      <c r="M53" s="69">
        <v>2101</v>
      </c>
      <c r="N53" s="69">
        <v>1852</v>
      </c>
      <c r="O53" s="70">
        <v>1818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597</v>
      </c>
      <c r="P55" s="48"/>
      <c r="Q55" s="48"/>
      <c r="R55" s="48"/>
      <c r="S55" s="48"/>
      <c r="T55" s="48"/>
      <c r="U55" s="48"/>
    </row>
    <row r="56" spans="1:21" ht="31.5" customHeight="1" thickBot="1">
      <c r="A56" s="48"/>
      <c r="B56" s="76"/>
      <c r="C56" s="77"/>
      <c r="D56" s="77"/>
      <c r="E56" s="78"/>
      <c r="F56" s="78"/>
      <c r="G56" s="78"/>
      <c r="H56" s="78"/>
      <c r="I56" s="78"/>
      <c r="J56" s="79" t="s">
        <v>2</v>
      </c>
      <c r="K56" s="80" t="s">
        <v>598</v>
      </c>
      <c r="L56" s="81" t="s">
        <v>599</v>
      </c>
      <c r="M56" s="81" t="s">
        <v>600</v>
      </c>
      <c r="N56" s="81" t="s">
        <v>601</v>
      </c>
      <c r="O56" s="82" t="s">
        <v>602</v>
      </c>
      <c r="P56" s="48"/>
      <c r="Q56" s="48"/>
      <c r="R56" s="48"/>
      <c r="S56" s="48"/>
      <c r="T56" s="48"/>
      <c r="U56" s="48"/>
    </row>
    <row r="57" spans="1:21" ht="31.5" customHeight="1">
      <c r="B57" s="1258" t="s">
        <v>25</v>
      </c>
      <c r="C57" s="1259"/>
      <c r="D57" s="1262" t="s">
        <v>26</v>
      </c>
      <c r="E57" s="1263"/>
      <c r="F57" s="1263"/>
      <c r="G57" s="1263"/>
      <c r="H57" s="1263"/>
      <c r="I57" s="1263"/>
      <c r="J57" s="1264"/>
      <c r="K57" s="83" t="s">
        <v>622</v>
      </c>
      <c r="L57" s="84" t="s">
        <v>535</v>
      </c>
      <c r="M57" s="84" t="s">
        <v>535</v>
      </c>
      <c r="N57" s="84" t="s">
        <v>535</v>
      </c>
      <c r="O57" s="85" t="s">
        <v>535</v>
      </c>
    </row>
    <row r="58" spans="1:21" ht="31.5" customHeight="1" thickBot="1">
      <c r="B58" s="1260"/>
      <c r="C58" s="1261"/>
      <c r="D58" s="1265" t="s">
        <v>27</v>
      </c>
      <c r="E58" s="1266"/>
      <c r="F58" s="1266"/>
      <c r="G58" s="1266"/>
      <c r="H58" s="1266"/>
      <c r="I58" s="1266"/>
      <c r="J58" s="1267"/>
      <c r="K58" s="86" t="s">
        <v>535</v>
      </c>
      <c r="L58" s="87" t="s">
        <v>535</v>
      </c>
      <c r="M58" s="87" t="s">
        <v>535</v>
      </c>
      <c r="N58" s="87" t="s">
        <v>535</v>
      </c>
      <c r="O58" s="88" t="s">
        <v>535</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lr87pssx7eIkANW/9QPq4ycEbNQjAOLjB/kHHNk8HO4tGzmM8Dd3fpVFDLXEBnhnvwh3lf8Grht83K5/5toyA==" saltValue="RFJj7RF8tUwMkhfbwomdv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576</v>
      </c>
      <c r="J40" s="100" t="s">
        <v>577</v>
      </c>
      <c r="K40" s="100" t="s">
        <v>578</v>
      </c>
      <c r="L40" s="100" t="s">
        <v>579</v>
      </c>
      <c r="M40" s="101" t="s">
        <v>580</v>
      </c>
    </row>
    <row r="41" spans="2:13" ht="27.75" customHeight="1">
      <c r="B41" s="1288" t="s">
        <v>30</v>
      </c>
      <c r="C41" s="1289"/>
      <c r="D41" s="102"/>
      <c r="E41" s="1290" t="s">
        <v>31</v>
      </c>
      <c r="F41" s="1290"/>
      <c r="G41" s="1290"/>
      <c r="H41" s="1291"/>
      <c r="I41" s="103">
        <v>62223</v>
      </c>
      <c r="J41" s="104">
        <v>60543</v>
      </c>
      <c r="K41" s="104">
        <v>58998</v>
      </c>
      <c r="L41" s="104">
        <v>55884</v>
      </c>
      <c r="M41" s="105">
        <v>54302</v>
      </c>
    </row>
    <row r="42" spans="2:13" ht="27.75" customHeight="1">
      <c r="B42" s="1278"/>
      <c r="C42" s="1279"/>
      <c r="D42" s="106"/>
      <c r="E42" s="1282" t="s">
        <v>32</v>
      </c>
      <c r="F42" s="1282"/>
      <c r="G42" s="1282"/>
      <c r="H42" s="1283"/>
      <c r="I42" s="107" t="s">
        <v>535</v>
      </c>
      <c r="J42" s="108" t="s">
        <v>535</v>
      </c>
      <c r="K42" s="108" t="s">
        <v>535</v>
      </c>
      <c r="L42" s="108" t="s">
        <v>535</v>
      </c>
      <c r="M42" s="109" t="s">
        <v>535</v>
      </c>
    </row>
    <row r="43" spans="2:13" ht="27.75" customHeight="1">
      <c r="B43" s="1278"/>
      <c r="C43" s="1279"/>
      <c r="D43" s="106"/>
      <c r="E43" s="1282" t="s">
        <v>33</v>
      </c>
      <c r="F43" s="1282"/>
      <c r="G43" s="1282"/>
      <c r="H43" s="1283"/>
      <c r="I43" s="107">
        <v>7225</v>
      </c>
      <c r="J43" s="108">
        <v>7049</v>
      </c>
      <c r="K43" s="108">
        <v>7036</v>
      </c>
      <c r="L43" s="108">
        <v>6681</v>
      </c>
      <c r="M43" s="109">
        <v>6387</v>
      </c>
    </row>
    <row r="44" spans="2:13" ht="27.75" customHeight="1">
      <c r="B44" s="1278"/>
      <c r="C44" s="1279"/>
      <c r="D44" s="106"/>
      <c r="E44" s="1282" t="s">
        <v>34</v>
      </c>
      <c r="F44" s="1282"/>
      <c r="G44" s="1282"/>
      <c r="H44" s="1283"/>
      <c r="I44" s="107">
        <v>86</v>
      </c>
      <c r="J44" s="108">
        <v>30</v>
      </c>
      <c r="K44" s="108" t="s">
        <v>535</v>
      </c>
      <c r="L44" s="108" t="s">
        <v>535</v>
      </c>
      <c r="M44" s="109" t="s">
        <v>535</v>
      </c>
    </row>
    <row r="45" spans="2:13" ht="27.75" customHeight="1">
      <c r="B45" s="1278"/>
      <c r="C45" s="1279"/>
      <c r="D45" s="106"/>
      <c r="E45" s="1282" t="s">
        <v>35</v>
      </c>
      <c r="F45" s="1282"/>
      <c r="G45" s="1282"/>
      <c r="H45" s="1283"/>
      <c r="I45" s="107">
        <v>7478</v>
      </c>
      <c r="J45" s="108">
        <v>7304</v>
      </c>
      <c r="K45" s="108">
        <v>6844</v>
      </c>
      <c r="L45" s="108">
        <v>6371</v>
      </c>
      <c r="M45" s="109">
        <v>6011</v>
      </c>
    </row>
    <row r="46" spans="2:13" ht="27.75" customHeight="1">
      <c r="B46" s="1278"/>
      <c r="C46" s="1279"/>
      <c r="D46" s="110"/>
      <c r="E46" s="1282" t="s">
        <v>36</v>
      </c>
      <c r="F46" s="1282"/>
      <c r="G46" s="1282"/>
      <c r="H46" s="1283"/>
      <c r="I46" s="107">
        <v>631</v>
      </c>
      <c r="J46" s="108">
        <v>225</v>
      </c>
      <c r="K46" s="108">
        <v>289</v>
      </c>
      <c r="L46" s="108" t="s">
        <v>535</v>
      </c>
      <c r="M46" s="109" t="s">
        <v>535</v>
      </c>
    </row>
    <row r="47" spans="2:13" ht="27.75" customHeight="1">
      <c r="B47" s="1278"/>
      <c r="C47" s="1279"/>
      <c r="D47" s="111"/>
      <c r="E47" s="1292" t="s">
        <v>37</v>
      </c>
      <c r="F47" s="1293"/>
      <c r="G47" s="1293"/>
      <c r="H47" s="1294"/>
      <c r="I47" s="107" t="s">
        <v>535</v>
      </c>
      <c r="J47" s="108" t="s">
        <v>535</v>
      </c>
      <c r="K47" s="108" t="s">
        <v>535</v>
      </c>
      <c r="L47" s="108" t="s">
        <v>535</v>
      </c>
      <c r="M47" s="109" t="s">
        <v>535</v>
      </c>
    </row>
    <row r="48" spans="2:13" ht="27.75" customHeight="1">
      <c r="B48" s="1278"/>
      <c r="C48" s="1279"/>
      <c r="D48" s="106"/>
      <c r="E48" s="1282" t="s">
        <v>38</v>
      </c>
      <c r="F48" s="1282"/>
      <c r="G48" s="1282"/>
      <c r="H48" s="1283"/>
      <c r="I48" s="107" t="s">
        <v>535</v>
      </c>
      <c r="J48" s="108" t="s">
        <v>535</v>
      </c>
      <c r="K48" s="108" t="s">
        <v>535</v>
      </c>
      <c r="L48" s="108" t="s">
        <v>535</v>
      </c>
      <c r="M48" s="109" t="s">
        <v>535</v>
      </c>
    </row>
    <row r="49" spans="2:13" ht="27.75" customHeight="1">
      <c r="B49" s="1280"/>
      <c r="C49" s="1281"/>
      <c r="D49" s="106"/>
      <c r="E49" s="1282" t="s">
        <v>39</v>
      </c>
      <c r="F49" s="1282"/>
      <c r="G49" s="1282"/>
      <c r="H49" s="1283"/>
      <c r="I49" s="107" t="s">
        <v>535</v>
      </c>
      <c r="J49" s="108" t="s">
        <v>535</v>
      </c>
      <c r="K49" s="108" t="s">
        <v>535</v>
      </c>
      <c r="L49" s="108" t="s">
        <v>535</v>
      </c>
      <c r="M49" s="109" t="s">
        <v>535</v>
      </c>
    </row>
    <row r="50" spans="2:13" ht="27.75" customHeight="1">
      <c r="B50" s="1276" t="s">
        <v>40</v>
      </c>
      <c r="C50" s="1277"/>
      <c r="D50" s="112"/>
      <c r="E50" s="1282" t="s">
        <v>41</v>
      </c>
      <c r="F50" s="1282"/>
      <c r="G50" s="1282"/>
      <c r="H50" s="1283"/>
      <c r="I50" s="107">
        <v>22322</v>
      </c>
      <c r="J50" s="108">
        <v>22747</v>
      </c>
      <c r="K50" s="108">
        <v>24505</v>
      </c>
      <c r="L50" s="108">
        <v>24231</v>
      </c>
      <c r="M50" s="109">
        <v>24196</v>
      </c>
    </row>
    <row r="51" spans="2:13" ht="27.75" customHeight="1">
      <c r="B51" s="1278"/>
      <c r="C51" s="1279"/>
      <c r="D51" s="106"/>
      <c r="E51" s="1282" t="s">
        <v>42</v>
      </c>
      <c r="F51" s="1282"/>
      <c r="G51" s="1282"/>
      <c r="H51" s="1283"/>
      <c r="I51" s="107">
        <v>5352</v>
      </c>
      <c r="J51" s="108">
        <v>4045</v>
      </c>
      <c r="K51" s="108">
        <v>4594</v>
      </c>
      <c r="L51" s="108">
        <v>4204</v>
      </c>
      <c r="M51" s="109">
        <v>3976</v>
      </c>
    </row>
    <row r="52" spans="2:13" ht="27.75" customHeight="1">
      <c r="B52" s="1280"/>
      <c r="C52" s="1281"/>
      <c r="D52" s="106"/>
      <c r="E52" s="1282" t="s">
        <v>43</v>
      </c>
      <c r="F52" s="1282"/>
      <c r="G52" s="1282"/>
      <c r="H52" s="1283"/>
      <c r="I52" s="107">
        <v>49745</v>
      </c>
      <c r="J52" s="108">
        <v>49326</v>
      </c>
      <c r="K52" s="108">
        <v>48022</v>
      </c>
      <c r="L52" s="108">
        <v>45713</v>
      </c>
      <c r="M52" s="109">
        <v>44957</v>
      </c>
    </row>
    <row r="53" spans="2:13" ht="27.75" customHeight="1" thickBot="1">
      <c r="B53" s="1284" t="s">
        <v>44</v>
      </c>
      <c r="C53" s="1285"/>
      <c r="D53" s="113"/>
      <c r="E53" s="1286" t="s">
        <v>45</v>
      </c>
      <c r="F53" s="1286"/>
      <c r="G53" s="1286"/>
      <c r="H53" s="1287"/>
      <c r="I53" s="114">
        <v>223</v>
      </c>
      <c r="J53" s="115">
        <v>-967</v>
      </c>
      <c r="K53" s="115">
        <v>-3953</v>
      </c>
      <c r="L53" s="115">
        <v>-5213</v>
      </c>
      <c r="M53" s="116">
        <v>-6429</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2TblQuIpRuuPo/HzCQXRk+FbHDukUstrYOnv+3XUrzBnhRZfVKbX0Nr2WQDmM+sCjfvgnXY7rTCHlocvUDgcZQ==" saltValue="+WLm3zNETKJ7n4T2uml0n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578</v>
      </c>
      <c r="G54" s="125" t="s">
        <v>579</v>
      </c>
      <c r="H54" s="126" t="s">
        <v>580</v>
      </c>
    </row>
    <row r="55" spans="2:8" ht="52.5" customHeight="1">
      <c r="B55" s="127"/>
      <c r="C55" s="1303" t="s">
        <v>48</v>
      </c>
      <c r="D55" s="1303"/>
      <c r="E55" s="1304"/>
      <c r="F55" s="128">
        <v>10761</v>
      </c>
      <c r="G55" s="128">
        <v>9639</v>
      </c>
      <c r="H55" s="129">
        <v>8813</v>
      </c>
    </row>
    <row r="56" spans="2:8" ht="52.5" customHeight="1">
      <c r="B56" s="130"/>
      <c r="C56" s="1305" t="s">
        <v>49</v>
      </c>
      <c r="D56" s="1305"/>
      <c r="E56" s="1306"/>
      <c r="F56" s="131">
        <v>2287</v>
      </c>
      <c r="G56" s="131">
        <v>2190</v>
      </c>
      <c r="H56" s="132">
        <v>2592</v>
      </c>
    </row>
    <row r="57" spans="2:8" ht="53.25" customHeight="1">
      <c r="B57" s="130"/>
      <c r="C57" s="1307" t="s">
        <v>50</v>
      </c>
      <c r="D57" s="1307"/>
      <c r="E57" s="1308"/>
      <c r="F57" s="133">
        <v>10124</v>
      </c>
      <c r="G57" s="133">
        <v>10635</v>
      </c>
      <c r="H57" s="134">
        <v>10434</v>
      </c>
    </row>
    <row r="58" spans="2:8" ht="45.75" customHeight="1">
      <c r="B58" s="135"/>
      <c r="C58" s="1295" t="s">
        <v>603</v>
      </c>
      <c r="D58" s="1296"/>
      <c r="E58" s="1297"/>
      <c r="F58" s="136">
        <v>3699</v>
      </c>
      <c r="G58" s="136">
        <v>3885</v>
      </c>
      <c r="H58" s="137">
        <v>3816</v>
      </c>
    </row>
    <row r="59" spans="2:8" ht="45.75" customHeight="1">
      <c r="B59" s="135"/>
      <c r="C59" s="1295" t="s">
        <v>619</v>
      </c>
      <c r="D59" s="1296"/>
      <c r="E59" s="1297"/>
      <c r="F59" s="136">
        <v>1678</v>
      </c>
      <c r="G59" s="136">
        <v>1678</v>
      </c>
      <c r="H59" s="137">
        <v>1678</v>
      </c>
    </row>
    <row r="60" spans="2:8" ht="45.75" customHeight="1">
      <c r="B60" s="135"/>
      <c r="C60" s="1295" t="s">
        <v>604</v>
      </c>
      <c r="D60" s="1296"/>
      <c r="E60" s="1297"/>
      <c r="F60" s="136">
        <v>1849</v>
      </c>
      <c r="G60" s="136">
        <v>1770</v>
      </c>
      <c r="H60" s="137">
        <v>1674</v>
      </c>
    </row>
    <row r="61" spans="2:8" ht="45.75" customHeight="1">
      <c r="B61" s="135"/>
      <c r="C61" s="1295" t="s">
        <v>605</v>
      </c>
      <c r="D61" s="1296"/>
      <c r="E61" s="1297"/>
      <c r="F61" s="136">
        <v>673</v>
      </c>
      <c r="G61" s="136">
        <v>1051</v>
      </c>
      <c r="H61" s="137">
        <v>1052</v>
      </c>
    </row>
    <row r="62" spans="2:8" ht="45.75" customHeight="1" thickBot="1">
      <c r="B62" s="138"/>
      <c r="C62" s="1298" t="s">
        <v>606</v>
      </c>
      <c r="D62" s="1299"/>
      <c r="E62" s="1300"/>
      <c r="F62" s="139">
        <v>600</v>
      </c>
      <c r="G62" s="139">
        <v>701</v>
      </c>
      <c r="H62" s="140">
        <v>701</v>
      </c>
    </row>
    <row r="63" spans="2:8" ht="52.5" customHeight="1" thickBot="1">
      <c r="B63" s="141"/>
      <c r="C63" s="1301" t="s">
        <v>51</v>
      </c>
      <c r="D63" s="1301"/>
      <c r="E63" s="1302"/>
      <c r="F63" s="142">
        <v>23172</v>
      </c>
      <c r="G63" s="142">
        <v>22463</v>
      </c>
      <c r="H63" s="143">
        <v>21840</v>
      </c>
    </row>
    <row r="64" spans="2:8" ht="15" customHeight="1"/>
  </sheetData>
  <sheetProtection algorithmName="SHA-512" hashValue="bI2V/+j/brvzWULV9XBn0hvcakdDy/Wx7oiLMjBfX6Tlu+Qh4ln9PJpGBpblfHI0Zxp/fepZYpzP2SMWcHd51w==" saltValue="Qrd1HIl/1SkQS4t/V+CB5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623</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623</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624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625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09" t="s">
        <v>635</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626</v>
      </c>
    </row>
    <row r="50" spans="1:109">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576</v>
      </c>
      <c r="BQ50" s="1322"/>
      <c r="BR50" s="1322"/>
      <c r="BS50" s="1322"/>
      <c r="BT50" s="1322"/>
      <c r="BU50" s="1322"/>
      <c r="BV50" s="1322"/>
      <c r="BW50" s="1322"/>
      <c r="BX50" s="1322" t="s">
        <v>577</v>
      </c>
      <c r="BY50" s="1322"/>
      <c r="BZ50" s="1322"/>
      <c r="CA50" s="1322"/>
      <c r="CB50" s="1322"/>
      <c r="CC50" s="1322"/>
      <c r="CD50" s="1322"/>
      <c r="CE50" s="1322"/>
      <c r="CF50" s="1322" t="s">
        <v>578</v>
      </c>
      <c r="CG50" s="1322"/>
      <c r="CH50" s="1322"/>
      <c r="CI50" s="1322"/>
      <c r="CJ50" s="1322"/>
      <c r="CK50" s="1322"/>
      <c r="CL50" s="1322"/>
      <c r="CM50" s="1322"/>
      <c r="CN50" s="1322" t="s">
        <v>579</v>
      </c>
      <c r="CO50" s="1322"/>
      <c r="CP50" s="1322"/>
      <c r="CQ50" s="1322"/>
      <c r="CR50" s="1322"/>
      <c r="CS50" s="1322"/>
      <c r="CT50" s="1322"/>
      <c r="CU50" s="1322"/>
      <c r="CV50" s="1322" t="s">
        <v>580</v>
      </c>
      <c r="CW50" s="1322"/>
      <c r="CX50" s="1322"/>
      <c r="CY50" s="1322"/>
      <c r="CZ50" s="1322"/>
      <c r="DA50" s="1322"/>
      <c r="DB50" s="1322"/>
      <c r="DC50" s="1322"/>
    </row>
    <row r="51" spans="1:109" ht="13.5" customHeight="1">
      <c r="B51" s="395"/>
      <c r="G51" s="1328"/>
      <c r="H51" s="1328"/>
      <c r="I51" s="1326"/>
      <c r="J51" s="1326"/>
      <c r="K51" s="1324"/>
      <c r="L51" s="1324"/>
      <c r="M51" s="1324"/>
      <c r="N51" s="1324"/>
      <c r="AM51" s="404"/>
      <c r="AN51" s="1325" t="s">
        <v>627</v>
      </c>
      <c r="AO51" s="1325"/>
      <c r="AP51" s="1325"/>
      <c r="AQ51" s="1325"/>
      <c r="AR51" s="1325"/>
      <c r="AS51" s="1325"/>
      <c r="AT51" s="1325"/>
      <c r="AU51" s="1325"/>
      <c r="AV51" s="1325"/>
      <c r="AW51" s="1325"/>
      <c r="AX51" s="1325"/>
      <c r="AY51" s="1325"/>
      <c r="AZ51" s="1325"/>
      <c r="BA51" s="1325"/>
      <c r="BB51" s="1325" t="s">
        <v>628</v>
      </c>
      <c r="BC51" s="1325"/>
      <c r="BD51" s="1325"/>
      <c r="BE51" s="1325"/>
      <c r="BF51" s="1325"/>
      <c r="BG51" s="1325"/>
      <c r="BH51" s="1325"/>
      <c r="BI51" s="1325"/>
      <c r="BJ51" s="1325"/>
      <c r="BK51" s="1325"/>
      <c r="BL51" s="1325"/>
      <c r="BM51" s="1325"/>
      <c r="BN51" s="1325"/>
      <c r="BO51" s="1325"/>
      <c r="BP51" s="1323">
        <v>0.7</v>
      </c>
      <c r="BQ51" s="1323"/>
      <c r="BR51" s="1323"/>
      <c r="BS51" s="1323"/>
      <c r="BT51" s="1323"/>
      <c r="BU51" s="1323"/>
      <c r="BV51" s="1323"/>
      <c r="BW51" s="1323"/>
      <c r="BX51" s="1323"/>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629</v>
      </c>
      <c r="BC53" s="1325"/>
      <c r="BD53" s="1325"/>
      <c r="BE53" s="1325"/>
      <c r="BF53" s="1325"/>
      <c r="BG53" s="1325"/>
      <c r="BH53" s="1325"/>
      <c r="BI53" s="1325"/>
      <c r="BJ53" s="1325"/>
      <c r="BK53" s="1325"/>
      <c r="BL53" s="1325"/>
      <c r="BM53" s="1325"/>
      <c r="BN53" s="1325"/>
      <c r="BO53" s="1325"/>
      <c r="BP53" s="1323">
        <v>39.5</v>
      </c>
      <c r="BQ53" s="1323"/>
      <c r="BR53" s="1323"/>
      <c r="BS53" s="1323"/>
      <c r="BT53" s="1323"/>
      <c r="BU53" s="1323"/>
      <c r="BV53" s="1323"/>
      <c r="BW53" s="1323"/>
      <c r="BX53" s="1323">
        <v>58.9</v>
      </c>
      <c r="BY53" s="1323"/>
      <c r="BZ53" s="1323"/>
      <c r="CA53" s="1323"/>
      <c r="CB53" s="1323"/>
      <c r="CC53" s="1323"/>
      <c r="CD53" s="1323"/>
      <c r="CE53" s="1323"/>
      <c r="CF53" s="1323">
        <v>59</v>
      </c>
      <c r="CG53" s="1323"/>
      <c r="CH53" s="1323"/>
      <c r="CI53" s="1323"/>
      <c r="CJ53" s="1323"/>
      <c r="CK53" s="1323"/>
      <c r="CL53" s="1323"/>
      <c r="CM53" s="1323"/>
      <c r="CN53" s="1323">
        <v>59.6</v>
      </c>
      <c r="CO53" s="1323"/>
      <c r="CP53" s="1323"/>
      <c r="CQ53" s="1323"/>
      <c r="CR53" s="1323"/>
      <c r="CS53" s="1323"/>
      <c r="CT53" s="1323"/>
      <c r="CU53" s="1323"/>
      <c r="CV53" s="1323">
        <v>60.1</v>
      </c>
      <c r="CW53" s="1323"/>
      <c r="CX53" s="1323"/>
      <c r="CY53" s="1323"/>
      <c r="CZ53" s="1323"/>
      <c r="DA53" s="1323"/>
      <c r="DB53" s="1323"/>
      <c r="DC53" s="1323"/>
    </row>
    <row r="54" spans="1:109">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c r="A55" s="403"/>
      <c r="B55" s="395"/>
      <c r="G55" s="1318"/>
      <c r="H55" s="1318"/>
      <c r="I55" s="1318"/>
      <c r="J55" s="1318"/>
      <c r="K55" s="1324"/>
      <c r="L55" s="1324"/>
      <c r="M55" s="1324"/>
      <c r="N55" s="1324"/>
      <c r="AN55" s="1322" t="s">
        <v>630</v>
      </c>
      <c r="AO55" s="1322"/>
      <c r="AP55" s="1322"/>
      <c r="AQ55" s="1322"/>
      <c r="AR55" s="1322"/>
      <c r="AS55" s="1322"/>
      <c r="AT55" s="1322"/>
      <c r="AU55" s="1322"/>
      <c r="AV55" s="1322"/>
      <c r="AW55" s="1322"/>
      <c r="AX55" s="1322"/>
      <c r="AY55" s="1322"/>
      <c r="AZ55" s="1322"/>
      <c r="BA55" s="1322"/>
      <c r="BB55" s="1325" t="s">
        <v>628</v>
      </c>
      <c r="BC55" s="1325"/>
      <c r="BD55" s="1325"/>
      <c r="BE55" s="1325"/>
      <c r="BF55" s="1325"/>
      <c r="BG55" s="1325"/>
      <c r="BH55" s="1325"/>
      <c r="BI55" s="1325"/>
      <c r="BJ55" s="1325"/>
      <c r="BK55" s="1325"/>
      <c r="BL55" s="1325"/>
      <c r="BM55" s="1325"/>
      <c r="BN55" s="1325"/>
      <c r="BO55" s="1325"/>
      <c r="BP55" s="1323">
        <v>34.9</v>
      </c>
      <c r="BQ55" s="1323"/>
      <c r="BR55" s="1323"/>
      <c r="BS55" s="1323"/>
      <c r="BT55" s="1323"/>
      <c r="BU55" s="1323"/>
      <c r="BV55" s="1323"/>
      <c r="BW55" s="1323"/>
      <c r="BX55" s="1323">
        <v>15</v>
      </c>
      <c r="BY55" s="1323"/>
      <c r="BZ55" s="1323"/>
      <c r="CA55" s="1323"/>
      <c r="CB55" s="1323"/>
      <c r="CC55" s="1323"/>
      <c r="CD55" s="1323"/>
      <c r="CE55" s="1323"/>
      <c r="CF55" s="1323">
        <v>12.2</v>
      </c>
      <c r="CG55" s="1323"/>
      <c r="CH55" s="1323"/>
      <c r="CI55" s="1323"/>
      <c r="CJ55" s="1323"/>
      <c r="CK55" s="1323"/>
      <c r="CL55" s="1323"/>
      <c r="CM55" s="1323"/>
      <c r="CN55" s="1323">
        <v>5</v>
      </c>
      <c r="CO55" s="1323"/>
      <c r="CP55" s="1323"/>
      <c r="CQ55" s="1323"/>
      <c r="CR55" s="1323"/>
      <c r="CS55" s="1323"/>
      <c r="CT55" s="1323"/>
      <c r="CU55" s="1323"/>
      <c r="CV55" s="1323">
        <v>5.4</v>
      </c>
      <c r="CW55" s="1323"/>
      <c r="CX55" s="1323"/>
      <c r="CY55" s="1323"/>
      <c r="CZ55" s="1323"/>
      <c r="DA55" s="1323"/>
      <c r="DB55" s="1323"/>
      <c r="DC55" s="1323"/>
    </row>
    <row r="56" spans="1:109">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629</v>
      </c>
      <c r="BC57" s="1325"/>
      <c r="BD57" s="1325"/>
      <c r="BE57" s="1325"/>
      <c r="BF57" s="1325"/>
      <c r="BG57" s="1325"/>
      <c r="BH57" s="1325"/>
      <c r="BI57" s="1325"/>
      <c r="BJ57" s="1325"/>
      <c r="BK57" s="1325"/>
      <c r="BL57" s="1325"/>
      <c r="BM57" s="1325"/>
      <c r="BN57" s="1325"/>
      <c r="BO57" s="1325"/>
      <c r="BP57" s="1323">
        <v>60.2</v>
      </c>
      <c r="BQ57" s="1323"/>
      <c r="BR57" s="1323"/>
      <c r="BS57" s="1323"/>
      <c r="BT57" s="1323"/>
      <c r="BU57" s="1323"/>
      <c r="BV57" s="1323"/>
      <c r="BW57" s="1323"/>
      <c r="BX57" s="1323">
        <v>60.1</v>
      </c>
      <c r="BY57" s="1323"/>
      <c r="BZ57" s="1323"/>
      <c r="CA57" s="1323"/>
      <c r="CB57" s="1323"/>
      <c r="CC57" s="1323"/>
      <c r="CD57" s="1323"/>
      <c r="CE57" s="1323"/>
      <c r="CF57" s="1323">
        <v>61.2</v>
      </c>
      <c r="CG57" s="1323"/>
      <c r="CH57" s="1323"/>
      <c r="CI57" s="1323"/>
      <c r="CJ57" s="1323"/>
      <c r="CK57" s="1323"/>
      <c r="CL57" s="1323"/>
      <c r="CM57" s="1323"/>
      <c r="CN57" s="1323">
        <v>61.7</v>
      </c>
      <c r="CO57" s="1323"/>
      <c r="CP57" s="1323"/>
      <c r="CQ57" s="1323"/>
      <c r="CR57" s="1323"/>
      <c r="CS57" s="1323"/>
      <c r="CT57" s="1323"/>
      <c r="CU57" s="1323"/>
      <c r="CV57" s="1323">
        <v>62.6</v>
      </c>
      <c r="CW57" s="1323"/>
      <c r="CX57" s="1323"/>
      <c r="CY57" s="1323"/>
      <c r="CZ57" s="1323"/>
      <c r="DA57" s="1323"/>
      <c r="DB57" s="1323"/>
      <c r="DC57" s="1323"/>
      <c r="DD57" s="408"/>
      <c r="DE57" s="407"/>
    </row>
    <row r="58" spans="1:109" s="403" customFormat="1">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631</v>
      </c>
    </row>
    <row r="64" spans="1:109">
      <c r="B64" s="395"/>
      <c r="G64" s="402"/>
      <c r="I64" s="415"/>
      <c r="J64" s="415"/>
      <c r="K64" s="415"/>
      <c r="L64" s="415"/>
      <c r="M64" s="415"/>
      <c r="N64" s="416"/>
      <c r="AM64" s="402"/>
      <c r="AN64" s="402" t="s">
        <v>625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09" t="s">
        <v>636</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626</v>
      </c>
    </row>
    <row r="72" spans="2:107">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576</v>
      </c>
      <c r="BQ72" s="1322"/>
      <c r="BR72" s="1322"/>
      <c r="BS72" s="1322"/>
      <c r="BT72" s="1322"/>
      <c r="BU72" s="1322"/>
      <c r="BV72" s="1322"/>
      <c r="BW72" s="1322"/>
      <c r="BX72" s="1322" t="s">
        <v>577</v>
      </c>
      <c r="BY72" s="1322"/>
      <c r="BZ72" s="1322"/>
      <c r="CA72" s="1322"/>
      <c r="CB72" s="1322"/>
      <c r="CC72" s="1322"/>
      <c r="CD72" s="1322"/>
      <c r="CE72" s="1322"/>
      <c r="CF72" s="1322" t="s">
        <v>578</v>
      </c>
      <c r="CG72" s="1322"/>
      <c r="CH72" s="1322"/>
      <c r="CI72" s="1322"/>
      <c r="CJ72" s="1322"/>
      <c r="CK72" s="1322"/>
      <c r="CL72" s="1322"/>
      <c r="CM72" s="1322"/>
      <c r="CN72" s="1322" t="s">
        <v>579</v>
      </c>
      <c r="CO72" s="1322"/>
      <c r="CP72" s="1322"/>
      <c r="CQ72" s="1322"/>
      <c r="CR72" s="1322"/>
      <c r="CS72" s="1322"/>
      <c r="CT72" s="1322"/>
      <c r="CU72" s="1322"/>
      <c r="CV72" s="1322" t="s">
        <v>580</v>
      </c>
      <c r="CW72" s="1322"/>
      <c r="CX72" s="1322"/>
      <c r="CY72" s="1322"/>
      <c r="CZ72" s="1322"/>
      <c r="DA72" s="1322"/>
      <c r="DB72" s="1322"/>
      <c r="DC72" s="1322"/>
    </row>
    <row r="73" spans="2:107">
      <c r="B73" s="395"/>
      <c r="G73" s="1328"/>
      <c r="H73" s="1328"/>
      <c r="I73" s="1328"/>
      <c r="J73" s="1328"/>
      <c r="K73" s="1329"/>
      <c r="L73" s="1329"/>
      <c r="M73" s="1329"/>
      <c r="N73" s="1329"/>
      <c r="AM73" s="404"/>
      <c r="AN73" s="1325" t="s">
        <v>627</v>
      </c>
      <c r="AO73" s="1325"/>
      <c r="AP73" s="1325"/>
      <c r="AQ73" s="1325"/>
      <c r="AR73" s="1325"/>
      <c r="AS73" s="1325"/>
      <c r="AT73" s="1325"/>
      <c r="AU73" s="1325"/>
      <c r="AV73" s="1325"/>
      <c r="AW73" s="1325"/>
      <c r="AX73" s="1325"/>
      <c r="AY73" s="1325"/>
      <c r="AZ73" s="1325"/>
      <c r="BA73" s="1325"/>
      <c r="BB73" s="1325" t="s">
        <v>628</v>
      </c>
      <c r="BC73" s="1325"/>
      <c r="BD73" s="1325"/>
      <c r="BE73" s="1325"/>
      <c r="BF73" s="1325"/>
      <c r="BG73" s="1325"/>
      <c r="BH73" s="1325"/>
      <c r="BI73" s="1325"/>
      <c r="BJ73" s="1325"/>
      <c r="BK73" s="1325"/>
      <c r="BL73" s="1325"/>
      <c r="BM73" s="1325"/>
      <c r="BN73" s="1325"/>
      <c r="BO73" s="1325"/>
      <c r="BP73" s="1323">
        <v>0.7</v>
      </c>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632</v>
      </c>
      <c r="BC75" s="1325"/>
      <c r="BD75" s="1325"/>
      <c r="BE75" s="1325"/>
      <c r="BF75" s="1325"/>
      <c r="BG75" s="1325"/>
      <c r="BH75" s="1325"/>
      <c r="BI75" s="1325"/>
      <c r="BJ75" s="1325"/>
      <c r="BK75" s="1325"/>
      <c r="BL75" s="1325"/>
      <c r="BM75" s="1325"/>
      <c r="BN75" s="1325"/>
      <c r="BO75" s="1325"/>
      <c r="BP75" s="1323">
        <v>9.5</v>
      </c>
      <c r="BQ75" s="1323"/>
      <c r="BR75" s="1323"/>
      <c r="BS75" s="1323"/>
      <c r="BT75" s="1323"/>
      <c r="BU75" s="1323"/>
      <c r="BV75" s="1323"/>
      <c r="BW75" s="1323"/>
      <c r="BX75" s="1323">
        <v>8.8000000000000007</v>
      </c>
      <c r="BY75" s="1323"/>
      <c r="BZ75" s="1323"/>
      <c r="CA75" s="1323"/>
      <c r="CB75" s="1323"/>
      <c r="CC75" s="1323"/>
      <c r="CD75" s="1323"/>
      <c r="CE75" s="1323"/>
      <c r="CF75" s="1323">
        <v>8.1</v>
      </c>
      <c r="CG75" s="1323"/>
      <c r="CH75" s="1323"/>
      <c r="CI75" s="1323"/>
      <c r="CJ75" s="1323"/>
      <c r="CK75" s="1323"/>
      <c r="CL75" s="1323"/>
      <c r="CM75" s="1323"/>
      <c r="CN75" s="1323">
        <v>7.3</v>
      </c>
      <c r="CO75" s="1323"/>
      <c r="CP75" s="1323"/>
      <c r="CQ75" s="1323"/>
      <c r="CR75" s="1323"/>
      <c r="CS75" s="1323"/>
      <c r="CT75" s="1323"/>
      <c r="CU75" s="1323"/>
      <c r="CV75" s="1323">
        <v>6.7</v>
      </c>
      <c r="CW75" s="1323"/>
      <c r="CX75" s="1323"/>
      <c r="CY75" s="1323"/>
      <c r="CZ75" s="1323"/>
      <c r="DA75" s="1323"/>
      <c r="DB75" s="1323"/>
      <c r="DC75" s="1323"/>
    </row>
    <row r="76" spans="2:107">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c r="B77" s="395"/>
      <c r="G77" s="1318"/>
      <c r="H77" s="1318"/>
      <c r="I77" s="1318"/>
      <c r="J77" s="1318"/>
      <c r="K77" s="1329"/>
      <c r="L77" s="1329"/>
      <c r="M77" s="1329"/>
      <c r="N77" s="1329"/>
      <c r="AN77" s="1322" t="s">
        <v>630</v>
      </c>
      <c r="AO77" s="1322"/>
      <c r="AP77" s="1322"/>
      <c r="AQ77" s="1322"/>
      <c r="AR77" s="1322"/>
      <c r="AS77" s="1322"/>
      <c r="AT77" s="1322"/>
      <c r="AU77" s="1322"/>
      <c r="AV77" s="1322"/>
      <c r="AW77" s="1322"/>
      <c r="AX77" s="1322"/>
      <c r="AY77" s="1322"/>
      <c r="AZ77" s="1322"/>
      <c r="BA77" s="1322"/>
      <c r="BB77" s="1325" t="s">
        <v>628</v>
      </c>
      <c r="BC77" s="1325"/>
      <c r="BD77" s="1325"/>
      <c r="BE77" s="1325"/>
      <c r="BF77" s="1325"/>
      <c r="BG77" s="1325"/>
      <c r="BH77" s="1325"/>
      <c r="BI77" s="1325"/>
      <c r="BJ77" s="1325"/>
      <c r="BK77" s="1325"/>
      <c r="BL77" s="1325"/>
      <c r="BM77" s="1325"/>
      <c r="BN77" s="1325"/>
      <c r="BO77" s="1325"/>
      <c r="BP77" s="1323">
        <v>34.9</v>
      </c>
      <c r="BQ77" s="1323"/>
      <c r="BR77" s="1323"/>
      <c r="BS77" s="1323"/>
      <c r="BT77" s="1323"/>
      <c r="BU77" s="1323"/>
      <c r="BV77" s="1323"/>
      <c r="BW77" s="1323"/>
      <c r="BX77" s="1323">
        <v>15</v>
      </c>
      <c r="BY77" s="1323"/>
      <c r="BZ77" s="1323"/>
      <c r="CA77" s="1323"/>
      <c r="CB77" s="1323"/>
      <c r="CC77" s="1323"/>
      <c r="CD77" s="1323"/>
      <c r="CE77" s="1323"/>
      <c r="CF77" s="1323">
        <v>12.2</v>
      </c>
      <c r="CG77" s="1323"/>
      <c r="CH77" s="1323"/>
      <c r="CI77" s="1323"/>
      <c r="CJ77" s="1323"/>
      <c r="CK77" s="1323"/>
      <c r="CL77" s="1323"/>
      <c r="CM77" s="1323"/>
      <c r="CN77" s="1323">
        <v>5</v>
      </c>
      <c r="CO77" s="1323"/>
      <c r="CP77" s="1323"/>
      <c r="CQ77" s="1323"/>
      <c r="CR77" s="1323"/>
      <c r="CS77" s="1323"/>
      <c r="CT77" s="1323"/>
      <c r="CU77" s="1323"/>
      <c r="CV77" s="1323">
        <v>5.4</v>
      </c>
      <c r="CW77" s="1323"/>
      <c r="CX77" s="1323"/>
      <c r="CY77" s="1323"/>
      <c r="CZ77" s="1323"/>
      <c r="DA77" s="1323"/>
      <c r="DB77" s="1323"/>
      <c r="DC77" s="1323"/>
    </row>
    <row r="78" spans="2:107">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632</v>
      </c>
      <c r="BC79" s="1325"/>
      <c r="BD79" s="1325"/>
      <c r="BE79" s="1325"/>
      <c r="BF79" s="1325"/>
      <c r="BG79" s="1325"/>
      <c r="BH79" s="1325"/>
      <c r="BI79" s="1325"/>
      <c r="BJ79" s="1325"/>
      <c r="BK79" s="1325"/>
      <c r="BL79" s="1325"/>
      <c r="BM79" s="1325"/>
      <c r="BN79" s="1325"/>
      <c r="BO79" s="1325"/>
      <c r="BP79" s="1323">
        <v>7.2</v>
      </c>
      <c r="BQ79" s="1323"/>
      <c r="BR79" s="1323"/>
      <c r="BS79" s="1323"/>
      <c r="BT79" s="1323"/>
      <c r="BU79" s="1323"/>
      <c r="BV79" s="1323"/>
      <c r="BW79" s="1323"/>
      <c r="BX79" s="1323">
        <v>5</v>
      </c>
      <c r="BY79" s="1323"/>
      <c r="BZ79" s="1323"/>
      <c r="CA79" s="1323"/>
      <c r="CB79" s="1323"/>
      <c r="CC79" s="1323"/>
      <c r="CD79" s="1323"/>
      <c r="CE79" s="1323"/>
      <c r="CF79" s="1323">
        <v>4.8</v>
      </c>
      <c r="CG79" s="1323"/>
      <c r="CH79" s="1323"/>
      <c r="CI79" s="1323"/>
      <c r="CJ79" s="1323"/>
      <c r="CK79" s="1323"/>
      <c r="CL79" s="1323"/>
      <c r="CM79" s="1323"/>
      <c r="CN79" s="1323">
        <v>4.5</v>
      </c>
      <c r="CO79" s="1323"/>
      <c r="CP79" s="1323"/>
      <c r="CQ79" s="1323"/>
      <c r="CR79" s="1323"/>
      <c r="CS79" s="1323"/>
      <c r="CT79" s="1323"/>
      <c r="CU79" s="1323"/>
      <c r="CV79" s="1323">
        <v>4.2</v>
      </c>
      <c r="CW79" s="1323"/>
      <c r="CX79" s="1323"/>
      <c r="CY79" s="1323"/>
      <c r="CZ79" s="1323"/>
      <c r="DA79" s="1323"/>
      <c r="DB79" s="1323"/>
      <c r="DC79" s="1323"/>
    </row>
    <row r="80" spans="2:107">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RcZb7rN9djeQy/lHbhkoP0X4cSLb3yeqQGk3Kt6Lc4ieLR0moU4oOg25v0H9j9bSO5zKERsSseh+ALd0ifqFvA==" saltValue="M2tTGf9YoerGA7LIvokfc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633</v>
      </c>
    </row>
  </sheetData>
  <sheetProtection algorithmName="SHA-512" hashValue="jpYpQqH2LU9/KxKpzdbhcKCK1bFcF/I2W2tK30MwoXFP+9k0urqk4iOurleQfo2IwkxUlHMUg43A3mpkTXWzzQ==" saltValue="AqhtK9Tbp04cD2lE/1Jkrw=="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634</v>
      </c>
    </row>
  </sheetData>
  <sheetProtection algorithmName="SHA-512" hashValue="bmJ8ff1IKw8EfihGT7IxC3N8YTZG75p91k/gdHhiuZMoFqfyqa7Jz+2KD1EVyuajPGF57JXEEZ5AEbPgvtDOSA==" saltValue="UsgUZuLenZ6M6+DnSr8wbQ=="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573</v>
      </c>
      <c r="G2" s="157"/>
      <c r="H2" s="158"/>
    </row>
    <row r="3" spans="1:8">
      <c r="A3" s="154" t="s">
        <v>566</v>
      </c>
      <c r="B3" s="159"/>
      <c r="C3" s="160"/>
      <c r="D3" s="161">
        <v>80711</v>
      </c>
      <c r="E3" s="162"/>
      <c r="F3" s="163">
        <v>58051</v>
      </c>
      <c r="G3" s="164"/>
      <c r="H3" s="165"/>
    </row>
    <row r="4" spans="1:8">
      <c r="A4" s="166"/>
      <c r="B4" s="167"/>
      <c r="C4" s="168"/>
      <c r="D4" s="169">
        <v>60243</v>
      </c>
      <c r="E4" s="170"/>
      <c r="F4" s="171">
        <v>32143</v>
      </c>
      <c r="G4" s="172"/>
      <c r="H4" s="173"/>
    </row>
    <row r="5" spans="1:8">
      <c r="A5" s="154" t="s">
        <v>568</v>
      </c>
      <c r="B5" s="159"/>
      <c r="C5" s="160"/>
      <c r="D5" s="161">
        <v>74334</v>
      </c>
      <c r="E5" s="162"/>
      <c r="F5" s="163">
        <v>40879</v>
      </c>
      <c r="G5" s="164"/>
      <c r="H5" s="165"/>
    </row>
    <row r="6" spans="1:8">
      <c r="A6" s="166"/>
      <c r="B6" s="167"/>
      <c r="C6" s="168"/>
      <c r="D6" s="169">
        <v>56270</v>
      </c>
      <c r="E6" s="170"/>
      <c r="F6" s="171">
        <v>24087</v>
      </c>
      <c r="G6" s="172"/>
      <c r="H6" s="173"/>
    </row>
    <row r="7" spans="1:8">
      <c r="A7" s="154" t="s">
        <v>569</v>
      </c>
      <c r="B7" s="159"/>
      <c r="C7" s="160"/>
      <c r="D7" s="161">
        <v>78586</v>
      </c>
      <c r="E7" s="162"/>
      <c r="F7" s="163">
        <v>42651</v>
      </c>
      <c r="G7" s="164"/>
      <c r="H7" s="165"/>
    </row>
    <row r="8" spans="1:8">
      <c r="A8" s="166"/>
      <c r="B8" s="167"/>
      <c r="C8" s="168"/>
      <c r="D8" s="169">
        <v>55877</v>
      </c>
      <c r="E8" s="170"/>
      <c r="F8" s="171">
        <v>22675</v>
      </c>
      <c r="G8" s="172"/>
      <c r="H8" s="173"/>
    </row>
    <row r="9" spans="1:8">
      <c r="A9" s="154" t="s">
        <v>570</v>
      </c>
      <c r="B9" s="159"/>
      <c r="C9" s="160"/>
      <c r="D9" s="161">
        <v>52911</v>
      </c>
      <c r="E9" s="162"/>
      <c r="F9" s="163">
        <v>43226</v>
      </c>
      <c r="G9" s="164"/>
      <c r="H9" s="165"/>
    </row>
    <row r="10" spans="1:8">
      <c r="A10" s="166"/>
      <c r="B10" s="167"/>
      <c r="C10" s="168"/>
      <c r="D10" s="169">
        <v>30105</v>
      </c>
      <c r="E10" s="170"/>
      <c r="F10" s="171">
        <v>22622</v>
      </c>
      <c r="G10" s="172"/>
      <c r="H10" s="173"/>
    </row>
    <row r="11" spans="1:8">
      <c r="A11" s="154" t="s">
        <v>571</v>
      </c>
      <c r="B11" s="159"/>
      <c r="C11" s="160"/>
      <c r="D11" s="161">
        <v>71121</v>
      </c>
      <c r="E11" s="162"/>
      <c r="F11" s="163">
        <v>42836</v>
      </c>
      <c r="G11" s="164"/>
      <c r="H11" s="165"/>
    </row>
    <row r="12" spans="1:8">
      <c r="A12" s="166"/>
      <c r="B12" s="167"/>
      <c r="C12" s="174"/>
      <c r="D12" s="169">
        <v>41475</v>
      </c>
      <c r="E12" s="170"/>
      <c r="F12" s="171">
        <v>22936</v>
      </c>
      <c r="G12" s="172"/>
      <c r="H12" s="173"/>
    </row>
    <row r="13" spans="1:8">
      <c r="A13" s="154"/>
      <c r="B13" s="159"/>
      <c r="C13" s="175"/>
      <c r="D13" s="176">
        <v>71533</v>
      </c>
      <c r="E13" s="177"/>
      <c r="F13" s="178">
        <v>45529</v>
      </c>
      <c r="G13" s="179"/>
      <c r="H13" s="165"/>
    </row>
    <row r="14" spans="1:8">
      <c r="A14" s="166"/>
      <c r="B14" s="167"/>
      <c r="C14" s="168"/>
      <c r="D14" s="169">
        <v>48794</v>
      </c>
      <c r="E14" s="170"/>
      <c r="F14" s="171">
        <v>24893</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7.21</v>
      </c>
      <c r="C19" s="180">
        <f>ROUND(VALUE(SUBSTITUTE(実質収支比率等に係る経年分析!G$48,"▲","-")),2)</f>
        <v>6.09</v>
      </c>
      <c r="D19" s="180">
        <f>ROUND(VALUE(SUBSTITUTE(実質収支比率等に係る経年分析!H$48,"▲","-")),2)</f>
        <v>4.4400000000000004</v>
      </c>
      <c r="E19" s="180">
        <f>ROUND(VALUE(SUBSTITUTE(実質収支比率等に係る経年分析!I$48,"▲","-")),2)</f>
        <v>6.85</v>
      </c>
      <c r="F19" s="180">
        <f>ROUND(VALUE(SUBSTITUTE(実質収支比率等に係る経年分析!J$48,"▲","-")),2)</f>
        <v>5.83</v>
      </c>
    </row>
    <row r="20" spans="1:11">
      <c r="A20" s="180" t="s">
        <v>55</v>
      </c>
      <c r="B20" s="180">
        <f>ROUND(VALUE(SUBSTITUTE(実質収支比率等に係る経年分析!F$47,"▲","-")),2)</f>
        <v>30.06</v>
      </c>
      <c r="C20" s="180">
        <f>ROUND(VALUE(SUBSTITUTE(実質収支比率等に係る経年分析!G$47,"▲","-")),2)</f>
        <v>33.590000000000003</v>
      </c>
      <c r="D20" s="180">
        <f>ROUND(VALUE(SUBSTITUTE(実質収支比率等に係る経年分析!H$47,"▲","-")),2)</f>
        <v>31.71</v>
      </c>
      <c r="E20" s="180">
        <f>ROUND(VALUE(SUBSTITUTE(実質収支比率等に係る経年分析!I$47,"▲","-")),2)</f>
        <v>28.45</v>
      </c>
      <c r="F20" s="180">
        <f>ROUND(VALUE(SUBSTITUTE(実質収支比率等に係る経年分析!J$47,"▲","-")),2)</f>
        <v>26.15</v>
      </c>
    </row>
    <row r="21" spans="1:11">
      <c r="A21" s="180" t="s">
        <v>56</v>
      </c>
      <c r="B21" s="180">
        <f>IF(ISNUMBER(VALUE(SUBSTITUTE(実質収支比率等に係る経年分析!F$49,"▲","-"))),ROUND(VALUE(SUBSTITUTE(実質収支比率等に係る経年分析!F$49,"▲","-")),2),NA())</f>
        <v>3.48</v>
      </c>
      <c r="C21" s="180">
        <f>IF(ISNUMBER(VALUE(SUBSTITUTE(実質収支比率等に係る経年分析!G$49,"▲","-"))),ROUND(VALUE(SUBSTITUTE(実質収支比率等に係る経年分析!G$49,"▲","-")),2),NA())</f>
        <v>2.11</v>
      </c>
      <c r="D21" s="180">
        <f>IF(ISNUMBER(VALUE(SUBSTITUTE(実質収支比率等に係る経年分析!H$49,"▲","-"))),ROUND(VALUE(SUBSTITUTE(実質収支比率等に係る経年分析!H$49,"▲","-")),2),NA())</f>
        <v>-3.71</v>
      </c>
      <c r="E21" s="180">
        <f>IF(ISNUMBER(VALUE(SUBSTITUTE(実質収支比率等に係る経年分析!I$49,"▲","-"))),ROUND(VALUE(SUBSTITUTE(実質収支比率等に係る経年分析!I$49,"▲","-")),2),NA())</f>
        <v>-0.9</v>
      </c>
      <c r="F21" s="180">
        <f>IF(ISNUMBER(VALUE(SUBSTITUTE(実質収支比率等に係る経年分析!J$49,"▲","-"))),ROUND(VALUE(SUBSTITUTE(実質収支比率等に係る経年分析!J$49,"▲","-")),2),NA())</f>
        <v>-3.51</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0.28000000000000003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0.59</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0.03</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交通災害共済事業特別会計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c r="A30" s="181" t="str">
        <f>IF(連結実質赤字比率に係る赤字・黒字の構成分析!C$40="",NA(),連結実質赤字比率に係る赤字・黒字の構成分析!C$40)</f>
        <v>工業用水道事業会計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0.12</v>
      </c>
    </row>
    <row r="31" spans="1:11">
      <c r="A31" s="181" t="str">
        <f>IF(連結実質赤字比率に係る赤字・黒字の構成分析!C$39="",NA(),連結実質赤字比率に係る赤字・黒字の構成分析!C$39)</f>
        <v>下水道事業会計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0.56999999999999995</v>
      </c>
    </row>
    <row r="32" spans="1:11">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1.1000000000000001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0.83</v>
      </c>
    </row>
    <row r="33" spans="1:16">
      <c r="A33" s="181" t="str">
        <f>IF(連結実質赤字比率に係る赤字・黒字の構成分析!C$37="",NA(),連結実質赤字比率に係る赤字・黒字の構成分析!C$37)</f>
        <v>国民健康保険特別会計</v>
      </c>
      <c r="B33" s="181">
        <f>IF(ROUND(VALUE(SUBSTITUTE(連結実質赤字比率に係る赤字・黒字の構成分析!F$37,"▲", "-")), 2) &lt; 0, ABS(ROUND(VALUE(SUBSTITUTE(連結実質赤字比率に係る赤字・黒字の構成分析!F$37,"▲", "-")), 2)), NA())</f>
        <v>1.9</v>
      </c>
      <c r="C33" s="181" t="e">
        <f>IF(ROUND(VALUE(SUBSTITUTE(連結実質赤字比率に係る赤字・黒字の構成分析!F$37,"▲", "-")), 2) &gt;= 0, ABS(ROUND(VALUE(SUBSTITUTE(連結実質赤字比率に係る赤字・黒字の構成分析!F$37,"▲", "-")), 2)), NA())</f>
        <v>#N/A</v>
      </c>
      <c r="D33" s="181">
        <f>IF(ROUND(VALUE(SUBSTITUTE(連結実質赤字比率に係る赤字・黒字の構成分析!G$37,"▲", "-")), 2) &lt; 0, ABS(ROUND(VALUE(SUBSTITUTE(連結実質赤字比率に係る赤字・黒字の構成分析!G$37,"▲", "-")), 2)), NA())</f>
        <v>1.38</v>
      </c>
      <c r="E33" s="181" t="e">
        <f>IF(ROUND(VALUE(SUBSTITUTE(連結実質赤字比率に係る赤字・黒字の構成分析!G$37,"▲", "-")), 2) &gt;= 0, ABS(ROUND(VALUE(SUBSTITUTE(連結実質赤字比率に係る赤字・黒字の構成分析!G$37,"▲", "-")), 2)), NA())</f>
        <v>#N/A</v>
      </c>
      <c r="F33" s="181">
        <f>IF(ROUND(VALUE(SUBSTITUTE(連結実質赤字比率に係る赤字・黒字の構成分析!H$37,"▲", "-")), 2) &lt; 0, ABS(ROUND(VALUE(SUBSTITUTE(連結実質赤字比率に係る赤字・黒字の構成分析!H$37,"▲", "-")), 2)), NA())</f>
        <v>1.1599999999999999</v>
      </c>
      <c r="G33" s="181" t="e">
        <f>IF(ROUND(VALUE(SUBSTITUTE(連結実質赤字比率に係る赤字・黒字の構成分析!H$37,"▲", "-")), 2) &gt;= 0, ABS(ROUND(VALUE(SUBSTITUTE(連結実質赤字比率に係る赤字・黒字の構成分析!H$37,"▲", "-")), 2)), NA())</f>
        <v>#N/A</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0.93</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7.21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6.08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4.43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6.85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5.82</v>
      </c>
    </row>
    <row r="35" spans="1:16">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8.23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7.57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7.72</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8.1999999999999993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9.39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9.2100000000000009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10.14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11.07</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6147</v>
      </c>
      <c r="E42" s="182"/>
      <c r="F42" s="182"/>
      <c r="G42" s="182">
        <f>'実質公債費比率（分子）の構造'!L$52</f>
        <v>6135</v>
      </c>
      <c r="H42" s="182"/>
      <c r="I42" s="182"/>
      <c r="J42" s="182">
        <f>'実質公債費比率（分子）の構造'!M$52</f>
        <v>6044</v>
      </c>
      <c r="K42" s="182"/>
      <c r="L42" s="182"/>
      <c r="M42" s="182">
        <f>'実質公債費比率（分子）の構造'!N$52</f>
        <v>5798</v>
      </c>
      <c r="N42" s="182"/>
      <c r="O42" s="182"/>
      <c r="P42" s="182">
        <f>'実質公債費比率（分子）の構造'!O$52</f>
        <v>5627</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4</v>
      </c>
      <c r="C44" s="182"/>
      <c r="D44" s="182"/>
      <c r="E44" s="182">
        <f>'実質公債費比率（分子）の構造'!L$50</f>
        <v>4</v>
      </c>
      <c r="F44" s="182"/>
      <c r="G44" s="182"/>
      <c r="H44" s="182">
        <f>'実質公債費比率（分子）の構造'!M$50</f>
        <v>3</v>
      </c>
      <c r="I44" s="182"/>
      <c r="J44" s="182"/>
      <c r="K44" s="182">
        <f>'実質公債費比率（分子）の構造'!N$50</f>
        <v>3</v>
      </c>
      <c r="L44" s="182"/>
      <c r="M44" s="182"/>
      <c r="N44" s="182">
        <f>'実質公債費比率（分子）の構造'!O$50</f>
        <v>3</v>
      </c>
      <c r="O44" s="182"/>
      <c r="P44" s="182"/>
    </row>
    <row r="45" spans="1:16">
      <c r="A45" s="182" t="s">
        <v>66</v>
      </c>
      <c r="B45" s="182">
        <f>'実質公債費比率（分子）の構造'!K$49</f>
        <v>83</v>
      </c>
      <c r="C45" s="182"/>
      <c r="D45" s="182"/>
      <c r="E45" s="182">
        <f>'実質公債費比率（分子）の構造'!L$49</f>
        <v>57</v>
      </c>
      <c r="F45" s="182"/>
      <c r="G45" s="182"/>
      <c r="H45" s="182">
        <f>'実質公債費比率（分子）の構造'!M$49</f>
        <v>26</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805</v>
      </c>
      <c r="C46" s="182"/>
      <c r="D46" s="182"/>
      <c r="E46" s="182">
        <f>'実質公債費比率（分子）の構造'!L$48</f>
        <v>780</v>
      </c>
      <c r="F46" s="182"/>
      <c r="G46" s="182"/>
      <c r="H46" s="182">
        <f>'実質公債費比率（分子）の構造'!M$48</f>
        <v>738</v>
      </c>
      <c r="I46" s="182"/>
      <c r="J46" s="182"/>
      <c r="K46" s="182">
        <f>'実質公債費比率（分子）の構造'!N$48</f>
        <v>734</v>
      </c>
      <c r="L46" s="182"/>
      <c r="M46" s="182"/>
      <c r="N46" s="182">
        <f>'実質公債費比率（分子）の構造'!O$48</f>
        <v>752</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7796</v>
      </c>
      <c r="C49" s="182"/>
      <c r="D49" s="182"/>
      <c r="E49" s="182">
        <f>'実質公債費比率（分子）の構造'!L$45</f>
        <v>7616</v>
      </c>
      <c r="F49" s="182"/>
      <c r="G49" s="182"/>
      <c r="H49" s="182">
        <f>'実質公債費比率（分子）の構造'!M$45</f>
        <v>7378</v>
      </c>
      <c r="I49" s="182"/>
      <c r="J49" s="182"/>
      <c r="K49" s="182">
        <f>'実質公債費比率（分子）の構造'!N$45</f>
        <v>6913</v>
      </c>
      <c r="L49" s="182"/>
      <c r="M49" s="182"/>
      <c r="N49" s="182">
        <f>'実質公債費比率（分子）の構造'!O$45</f>
        <v>6690</v>
      </c>
      <c r="O49" s="182"/>
      <c r="P49" s="182"/>
    </row>
    <row r="50" spans="1:16">
      <c r="A50" s="182" t="s">
        <v>71</v>
      </c>
      <c r="B50" s="182" t="e">
        <f>NA()</f>
        <v>#N/A</v>
      </c>
      <c r="C50" s="182">
        <f>IF(ISNUMBER('実質公債費比率（分子）の構造'!K$53),'実質公債費比率（分子）の構造'!K$53,NA())</f>
        <v>2541</v>
      </c>
      <c r="D50" s="182" t="e">
        <f>NA()</f>
        <v>#N/A</v>
      </c>
      <c r="E50" s="182" t="e">
        <f>NA()</f>
        <v>#N/A</v>
      </c>
      <c r="F50" s="182">
        <f>IF(ISNUMBER('実質公債費比率（分子）の構造'!L$53),'実質公債費比率（分子）の構造'!L$53,NA())</f>
        <v>2322</v>
      </c>
      <c r="G50" s="182" t="e">
        <f>NA()</f>
        <v>#N/A</v>
      </c>
      <c r="H50" s="182" t="e">
        <f>NA()</f>
        <v>#N/A</v>
      </c>
      <c r="I50" s="182">
        <f>IF(ISNUMBER('実質公債費比率（分子）の構造'!M$53),'実質公債費比率（分子）の構造'!M$53,NA())</f>
        <v>2101</v>
      </c>
      <c r="J50" s="182" t="e">
        <f>NA()</f>
        <v>#N/A</v>
      </c>
      <c r="K50" s="182" t="e">
        <f>NA()</f>
        <v>#N/A</v>
      </c>
      <c r="L50" s="182">
        <f>IF(ISNUMBER('実質公債費比率（分子）の構造'!N$53),'実質公債費比率（分子）の構造'!N$53,NA())</f>
        <v>1852</v>
      </c>
      <c r="M50" s="182" t="e">
        <f>NA()</f>
        <v>#N/A</v>
      </c>
      <c r="N50" s="182" t="e">
        <f>NA()</f>
        <v>#N/A</v>
      </c>
      <c r="O50" s="182">
        <f>IF(ISNUMBER('実質公債費比率（分子）の構造'!O$53),'実質公債費比率（分子）の構造'!O$53,NA())</f>
        <v>1818</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49745</v>
      </c>
      <c r="E56" s="181"/>
      <c r="F56" s="181"/>
      <c r="G56" s="181">
        <f>'将来負担比率（分子）の構造'!J$52</f>
        <v>49326</v>
      </c>
      <c r="H56" s="181"/>
      <c r="I56" s="181"/>
      <c r="J56" s="181">
        <f>'将来負担比率（分子）の構造'!K$52</f>
        <v>48022</v>
      </c>
      <c r="K56" s="181"/>
      <c r="L56" s="181"/>
      <c r="M56" s="181">
        <f>'将来負担比率（分子）の構造'!L$52</f>
        <v>45713</v>
      </c>
      <c r="N56" s="181"/>
      <c r="O56" s="181"/>
      <c r="P56" s="181">
        <f>'将来負担比率（分子）の構造'!M$52</f>
        <v>44957</v>
      </c>
    </row>
    <row r="57" spans="1:16">
      <c r="A57" s="181" t="s">
        <v>42</v>
      </c>
      <c r="B57" s="181"/>
      <c r="C57" s="181"/>
      <c r="D57" s="181">
        <f>'将来負担比率（分子）の構造'!I$51</f>
        <v>5352</v>
      </c>
      <c r="E57" s="181"/>
      <c r="F57" s="181"/>
      <c r="G57" s="181">
        <f>'将来負担比率（分子）の構造'!J$51</f>
        <v>4045</v>
      </c>
      <c r="H57" s="181"/>
      <c r="I57" s="181"/>
      <c r="J57" s="181">
        <f>'将来負担比率（分子）の構造'!K$51</f>
        <v>4594</v>
      </c>
      <c r="K57" s="181"/>
      <c r="L57" s="181"/>
      <c r="M57" s="181">
        <f>'将来負担比率（分子）の構造'!L$51</f>
        <v>4204</v>
      </c>
      <c r="N57" s="181"/>
      <c r="O57" s="181"/>
      <c r="P57" s="181">
        <f>'将来負担比率（分子）の構造'!M$51</f>
        <v>3976</v>
      </c>
    </row>
    <row r="58" spans="1:16">
      <c r="A58" s="181" t="s">
        <v>41</v>
      </c>
      <c r="B58" s="181"/>
      <c r="C58" s="181"/>
      <c r="D58" s="181">
        <f>'将来負担比率（分子）の構造'!I$50</f>
        <v>22322</v>
      </c>
      <c r="E58" s="181"/>
      <c r="F58" s="181"/>
      <c r="G58" s="181">
        <f>'将来負担比率（分子）の構造'!J$50</f>
        <v>22747</v>
      </c>
      <c r="H58" s="181"/>
      <c r="I58" s="181"/>
      <c r="J58" s="181">
        <f>'将来負担比率（分子）の構造'!K$50</f>
        <v>24505</v>
      </c>
      <c r="K58" s="181"/>
      <c r="L58" s="181"/>
      <c r="M58" s="181">
        <f>'将来負担比率（分子）の構造'!L$50</f>
        <v>24231</v>
      </c>
      <c r="N58" s="181"/>
      <c r="O58" s="181"/>
      <c r="P58" s="181">
        <f>'将来負担比率（分子）の構造'!M$50</f>
        <v>24196</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631</v>
      </c>
      <c r="C61" s="181"/>
      <c r="D61" s="181"/>
      <c r="E61" s="181">
        <f>'将来負担比率（分子）の構造'!J$46</f>
        <v>225</v>
      </c>
      <c r="F61" s="181"/>
      <c r="G61" s="181"/>
      <c r="H61" s="181">
        <f>'将来負担比率（分子）の構造'!K$46</f>
        <v>289</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7478</v>
      </c>
      <c r="C62" s="181"/>
      <c r="D62" s="181"/>
      <c r="E62" s="181">
        <f>'将来負担比率（分子）の構造'!J$45</f>
        <v>7304</v>
      </c>
      <c r="F62" s="181"/>
      <c r="G62" s="181"/>
      <c r="H62" s="181">
        <f>'将来負担比率（分子）の構造'!K$45</f>
        <v>6844</v>
      </c>
      <c r="I62" s="181"/>
      <c r="J62" s="181"/>
      <c r="K62" s="181">
        <f>'将来負担比率（分子）の構造'!L$45</f>
        <v>6371</v>
      </c>
      <c r="L62" s="181"/>
      <c r="M62" s="181"/>
      <c r="N62" s="181">
        <f>'将来負担比率（分子）の構造'!M$45</f>
        <v>6011</v>
      </c>
      <c r="O62" s="181"/>
      <c r="P62" s="181"/>
    </row>
    <row r="63" spans="1:16">
      <c r="A63" s="181" t="s">
        <v>34</v>
      </c>
      <c r="B63" s="181">
        <f>'将来負担比率（分子）の構造'!I$44</f>
        <v>86</v>
      </c>
      <c r="C63" s="181"/>
      <c r="D63" s="181"/>
      <c r="E63" s="181">
        <f>'将来負担比率（分子）の構造'!J$44</f>
        <v>30</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7225</v>
      </c>
      <c r="C64" s="181"/>
      <c r="D64" s="181"/>
      <c r="E64" s="181">
        <f>'将来負担比率（分子）の構造'!J$43</f>
        <v>7049</v>
      </c>
      <c r="F64" s="181"/>
      <c r="G64" s="181"/>
      <c r="H64" s="181">
        <f>'将来負担比率（分子）の構造'!K$43</f>
        <v>7036</v>
      </c>
      <c r="I64" s="181"/>
      <c r="J64" s="181"/>
      <c r="K64" s="181">
        <f>'将来負担比率（分子）の構造'!L$43</f>
        <v>6681</v>
      </c>
      <c r="L64" s="181"/>
      <c r="M64" s="181"/>
      <c r="N64" s="181">
        <f>'将来負担比率（分子）の構造'!M$43</f>
        <v>6387</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62223</v>
      </c>
      <c r="C66" s="181"/>
      <c r="D66" s="181"/>
      <c r="E66" s="181">
        <f>'将来負担比率（分子）の構造'!J$41</f>
        <v>60543</v>
      </c>
      <c r="F66" s="181"/>
      <c r="G66" s="181"/>
      <c r="H66" s="181">
        <f>'将来負担比率（分子）の構造'!K$41</f>
        <v>58998</v>
      </c>
      <c r="I66" s="181"/>
      <c r="J66" s="181"/>
      <c r="K66" s="181">
        <f>'将来負担比率（分子）の構造'!L$41</f>
        <v>55884</v>
      </c>
      <c r="L66" s="181"/>
      <c r="M66" s="181"/>
      <c r="N66" s="181">
        <f>'将来負担比率（分子）の構造'!M$41</f>
        <v>54302</v>
      </c>
      <c r="O66" s="181"/>
      <c r="P66" s="181"/>
    </row>
    <row r="67" spans="1:16">
      <c r="A67" s="181" t="s">
        <v>75</v>
      </c>
      <c r="B67" s="181" t="e">
        <f>NA()</f>
        <v>#N/A</v>
      </c>
      <c r="C67" s="181">
        <f>IF(ISNUMBER('将来負担比率（分子）の構造'!I$53), IF('将来負担比率（分子）の構造'!I$53 &lt; 0, 0, '将来負担比率（分子）の構造'!I$53), NA())</f>
        <v>223</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10761</v>
      </c>
      <c r="C72" s="185">
        <f>基金残高に係る経年分析!G55</f>
        <v>9639</v>
      </c>
      <c r="D72" s="185">
        <f>基金残高に係る経年分析!H55</f>
        <v>8813</v>
      </c>
    </row>
    <row r="73" spans="1:16">
      <c r="A73" s="184" t="s">
        <v>78</v>
      </c>
      <c r="B73" s="185">
        <f>基金残高に係る経年分析!F56</f>
        <v>2287</v>
      </c>
      <c r="C73" s="185">
        <f>基金残高に係る経年分析!G56</f>
        <v>2190</v>
      </c>
      <c r="D73" s="185">
        <f>基金残高に係る経年分析!H56</f>
        <v>2592</v>
      </c>
    </row>
    <row r="74" spans="1:16">
      <c r="A74" s="184" t="s">
        <v>79</v>
      </c>
      <c r="B74" s="185">
        <f>基金残高に係る経年分析!F57</f>
        <v>10124</v>
      </c>
      <c r="C74" s="185">
        <f>基金残高に係る経年分析!G57</f>
        <v>10635</v>
      </c>
      <c r="D74" s="185">
        <f>基金残高に係る経年分析!H57</f>
        <v>10434</v>
      </c>
    </row>
  </sheetData>
  <sheetProtection algorithmName="SHA-512" hashValue="x4YUmb+VdmLWeC86o8VCNVXMs8wkRhETvjl0KDao0MK9SpBTRbMOls7nlhIM81ZmHv+k+GjLIepXPy2p2xxU2Q==" saltValue="aJmF0OTH8/O0kzWy+F3B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216</v>
      </c>
      <c r="DI1" s="798"/>
      <c r="DJ1" s="798"/>
      <c r="DK1" s="798"/>
      <c r="DL1" s="798"/>
      <c r="DM1" s="798"/>
      <c r="DN1" s="799"/>
      <c r="DO1" s="226"/>
      <c r="DP1" s="797" t="s">
        <v>217</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219</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220</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221</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222</v>
      </c>
      <c r="S4" s="740"/>
      <c r="T4" s="740"/>
      <c r="U4" s="740"/>
      <c r="V4" s="740"/>
      <c r="W4" s="740"/>
      <c r="X4" s="740"/>
      <c r="Y4" s="741"/>
      <c r="Z4" s="739" t="s">
        <v>223</v>
      </c>
      <c r="AA4" s="740"/>
      <c r="AB4" s="740"/>
      <c r="AC4" s="741"/>
      <c r="AD4" s="739" t="s">
        <v>224</v>
      </c>
      <c r="AE4" s="740"/>
      <c r="AF4" s="740"/>
      <c r="AG4" s="740"/>
      <c r="AH4" s="740"/>
      <c r="AI4" s="740"/>
      <c r="AJ4" s="740"/>
      <c r="AK4" s="741"/>
      <c r="AL4" s="739" t="s">
        <v>223</v>
      </c>
      <c r="AM4" s="740"/>
      <c r="AN4" s="740"/>
      <c r="AO4" s="741"/>
      <c r="AP4" s="800" t="s">
        <v>225</v>
      </c>
      <c r="AQ4" s="800"/>
      <c r="AR4" s="800"/>
      <c r="AS4" s="800"/>
      <c r="AT4" s="800"/>
      <c r="AU4" s="800"/>
      <c r="AV4" s="800"/>
      <c r="AW4" s="800"/>
      <c r="AX4" s="800"/>
      <c r="AY4" s="800"/>
      <c r="AZ4" s="800"/>
      <c r="BA4" s="800"/>
      <c r="BB4" s="800"/>
      <c r="BC4" s="800"/>
      <c r="BD4" s="800"/>
      <c r="BE4" s="800"/>
      <c r="BF4" s="800"/>
      <c r="BG4" s="800" t="s">
        <v>226</v>
      </c>
      <c r="BH4" s="800"/>
      <c r="BI4" s="800"/>
      <c r="BJ4" s="800"/>
      <c r="BK4" s="800"/>
      <c r="BL4" s="800"/>
      <c r="BM4" s="800"/>
      <c r="BN4" s="800"/>
      <c r="BO4" s="800" t="s">
        <v>223</v>
      </c>
      <c r="BP4" s="800"/>
      <c r="BQ4" s="800"/>
      <c r="BR4" s="800"/>
      <c r="BS4" s="800" t="s">
        <v>227</v>
      </c>
      <c r="BT4" s="800"/>
      <c r="BU4" s="800"/>
      <c r="BV4" s="800"/>
      <c r="BW4" s="800"/>
      <c r="BX4" s="800"/>
      <c r="BY4" s="800"/>
      <c r="BZ4" s="800"/>
      <c r="CA4" s="800"/>
      <c r="CB4" s="800"/>
      <c r="CD4" s="782" t="s">
        <v>228</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229</v>
      </c>
      <c r="C5" s="745"/>
      <c r="D5" s="745"/>
      <c r="E5" s="745"/>
      <c r="F5" s="745"/>
      <c r="G5" s="745"/>
      <c r="H5" s="745"/>
      <c r="I5" s="745"/>
      <c r="J5" s="745"/>
      <c r="K5" s="745"/>
      <c r="L5" s="745"/>
      <c r="M5" s="745"/>
      <c r="N5" s="745"/>
      <c r="O5" s="745"/>
      <c r="P5" s="745"/>
      <c r="Q5" s="746"/>
      <c r="R5" s="733">
        <v>16333637</v>
      </c>
      <c r="S5" s="734"/>
      <c r="T5" s="734"/>
      <c r="U5" s="734"/>
      <c r="V5" s="734"/>
      <c r="W5" s="734"/>
      <c r="X5" s="734"/>
      <c r="Y5" s="777"/>
      <c r="Z5" s="795">
        <v>25.7</v>
      </c>
      <c r="AA5" s="795"/>
      <c r="AB5" s="795"/>
      <c r="AC5" s="795"/>
      <c r="AD5" s="796">
        <v>15816927</v>
      </c>
      <c r="AE5" s="796"/>
      <c r="AF5" s="796"/>
      <c r="AG5" s="796"/>
      <c r="AH5" s="796"/>
      <c r="AI5" s="796"/>
      <c r="AJ5" s="796"/>
      <c r="AK5" s="796"/>
      <c r="AL5" s="778">
        <v>49.3</v>
      </c>
      <c r="AM5" s="749"/>
      <c r="AN5" s="749"/>
      <c r="AO5" s="779"/>
      <c r="AP5" s="744" t="s">
        <v>230</v>
      </c>
      <c r="AQ5" s="745"/>
      <c r="AR5" s="745"/>
      <c r="AS5" s="745"/>
      <c r="AT5" s="745"/>
      <c r="AU5" s="745"/>
      <c r="AV5" s="745"/>
      <c r="AW5" s="745"/>
      <c r="AX5" s="745"/>
      <c r="AY5" s="745"/>
      <c r="AZ5" s="745"/>
      <c r="BA5" s="745"/>
      <c r="BB5" s="745"/>
      <c r="BC5" s="745"/>
      <c r="BD5" s="745"/>
      <c r="BE5" s="745"/>
      <c r="BF5" s="746"/>
      <c r="BG5" s="678">
        <v>15716970</v>
      </c>
      <c r="BH5" s="679"/>
      <c r="BI5" s="679"/>
      <c r="BJ5" s="679"/>
      <c r="BK5" s="679"/>
      <c r="BL5" s="679"/>
      <c r="BM5" s="679"/>
      <c r="BN5" s="680"/>
      <c r="BO5" s="715">
        <v>96.2</v>
      </c>
      <c r="BP5" s="715"/>
      <c r="BQ5" s="715"/>
      <c r="BR5" s="715"/>
      <c r="BS5" s="716">
        <v>134880</v>
      </c>
      <c r="BT5" s="716"/>
      <c r="BU5" s="716"/>
      <c r="BV5" s="716"/>
      <c r="BW5" s="716"/>
      <c r="BX5" s="716"/>
      <c r="BY5" s="716"/>
      <c r="BZ5" s="716"/>
      <c r="CA5" s="716"/>
      <c r="CB5" s="775"/>
      <c r="CD5" s="782" t="s">
        <v>225</v>
      </c>
      <c r="CE5" s="783"/>
      <c r="CF5" s="783"/>
      <c r="CG5" s="783"/>
      <c r="CH5" s="783"/>
      <c r="CI5" s="783"/>
      <c r="CJ5" s="783"/>
      <c r="CK5" s="783"/>
      <c r="CL5" s="783"/>
      <c r="CM5" s="783"/>
      <c r="CN5" s="783"/>
      <c r="CO5" s="783"/>
      <c r="CP5" s="783"/>
      <c r="CQ5" s="784"/>
      <c r="CR5" s="782" t="s">
        <v>231</v>
      </c>
      <c r="CS5" s="783"/>
      <c r="CT5" s="783"/>
      <c r="CU5" s="783"/>
      <c r="CV5" s="783"/>
      <c r="CW5" s="783"/>
      <c r="CX5" s="783"/>
      <c r="CY5" s="784"/>
      <c r="CZ5" s="782" t="s">
        <v>223</v>
      </c>
      <c r="DA5" s="783"/>
      <c r="DB5" s="783"/>
      <c r="DC5" s="784"/>
      <c r="DD5" s="782" t="s">
        <v>232</v>
      </c>
      <c r="DE5" s="783"/>
      <c r="DF5" s="783"/>
      <c r="DG5" s="783"/>
      <c r="DH5" s="783"/>
      <c r="DI5" s="783"/>
      <c r="DJ5" s="783"/>
      <c r="DK5" s="783"/>
      <c r="DL5" s="783"/>
      <c r="DM5" s="783"/>
      <c r="DN5" s="783"/>
      <c r="DO5" s="783"/>
      <c r="DP5" s="784"/>
      <c r="DQ5" s="782" t="s">
        <v>233</v>
      </c>
      <c r="DR5" s="783"/>
      <c r="DS5" s="783"/>
      <c r="DT5" s="783"/>
      <c r="DU5" s="783"/>
      <c r="DV5" s="783"/>
      <c r="DW5" s="783"/>
      <c r="DX5" s="783"/>
      <c r="DY5" s="783"/>
      <c r="DZ5" s="783"/>
      <c r="EA5" s="783"/>
      <c r="EB5" s="783"/>
      <c r="EC5" s="784"/>
    </row>
    <row r="6" spans="2:143" ht="11.25" customHeight="1">
      <c r="B6" s="675" t="s">
        <v>234</v>
      </c>
      <c r="C6" s="676"/>
      <c r="D6" s="676"/>
      <c r="E6" s="676"/>
      <c r="F6" s="676"/>
      <c r="G6" s="676"/>
      <c r="H6" s="676"/>
      <c r="I6" s="676"/>
      <c r="J6" s="676"/>
      <c r="K6" s="676"/>
      <c r="L6" s="676"/>
      <c r="M6" s="676"/>
      <c r="N6" s="676"/>
      <c r="O6" s="676"/>
      <c r="P6" s="676"/>
      <c r="Q6" s="677"/>
      <c r="R6" s="678">
        <v>734247</v>
      </c>
      <c r="S6" s="679"/>
      <c r="T6" s="679"/>
      <c r="U6" s="679"/>
      <c r="V6" s="679"/>
      <c r="W6" s="679"/>
      <c r="X6" s="679"/>
      <c r="Y6" s="680"/>
      <c r="Z6" s="715">
        <v>1.2</v>
      </c>
      <c r="AA6" s="715"/>
      <c r="AB6" s="715"/>
      <c r="AC6" s="715"/>
      <c r="AD6" s="716">
        <v>734247</v>
      </c>
      <c r="AE6" s="716"/>
      <c r="AF6" s="716"/>
      <c r="AG6" s="716"/>
      <c r="AH6" s="716"/>
      <c r="AI6" s="716"/>
      <c r="AJ6" s="716"/>
      <c r="AK6" s="716"/>
      <c r="AL6" s="681">
        <v>2.2999999999999998</v>
      </c>
      <c r="AM6" s="682"/>
      <c r="AN6" s="682"/>
      <c r="AO6" s="717"/>
      <c r="AP6" s="675" t="s">
        <v>235</v>
      </c>
      <c r="AQ6" s="676"/>
      <c r="AR6" s="676"/>
      <c r="AS6" s="676"/>
      <c r="AT6" s="676"/>
      <c r="AU6" s="676"/>
      <c r="AV6" s="676"/>
      <c r="AW6" s="676"/>
      <c r="AX6" s="676"/>
      <c r="AY6" s="676"/>
      <c r="AZ6" s="676"/>
      <c r="BA6" s="676"/>
      <c r="BB6" s="676"/>
      <c r="BC6" s="676"/>
      <c r="BD6" s="676"/>
      <c r="BE6" s="676"/>
      <c r="BF6" s="677"/>
      <c r="BG6" s="678">
        <v>15716970</v>
      </c>
      <c r="BH6" s="679"/>
      <c r="BI6" s="679"/>
      <c r="BJ6" s="679"/>
      <c r="BK6" s="679"/>
      <c r="BL6" s="679"/>
      <c r="BM6" s="679"/>
      <c r="BN6" s="680"/>
      <c r="BO6" s="715">
        <v>96.2</v>
      </c>
      <c r="BP6" s="715"/>
      <c r="BQ6" s="715"/>
      <c r="BR6" s="715"/>
      <c r="BS6" s="716">
        <v>134880</v>
      </c>
      <c r="BT6" s="716"/>
      <c r="BU6" s="716"/>
      <c r="BV6" s="716"/>
      <c r="BW6" s="716"/>
      <c r="BX6" s="716"/>
      <c r="BY6" s="716"/>
      <c r="BZ6" s="716"/>
      <c r="CA6" s="716"/>
      <c r="CB6" s="775"/>
      <c r="CD6" s="736" t="s">
        <v>236</v>
      </c>
      <c r="CE6" s="737"/>
      <c r="CF6" s="737"/>
      <c r="CG6" s="737"/>
      <c r="CH6" s="737"/>
      <c r="CI6" s="737"/>
      <c r="CJ6" s="737"/>
      <c r="CK6" s="737"/>
      <c r="CL6" s="737"/>
      <c r="CM6" s="737"/>
      <c r="CN6" s="737"/>
      <c r="CO6" s="737"/>
      <c r="CP6" s="737"/>
      <c r="CQ6" s="738"/>
      <c r="CR6" s="678">
        <v>299349</v>
      </c>
      <c r="CS6" s="679"/>
      <c r="CT6" s="679"/>
      <c r="CU6" s="679"/>
      <c r="CV6" s="679"/>
      <c r="CW6" s="679"/>
      <c r="CX6" s="679"/>
      <c r="CY6" s="680"/>
      <c r="CZ6" s="778">
        <v>0.5</v>
      </c>
      <c r="DA6" s="749"/>
      <c r="DB6" s="749"/>
      <c r="DC6" s="781"/>
      <c r="DD6" s="684" t="s">
        <v>237</v>
      </c>
      <c r="DE6" s="679"/>
      <c r="DF6" s="679"/>
      <c r="DG6" s="679"/>
      <c r="DH6" s="679"/>
      <c r="DI6" s="679"/>
      <c r="DJ6" s="679"/>
      <c r="DK6" s="679"/>
      <c r="DL6" s="679"/>
      <c r="DM6" s="679"/>
      <c r="DN6" s="679"/>
      <c r="DO6" s="679"/>
      <c r="DP6" s="680"/>
      <c r="DQ6" s="684">
        <v>299349</v>
      </c>
      <c r="DR6" s="679"/>
      <c r="DS6" s="679"/>
      <c r="DT6" s="679"/>
      <c r="DU6" s="679"/>
      <c r="DV6" s="679"/>
      <c r="DW6" s="679"/>
      <c r="DX6" s="679"/>
      <c r="DY6" s="679"/>
      <c r="DZ6" s="679"/>
      <c r="EA6" s="679"/>
      <c r="EB6" s="679"/>
      <c r="EC6" s="722"/>
    </row>
    <row r="7" spans="2:143" ht="11.25" customHeight="1">
      <c r="B7" s="675" t="s">
        <v>238</v>
      </c>
      <c r="C7" s="676"/>
      <c r="D7" s="676"/>
      <c r="E7" s="676"/>
      <c r="F7" s="676"/>
      <c r="G7" s="676"/>
      <c r="H7" s="676"/>
      <c r="I7" s="676"/>
      <c r="J7" s="676"/>
      <c r="K7" s="676"/>
      <c r="L7" s="676"/>
      <c r="M7" s="676"/>
      <c r="N7" s="676"/>
      <c r="O7" s="676"/>
      <c r="P7" s="676"/>
      <c r="Q7" s="677"/>
      <c r="R7" s="678">
        <v>9662</v>
      </c>
      <c r="S7" s="679"/>
      <c r="T7" s="679"/>
      <c r="U7" s="679"/>
      <c r="V7" s="679"/>
      <c r="W7" s="679"/>
      <c r="X7" s="679"/>
      <c r="Y7" s="680"/>
      <c r="Z7" s="715">
        <v>0</v>
      </c>
      <c r="AA7" s="715"/>
      <c r="AB7" s="715"/>
      <c r="AC7" s="715"/>
      <c r="AD7" s="716">
        <v>9662</v>
      </c>
      <c r="AE7" s="716"/>
      <c r="AF7" s="716"/>
      <c r="AG7" s="716"/>
      <c r="AH7" s="716"/>
      <c r="AI7" s="716"/>
      <c r="AJ7" s="716"/>
      <c r="AK7" s="716"/>
      <c r="AL7" s="681">
        <v>0</v>
      </c>
      <c r="AM7" s="682"/>
      <c r="AN7" s="682"/>
      <c r="AO7" s="717"/>
      <c r="AP7" s="675" t="s">
        <v>239</v>
      </c>
      <c r="AQ7" s="676"/>
      <c r="AR7" s="676"/>
      <c r="AS7" s="676"/>
      <c r="AT7" s="676"/>
      <c r="AU7" s="676"/>
      <c r="AV7" s="676"/>
      <c r="AW7" s="676"/>
      <c r="AX7" s="676"/>
      <c r="AY7" s="676"/>
      <c r="AZ7" s="676"/>
      <c r="BA7" s="676"/>
      <c r="BB7" s="676"/>
      <c r="BC7" s="676"/>
      <c r="BD7" s="676"/>
      <c r="BE7" s="676"/>
      <c r="BF7" s="677"/>
      <c r="BG7" s="678">
        <v>6304313</v>
      </c>
      <c r="BH7" s="679"/>
      <c r="BI7" s="679"/>
      <c r="BJ7" s="679"/>
      <c r="BK7" s="679"/>
      <c r="BL7" s="679"/>
      <c r="BM7" s="679"/>
      <c r="BN7" s="680"/>
      <c r="BO7" s="715">
        <v>38.6</v>
      </c>
      <c r="BP7" s="715"/>
      <c r="BQ7" s="715"/>
      <c r="BR7" s="715"/>
      <c r="BS7" s="716">
        <v>134880</v>
      </c>
      <c r="BT7" s="716"/>
      <c r="BU7" s="716"/>
      <c r="BV7" s="716"/>
      <c r="BW7" s="716"/>
      <c r="BX7" s="716"/>
      <c r="BY7" s="716"/>
      <c r="BZ7" s="716"/>
      <c r="CA7" s="716"/>
      <c r="CB7" s="775"/>
      <c r="CD7" s="711" t="s">
        <v>240</v>
      </c>
      <c r="CE7" s="712"/>
      <c r="CF7" s="712"/>
      <c r="CG7" s="712"/>
      <c r="CH7" s="712"/>
      <c r="CI7" s="712"/>
      <c r="CJ7" s="712"/>
      <c r="CK7" s="712"/>
      <c r="CL7" s="712"/>
      <c r="CM7" s="712"/>
      <c r="CN7" s="712"/>
      <c r="CO7" s="712"/>
      <c r="CP7" s="712"/>
      <c r="CQ7" s="713"/>
      <c r="CR7" s="678">
        <v>9050011</v>
      </c>
      <c r="CS7" s="679"/>
      <c r="CT7" s="679"/>
      <c r="CU7" s="679"/>
      <c r="CV7" s="679"/>
      <c r="CW7" s="679"/>
      <c r="CX7" s="679"/>
      <c r="CY7" s="680"/>
      <c r="CZ7" s="715">
        <v>14.8</v>
      </c>
      <c r="DA7" s="715"/>
      <c r="DB7" s="715"/>
      <c r="DC7" s="715"/>
      <c r="DD7" s="684">
        <v>925841</v>
      </c>
      <c r="DE7" s="679"/>
      <c r="DF7" s="679"/>
      <c r="DG7" s="679"/>
      <c r="DH7" s="679"/>
      <c r="DI7" s="679"/>
      <c r="DJ7" s="679"/>
      <c r="DK7" s="679"/>
      <c r="DL7" s="679"/>
      <c r="DM7" s="679"/>
      <c r="DN7" s="679"/>
      <c r="DO7" s="679"/>
      <c r="DP7" s="680"/>
      <c r="DQ7" s="684">
        <v>6708260</v>
      </c>
      <c r="DR7" s="679"/>
      <c r="DS7" s="679"/>
      <c r="DT7" s="679"/>
      <c r="DU7" s="679"/>
      <c r="DV7" s="679"/>
      <c r="DW7" s="679"/>
      <c r="DX7" s="679"/>
      <c r="DY7" s="679"/>
      <c r="DZ7" s="679"/>
      <c r="EA7" s="679"/>
      <c r="EB7" s="679"/>
      <c r="EC7" s="722"/>
    </row>
    <row r="8" spans="2:143" ht="11.25" customHeight="1">
      <c r="B8" s="675" t="s">
        <v>241</v>
      </c>
      <c r="C8" s="676"/>
      <c r="D8" s="676"/>
      <c r="E8" s="676"/>
      <c r="F8" s="676"/>
      <c r="G8" s="676"/>
      <c r="H8" s="676"/>
      <c r="I8" s="676"/>
      <c r="J8" s="676"/>
      <c r="K8" s="676"/>
      <c r="L8" s="676"/>
      <c r="M8" s="676"/>
      <c r="N8" s="676"/>
      <c r="O8" s="676"/>
      <c r="P8" s="676"/>
      <c r="Q8" s="677"/>
      <c r="R8" s="678">
        <v>29588</v>
      </c>
      <c r="S8" s="679"/>
      <c r="T8" s="679"/>
      <c r="U8" s="679"/>
      <c r="V8" s="679"/>
      <c r="W8" s="679"/>
      <c r="X8" s="679"/>
      <c r="Y8" s="680"/>
      <c r="Z8" s="715">
        <v>0</v>
      </c>
      <c r="AA8" s="715"/>
      <c r="AB8" s="715"/>
      <c r="AC8" s="715"/>
      <c r="AD8" s="716">
        <v>29588</v>
      </c>
      <c r="AE8" s="716"/>
      <c r="AF8" s="716"/>
      <c r="AG8" s="716"/>
      <c r="AH8" s="716"/>
      <c r="AI8" s="716"/>
      <c r="AJ8" s="716"/>
      <c r="AK8" s="716"/>
      <c r="AL8" s="681">
        <v>0.1</v>
      </c>
      <c r="AM8" s="682"/>
      <c r="AN8" s="682"/>
      <c r="AO8" s="717"/>
      <c r="AP8" s="675" t="s">
        <v>242</v>
      </c>
      <c r="AQ8" s="676"/>
      <c r="AR8" s="676"/>
      <c r="AS8" s="676"/>
      <c r="AT8" s="676"/>
      <c r="AU8" s="676"/>
      <c r="AV8" s="676"/>
      <c r="AW8" s="676"/>
      <c r="AX8" s="676"/>
      <c r="AY8" s="676"/>
      <c r="AZ8" s="676"/>
      <c r="BA8" s="676"/>
      <c r="BB8" s="676"/>
      <c r="BC8" s="676"/>
      <c r="BD8" s="676"/>
      <c r="BE8" s="676"/>
      <c r="BF8" s="677"/>
      <c r="BG8" s="678">
        <v>203905</v>
      </c>
      <c r="BH8" s="679"/>
      <c r="BI8" s="679"/>
      <c r="BJ8" s="679"/>
      <c r="BK8" s="679"/>
      <c r="BL8" s="679"/>
      <c r="BM8" s="679"/>
      <c r="BN8" s="680"/>
      <c r="BO8" s="715">
        <v>1.2</v>
      </c>
      <c r="BP8" s="715"/>
      <c r="BQ8" s="715"/>
      <c r="BR8" s="715"/>
      <c r="BS8" s="684" t="s">
        <v>237</v>
      </c>
      <c r="BT8" s="679"/>
      <c r="BU8" s="679"/>
      <c r="BV8" s="679"/>
      <c r="BW8" s="679"/>
      <c r="BX8" s="679"/>
      <c r="BY8" s="679"/>
      <c r="BZ8" s="679"/>
      <c r="CA8" s="679"/>
      <c r="CB8" s="722"/>
      <c r="CD8" s="711" t="s">
        <v>243</v>
      </c>
      <c r="CE8" s="712"/>
      <c r="CF8" s="712"/>
      <c r="CG8" s="712"/>
      <c r="CH8" s="712"/>
      <c r="CI8" s="712"/>
      <c r="CJ8" s="712"/>
      <c r="CK8" s="712"/>
      <c r="CL8" s="712"/>
      <c r="CM8" s="712"/>
      <c r="CN8" s="712"/>
      <c r="CO8" s="712"/>
      <c r="CP8" s="712"/>
      <c r="CQ8" s="713"/>
      <c r="CR8" s="678">
        <v>22376011</v>
      </c>
      <c r="CS8" s="679"/>
      <c r="CT8" s="679"/>
      <c r="CU8" s="679"/>
      <c r="CV8" s="679"/>
      <c r="CW8" s="679"/>
      <c r="CX8" s="679"/>
      <c r="CY8" s="680"/>
      <c r="CZ8" s="715">
        <v>36.700000000000003</v>
      </c>
      <c r="DA8" s="715"/>
      <c r="DB8" s="715"/>
      <c r="DC8" s="715"/>
      <c r="DD8" s="684">
        <v>631098</v>
      </c>
      <c r="DE8" s="679"/>
      <c r="DF8" s="679"/>
      <c r="DG8" s="679"/>
      <c r="DH8" s="679"/>
      <c r="DI8" s="679"/>
      <c r="DJ8" s="679"/>
      <c r="DK8" s="679"/>
      <c r="DL8" s="679"/>
      <c r="DM8" s="679"/>
      <c r="DN8" s="679"/>
      <c r="DO8" s="679"/>
      <c r="DP8" s="680"/>
      <c r="DQ8" s="684">
        <v>10060041</v>
      </c>
      <c r="DR8" s="679"/>
      <c r="DS8" s="679"/>
      <c r="DT8" s="679"/>
      <c r="DU8" s="679"/>
      <c r="DV8" s="679"/>
      <c r="DW8" s="679"/>
      <c r="DX8" s="679"/>
      <c r="DY8" s="679"/>
      <c r="DZ8" s="679"/>
      <c r="EA8" s="679"/>
      <c r="EB8" s="679"/>
      <c r="EC8" s="722"/>
    </row>
    <row r="9" spans="2:143" ht="11.25" customHeight="1">
      <c r="B9" s="675" t="s">
        <v>244</v>
      </c>
      <c r="C9" s="676"/>
      <c r="D9" s="676"/>
      <c r="E9" s="676"/>
      <c r="F9" s="676"/>
      <c r="G9" s="676"/>
      <c r="H9" s="676"/>
      <c r="I9" s="676"/>
      <c r="J9" s="676"/>
      <c r="K9" s="676"/>
      <c r="L9" s="676"/>
      <c r="M9" s="676"/>
      <c r="N9" s="676"/>
      <c r="O9" s="676"/>
      <c r="P9" s="676"/>
      <c r="Q9" s="677"/>
      <c r="R9" s="678">
        <v>17051</v>
      </c>
      <c r="S9" s="679"/>
      <c r="T9" s="679"/>
      <c r="U9" s="679"/>
      <c r="V9" s="679"/>
      <c r="W9" s="679"/>
      <c r="X9" s="679"/>
      <c r="Y9" s="680"/>
      <c r="Z9" s="715">
        <v>0</v>
      </c>
      <c r="AA9" s="715"/>
      <c r="AB9" s="715"/>
      <c r="AC9" s="715"/>
      <c r="AD9" s="716">
        <v>17051</v>
      </c>
      <c r="AE9" s="716"/>
      <c r="AF9" s="716"/>
      <c r="AG9" s="716"/>
      <c r="AH9" s="716"/>
      <c r="AI9" s="716"/>
      <c r="AJ9" s="716"/>
      <c r="AK9" s="716"/>
      <c r="AL9" s="681">
        <v>0.1</v>
      </c>
      <c r="AM9" s="682"/>
      <c r="AN9" s="682"/>
      <c r="AO9" s="717"/>
      <c r="AP9" s="675" t="s">
        <v>245</v>
      </c>
      <c r="AQ9" s="676"/>
      <c r="AR9" s="676"/>
      <c r="AS9" s="676"/>
      <c r="AT9" s="676"/>
      <c r="AU9" s="676"/>
      <c r="AV9" s="676"/>
      <c r="AW9" s="676"/>
      <c r="AX9" s="676"/>
      <c r="AY9" s="676"/>
      <c r="AZ9" s="676"/>
      <c r="BA9" s="676"/>
      <c r="BB9" s="676"/>
      <c r="BC9" s="676"/>
      <c r="BD9" s="676"/>
      <c r="BE9" s="676"/>
      <c r="BF9" s="677"/>
      <c r="BG9" s="678">
        <v>5086489</v>
      </c>
      <c r="BH9" s="679"/>
      <c r="BI9" s="679"/>
      <c r="BJ9" s="679"/>
      <c r="BK9" s="679"/>
      <c r="BL9" s="679"/>
      <c r="BM9" s="679"/>
      <c r="BN9" s="680"/>
      <c r="BO9" s="715">
        <v>31.1</v>
      </c>
      <c r="BP9" s="715"/>
      <c r="BQ9" s="715"/>
      <c r="BR9" s="715"/>
      <c r="BS9" s="684" t="s">
        <v>237</v>
      </c>
      <c r="BT9" s="679"/>
      <c r="BU9" s="679"/>
      <c r="BV9" s="679"/>
      <c r="BW9" s="679"/>
      <c r="BX9" s="679"/>
      <c r="BY9" s="679"/>
      <c r="BZ9" s="679"/>
      <c r="CA9" s="679"/>
      <c r="CB9" s="722"/>
      <c r="CD9" s="711" t="s">
        <v>246</v>
      </c>
      <c r="CE9" s="712"/>
      <c r="CF9" s="712"/>
      <c r="CG9" s="712"/>
      <c r="CH9" s="712"/>
      <c r="CI9" s="712"/>
      <c r="CJ9" s="712"/>
      <c r="CK9" s="712"/>
      <c r="CL9" s="712"/>
      <c r="CM9" s="712"/>
      <c r="CN9" s="712"/>
      <c r="CO9" s="712"/>
      <c r="CP9" s="712"/>
      <c r="CQ9" s="713"/>
      <c r="CR9" s="678">
        <v>3884028</v>
      </c>
      <c r="CS9" s="679"/>
      <c r="CT9" s="679"/>
      <c r="CU9" s="679"/>
      <c r="CV9" s="679"/>
      <c r="CW9" s="679"/>
      <c r="CX9" s="679"/>
      <c r="CY9" s="680"/>
      <c r="CZ9" s="715">
        <v>6.4</v>
      </c>
      <c r="DA9" s="715"/>
      <c r="DB9" s="715"/>
      <c r="DC9" s="715"/>
      <c r="DD9" s="684">
        <v>704555</v>
      </c>
      <c r="DE9" s="679"/>
      <c r="DF9" s="679"/>
      <c r="DG9" s="679"/>
      <c r="DH9" s="679"/>
      <c r="DI9" s="679"/>
      <c r="DJ9" s="679"/>
      <c r="DK9" s="679"/>
      <c r="DL9" s="679"/>
      <c r="DM9" s="679"/>
      <c r="DN9" s="679"/>
      <c r="DO9" s="679"/>
      <c r="DP9" s="680"/>
      <c r="DQ9" s="684">
        <v>3303289</v>
      </c>
      <c r="DR9" s="679"/>
      <c r="DS9" s="679"/>
      <c r="DT9" s="679"/>
      <c r="DU9" s="679"/>
      <c r="DV9" s="679"/>
      <c r="DW9" s="679"/>
      <c r="DX9" s="679"/>
      <c r="DY9" s="679"/>
      <c r="DZ9" s="679"/>
      <c r="EA9" s="679"/>
      <c r="EB9" s="679"/>
      <c r="EC9" s="722"/>
    </row>
    <row r="10" spans="2:143" ht="11.25" customHeight="1">
      <c r="B10" s="675" t="s">
        <v>247</v>
      </c>
      <c r="C10" s="676"/>
      <c r="D10" s="676"/>
      <c r="E10" s="676"/>
      <c r="F10" s="676"/>
      <c r="G10" s="676"/>
      <c r="H10" s="676"/>
      <c r="I10" s="676"/>
      <c r="J10" s="676"/>
      <c r="K10" s="676"/>
      <c r="L10" s="676"/>
      <c r="M10" s="676"/>
      <c r="N10" s="676"/>
      <c r="O10" s="676"/>
      <c r="P10" s="676"/>
      <c r="Q10" s="677"/>
      <c r="R10" s="678" t="s">
        <v>237</v>
      </c>
      <c r="S10" s="679"/>
      <c r="T10" s="679"/>
      <c r="U10" s="679"/>
      <c r="V10" s="679"/>
      <c r="W10" s="679"/>
      <c r="X10" s="679"/>
      <c r="Y10" s="680"/>
      <c r="Z10" s="715" t="s">
        <v>248</v>
      </c>
      <c r="AA10" s="715"/>
      <c r="AB10" s="715"/>
      <c r="AC10" s="715"/>
      <c r="AD10" s="716" t="s">
        <v>237</v>
      </c>
      <c r="AE10" s="716"/>
      <c r="AF10" s="716"/>
      <c r="AG10" s="716"/>
      <c r="AH10" s="716"/>
      <c r="AI10" s="716"/>
      <c r="AJ10" s="716"/>
      <c r="AK10" s="716"/>
      <c r="AL10" s="681" t="s">
        <v>237</v>
      </c>
      <c r="AM10" s="682"/>
      <c r="AN10" s="682"/>
      <c r="AO10" s="717"/>
      <c r="AP10" s="675" t="s">
        <v>249</v>
      </c>
      <c r="AQ10" s="676"/>
      <c r="AR10" s="676"/>
      <c r="AS10" s="676"/>
      <c r="AT10" s="676"/>
      <c r="AU10" s="676"/>
      <c r="AV10" s="676"/>
      <c r="AW10" s="676"/>
      <c r="AX10" s="676"/>
      <c r="AY10" s="676"/>
      <c r="AZ10" s="676"/>
      <c r="BA10" s="676"/>
      <c r="BB10" s="676"/>
      <c r="BC10" s="676"/>
      <c r="BD10" s="676"/>
      <c r="BE10" s="676"/>
      <c r="BF10" s="677"/>
      <c r="BG10" s="678">
        <v>335827</v>
      </c>
      <c r="BH10" s="679"/>
      <c r="BI10" s="679"/>
      <c r="BJ10" s="679"/>
      <c r="BK10" s="679"/>
      <c r="BL10" s="679"/>
      <c r="BM10" s="679"/>
      <c r="BN10" s="680"/>
      <c r="BO10" s="715">
        <v>2.1</v>
      </c>
      <c r="BP10" s="715"/>
      <c r="BQ10" s="715"/>
      <c r="BR10" s="715"/>
      <c r="BS10" s="684" t="s">
        <v>248</v>
      </c>
      <c r="BT10" s="679"/>
      <c r="BU10" s="679"/>
      <c r="BV10" s="679"/>
      <c r="BW10" s="679"/>
      <c r="BX10" s="679"/>
      <c r="BY10" s="679"/>
      <c r="BZ10" s="679"/>
      <c r="CA10" s="679"/>
      <c r="CB10" s="722"/>
      <c r="CD10" s="711" t="s">
        <v>250</v>
      </c>
      <c r="CE10" s="712"/>
      <c r="CF10" s="712"/>
      <c r="CG10" s="712"/>
      <c r="CH10" s="712"/>
      <c r="CI10" s="712"/>
      <c r="CJ10" s="712"/>
      <c r="CK10" s="712"/>
      <c r="CL10" s="712"/>
      <c r="CM10" s="712"/>
      <c r="CN10" s="712"/>
      <c r="CO10" s="712"/>
      <c r="CP10" s="712"/>
      <c r="CQ10" s="713"/>
      <c r="CR10" s="678">
        <v>44097</v>
      </c>
      <c r="CS10" s="679"/>
      <c r="CT10" s="679"/>
      <c r="CU10" s="679"/>
      <c r="CV10" s="679"/>
      <c r="CW10" s="679"/>
      <c r="CX10" s="679"/>
      <c r="CY10" s="680"/>
      <c r="CZ10" s="715">
        <v>0.1</v>
      </c>
      <c r="DA10" s="715"/>
      <c r="DB10" s="715"/>
      <c r="DC10" s="715"/>
      <c r="DD10" s="684" t="s">
        <v>248</v>
      </c>
      <c r="DE10" s="679"/>
      <c r="DF10" s="679"/>
      <c r="DG10" s="679"/>
      <c r="DH10" s="679"/>
      <c r="DI10" s="679"/>
      <c r="DJ10" s="679"/>
      <c r="DK10" s="679"/>
      <c r="DL10" s="679"/>
      <c r="DM10" s="679"/>
      <c r="DN10" s="679"/>
      <c r="DO10" s="679"/>
      <c r="DP10" s="680"/>
      <c r="DQ10" s="684">
        <v>43308</v>
      </c>
      <c r="DR10" s="679"/>
      <c r="DS10" s="679"/>
      <c r="DT10" s="679"/>
      <c r="DU10" s="679"/>
      <c r="DV10" s="679"/>
      <c r="DW10" s="679"/>
      <c r="DX10" s="679"/>
      <c r="DY10" s="679"/>
      <c r="DZ10" s="679"/>
      <c r="EA10" s="679"/>
      <c r="EB10" s="679"/>
      <c r="EC10" s="722"/>
    </row>
    <row r="11" spans="2:143" ht="11.25" customHeight="1">
      <c r="B11" s="675" t="s">
        <v>251</v>
      </c>
      <c r="C11" s="676"/>
      <c r="D11" s="676"/>
      <c r="E11" s="676"/>
      <c r="F11" s="676"/>
      <c r="G11" s="676"/>
      <c r="H11" s="676"/>
      <c r="I11" s="676"/>
      <c r="J11" s="676"/>
      <c r="K11" s="676"/>
      <c r="L11" s="676"/>
      <c r="M11" s="676"/>
      <c r="N11" s="676"/>
      <c r="O11" s="676"/>
      <c r="P11" s="676"/>
      <c r="Q11" s="677"/>
      <c r="R11" s="678">
        <v>2246046</v>
      </c>
      <c r="S11" s="679"/>
      <c r="T11" s="679"/>
      <c r="U11" s="679"/>
      <c r="V11" s="679"/>
      <c r="W11" s="679"/>
      <c r="X11" s="679"/>
      <c r="Y11" s="680"/>
      <c r="Z11" s="681">
        <v>3.5</v>
      </c>
      <c r="AA11" s="682"/>
      <c r="AB11" s="682"/>
      <c r="AC11" s="683"/>
      <c r="AD11" s="684">
        <v>2246046</v>
      </c>
      <c r="AE11" s="679"/>
      <c r="AF11" s="679"/>
      <c r="AG11" s="679"/>
      <c r="AH11" s="679"/>
      <c r="AI11" s="679"/>
      <c r="AJ11" s="679"/>
      <c r="AK11" s="680"/>
      <c r="AL11" s="681">
        <v>7</v>
      </c>
      <c r="AM11" s="682"/>
      <c r="AN11" s="682"/>
      <c r="AO11" s="717"/>
      <c r="AP11" s="675" t="s">
        <v>252</v>
      </c>
      <c r="AQ11" s="676"/>
      <c r="AR11" s="676"/>
      <c r="AS11" s="676"/>
      <c r="AT11" s="676"/>
      <c r="AU11" s="676"/>
      <c r="AV11" s="676"/>
      <c r="AW11" s="676"/>
      <c r="AX11" s="676"/>
      <c r="AY11" s="676"/>
      <c r="AZ11" s="676"/>
      <c r="BA11" s="676"/>
      <c r="BB11" s="676"/>
      <c r="BC11" s="676"/>
      <c r="BD11" s="676"/>
      <c r="BE11" s="676"/>
      <c r="BF11" s="677"/>
      <c r="BG11" s="678">
        <v>678092</v>
      </c>
      <c r="BH11" s="679"/>
      <c r="BI11" s="679"/>
      <c r="BJ11" s="679"/>
      <c r="BK11" s="679"/>
      <c r="BL11" s="679"/>
      <c r="BM11" s="679"/>
      <c r="BN11" s="680"/>
      <c r="BO11" s="715">
        <v>4.2</v>
      </c>
      <c r="BP11" s="715"/>
      <c r="BQ11" s="715"/>
      <c r="BR11" s="715"/>
      <c r="BS11" s="684">
        <v>134880</v>
      </c>
      <c r="BT11" s="679"/>
      <c r="BU11" s="679"/>
      <c r="BV11" s="679"/>
      <c r="BW11" s="679"/>
      <c r="BX11" s="679"/>
      <c r="BY11" s="679"/>
      <c r="BZ11" s="679"/>
      <c r="CA11" s="679"/>
      <c r="CB11" s="722"/>
      <c r="CD11" s="711" t="s">
        <v>253</v>
      </c>
      <c r="CE11" s="712"/>
      <c r="CF11" s="712"/>
      <c r="CG11" s="712"/>
      <c r="CH11" s="712"/>
      <c r="CI11" s="712"/>
      <c r="CJ11" s="712"/>
      <c r="CK11" s="712"/>
      <c r="CL11" s="712"/>
      <c r="CM11" s="712"/>
      <c r="CN11" s="712"/>
      <c r="CO11" s="712"/>
      <c r="CP11" s="712"/>
      <c r="CQ11" s="713"/>
      <c r="CR11" s="678">
        <v>1964512</v>
      </c>
      <c r="CS11" s="679"/>
      <c r="CT11" s="679"/>
      <c r="CU11" s="679"/>
      <c r="CV11" s="679"/>
      <c r="CW11" s="679"/>
      <c r="CX11" s="679"/>
      <c r="CY11" s="680"/>
      <c r="CZ11" s="715">
        <v>3.2</v>
      </c>
      <c r="DA11" s="715"/>
      <c r="DB11" s="715"/>
      <c r="DC11" s="715"/>
      <c r="DD11" s="684">
        <v>723867</v>
      </c>
      <c r="DE11" s="679"/>
      <c r="DF11" s="679"/>
      <c r="DG11" s="679"/>
      <c r="DH11" s="679"/>
      <c r="DI11" s="679"/>
      <c r="DJ11" s="679"/>
      <c r="DK11" s="679"/>
      <c r="DL11" s="679"/>
      <c r="DM11" s="679"/>
      <c r="DN11" s="679"/>
      <c r="DO11" s="679"/>
      <c r="DP11" s="680"/>
      <c r="DQ11" s="684">
        <v>1039932</v>
      </c>
      <c r="DR11" s="679"/>
      <c r="DS11" s="679"/>
      <c r="DT11" s="679"/>
      <c r="DU11" s="679"/>
      <c r="DV11" s="679"/>
      <c r="DW11" s="679"/>
      <c r="DX11" s="679"/>
      <c r="DY11" s="679"/>
      <c r="DZ11" s="679"/>
      <c r="EA11" s="679"/>
      <c r="EB11" s="679"/>
      <c r="EC11" s="722"/>
    </row>
    <row r="12" spans="2:143" ht="11.25" customHeight="1">
      <c r="B12" s="675" t="s">
        <v>254</v>
      </c>
      <c r="C12" s="676"/>
      <c r="D12" s="676"/>
      <c r="E12" s="676"/>
      <c r="F12" s="676"/>
      <c r="G12" s="676"/>
      <c r="H12" s="676"/>
      <c r="I12" s="676"/>
      <c r="J12" s="676"/>
      <c r="K12" s="676"/>
      <c r="L12" s="676"/>
      <c r="M12" s="676"/>
      <c r="N12" s="676"/>
      <c r="O12" s="676"/>
      <c r="P12" s="676"/>
      <c r="Q12" s="677"/>
      <c r="R12" s="678">
        <v>50059</v>
      </c>
      <c r="S12" s="679"/>
      <c r="T12" s="679"/>
      <c r="U12" s="679"/>
      <c r="V12" s="679"/>
      <c r="W12" s="679"/>
      <c r="X12" s="679"/>
      <c r="Y12" s="680"/>
      <c r="Z12" s="715">
        <v>0.1</v>
      </c>
      <c r="AA12" s="715"/>
      <c r="AB12" s="715"/>
      <c r="AC12" s="715"/>
      <c r="AD12" s="716">
        <v>50059</v>
      </c>
      <c r="AE12" s="716"/>
      <c r="AF12" s="716"/>
      <c r="AG12" s="716"/>
      <c r="AH12" s="716"/>
      <c r="AI12" s="716"/>
      <c r="AJ12" s="716"/>
      <c r="AK12" s="716"/>
      <c r="AL12" s="681">
        <v>0.2</v>
      </c>
      <c r="AM12" s="682"/>
      <c r="AN12" s="682"/>
      <c r="AO12" s="717"/>
      <c r="AP12" s="675" t="s">
        <v>255</v>
      </c>
      <c r="AQ12" s="676"/>
      <c r="AR12" s="676"/>
      <c r="AS12" s="676"/>
      <c r="AT12" s="676"/>
      <c r="AU12" s="676"/>
      <c r="AV12" s="676"/>
      <c r="AW12" s="676"/>
      <c r="AX12" s="676"/>
      <c r="AY12" s="676"/>
      <c r="AZ12" s="676"/>
      <c r="BA12" s="676"/>
      <c r="BB12" s="676"/>
      <c r="BC12" s="676"/>
      <c r="BD12" s="676"/>
      <c r="BE12" s="676"/>
      <c r="BF12" s="677"/>
      <c r="BG12" s="678">
        <v>8115967</v>
      </c>
      <c r="BH12" s="679"/>
      <c r="BI12" s="679"/>
      <c r="BJ12" s="679"/>
      <c r="BK12" s="679"/>
      <c r="BL12" s="679"/>
      <c r="BM12" s="679"/>
      <c r="BN12" s="680"/>
      <c r="BO12" s="715">
        <v>49.7</v>
      </c>
      <c r="BP12" s="715"/>
      <c r="BQ12" s="715"/>
      <c r="BR12" s="715"/>
      <c r="BS12" s="684" t="s">
        <v>248</v>
      </c>
      <c r="BT12" s="679"/>
      <c r="BU12" s="679"/>
      <c r="BV12" s="679"/>
      <c r="BW12" s="679"/>
      <c r="BX12" s="679"/>
      <c r="BY12" s="679"/>
      <c r="BZ12" s="679"/>
      <c r="CA12" s="679"/>
      <c r="CB12" s="722"/>
      <c r="CD12" s="711" t="s">
        <v>256</v>
      </c>
      <c r="CE12" s="712"/>
      <c r="CF12" s="712"/>
      <c r="CG12" s="712"/>
      <c r="CH12" s="712"/>
      <c r="CI12" s="712"/>
      <c r="CJ12" s="712"/>
      <c r="CK12" s="712"/>
      <c r="CL12" s="712"/>
      <c r="CM12" s="712"/>
      <c r="CN12" s="712"/>
      <c r="CO12" s="712"/>
      <c r="CP12" s="712"/>
      <c r="CQ12" s="713"/>
      <c r="CR12" s="678">
        <v>1162711</v>
      </c>
      <c r="CS12" s="679"/>
      <c r="CT12" s="679"/>
      <c r="CU12" s="679"/>
      <c r="CV12" s="679"/>
      <c r="CW12" s="679"/>
      <c r="CX12" s="679"/>
      <c r="CY12" s="680"/>
      <c r="CZ12" s="715">
        <v>1.9</v>
      </c>
      <c r="DA12" s="715"/>
      <c r="DB12" s="715"/>
      <c r="DC12" s="715"/>
      <c r="DD12" s="684">
        <v>254962</v>
      </c>
      <c r="DE12" s="679"/>
      <c r="DF12" s="679"/>
      <c r="DG12" s="679"/>
      <c r="DH12" s="679"/>
      <c r="DI12" s="679"/>
      <c r="DJ12" s="679"/>
      <c r="DK12" s="679"/>
      <c r="DL12" s="679"/>
      <c r="DM12" s="679"/>
      <c r="DN12" s="679"/>
      <c r="DO12" s="679"/>
      <c r="DP12" s="680"/>
      <c r="DQ12" s="684">
        <v>767790</v>
      </c>
      <c r="DR12" s="679"/>
      <c r="DS12" s="679"/>
      <c r="DT12" s="679"/>
      <c r="DU12" s="679"/>
      <c r="DV12" s="679"/>
      <c r="DW12" s="679"/>
      <c r="DX12" s="679"/>
      <c r="DY12" s="679"/>
      <c r="DZ12" s="679"/>
      <c r="EA12" s="679"/>
      <c r="EB12" s="679"/>
      <c r="EC12" s="722"/>
    </row>
    <row r="13" spans="2:143" ht="11.25" customHeight="1">
      <c r="B13" s="675" t="s">
        <v>257</v>
      </c>
      <c r="C13" s="676"/>
      <c r="D13" s="676"/>
      <c r="E13" s="676"/>
      <c r="F13" s="676"/>
      <c r="G13" s="676"/>
      <c r="H13" s="676"/>
      <c r="I13" s="676"/>
      <c r="J13" s="676"/>
      <c r="K13" s="676"/>
      <c r="L13" s="676"/>
      <c r="M13" s="676"/>
      <c r="N13" s="676"/>
      <c r="O13" s="676"/>
      <c r="P13" s="676"/>
      <c r="Q13" s="677"/>
      <c r="R13" s="678" t="s">
        <v>237</v>
      </c>
      <c r="S13" s="679"/>
      <c r="T13" s="679"/>
      <c r="U13" s="679"/>
      <c r="V13" s="679"/>
      <c r="W13" s="679"/>
      <c r="X13" s="679"/>
      <c r="Y13" s="680"/>
      <c r="Z13" s="715" t="s">
        <v>237</v>
      </c>
      <c r="AA13" s="715"/>
      <c r="AB13" s="715"/>
      <c r="AC13" s="715"/>
      <c r="AD13" s="716" t="s">
        <v>237</v>
      </c>
      <c r="AE13" s="716"/>
      <c r="AF13" s="716"/>
      <c r="AG13" s="716"/>
      <c r="AH13" s="716"/>
      <c r="AI13" s="716"/>
      <c r="AJ13" s="716"/>
      <c r="AK13" s="716"/>
      <c r="AL13" s="681" t="s">
        <v>248</v>
      </c>
      <c r="AM13" s="682"/>
      <c r="AN13" s="682"/>
      <c r="AO13" s="717"/>
      <c r="AP13" s="675" t="s">
        <v>258</v>
      </c>
      <c r="AQ13" s="676"/>
      <c r="AR13" s="676"/>
      <c r="AS13" s="676"/>
      <c r="AT13" s="676"/>
      <c r="AU13" s="676"/>
      <c r="AV13" s="676"/>
      <c r="AW13" s="676"/>
      <c r="AX13" s="676"/>
      <c r="AY13" s="676"/>
      <c r="AZ13" s="676"/>
      <c r="BA13" s="676"/>
      <c r="BB13" s="676"/>
      <c r="BC13" s="676"/>
      <c r="BD13" s="676"/>
      <c r="BE13" s="676"/>
      <c r="BF13" s="677"/>
      <c r="BG13" s="678">
        <v>8014705</v>
      </c>
      <c r="BH13" s="679"/>
      <c r="BI13" s="679"/>
      <c r="BJ13" s="679"/>
      <c r="BK13" s="679"/>
      <c r="BL13" s="679"/>
      <c r="BM13" s="679"/>
      <c r="BN13" s="680"/>
      <c r="BO13" s="715">
        <v>49.1</v>
      </c>
      <c r="BP13" s="715"/>
      <c r="BQ13" s="715"/>
      <c r="BR13" s="715"/>
      <c r="BS13" s="684" t="s">
        <v>237</v>
      </c>
      <c r="BT13" s="679"/>
      <c r="BU13" s="679"/>
      <c r="BV13" s="679"/>
      <c r="BW13" s="679"/>
      <c r="BX13" s="679"/>
      <c r="BY13" s="679"/>
      <c r="BZ13" s="679"/>
      <c r="CA13" s="679"/>
      <c r="CB13" s="722"/>
      <c r="CD13" s="711" t="s">
        <v>259</v>
      </c>
      <c r="CE13" s="712"/>
      <c r="CF13" s="712"/>
      <c r="CG13" s="712"/>
      <c r="CH13" s="712"/>
      <c r="CI13" s="712"/>
      <c r="CJ13" s="712"/>
      <c r="CK13" s="712"/>
      <c r="CL13" s="712"/>
      <c r="CM13" s="712"/>
      <c r="CN13" s="712"/>
      <c r="CO13" s="712"/>
      <c r="CP13" s="712"/>
      <c r="CQ13" s="713"/>
      <c r="CR13" s="678">
        <v>4151600</v>
      </c>
      <c r="CS13" s="679"/>
      <c r="CT13" s="679"/>
      <c r="CU13" s="679"/>
      <c r="CV13" s="679"/>
      <c r="CW13" s="679"/>
      <c r="CX13" s="679"/>
      <c r="CY13" s="680"/>
      <c r="CZ13" s="715">
        <v>6.8</v>
      </c>
      <c r="DA13" s="715"/>
      <c r="DB13" s="715"/>
      <c r="DC13" s="715"/>
      <c r="DD13" s="684">
        <v>2397972</v>
      </c>
      <c r="DE13" s="679"/>
      <c r="DF13" s="679"/>
      <c r="DG13" s="679"/>
      <c r="DH13" s="679"/>
      <c r="DI13" s="679"/>
      <c r="DJ13" s="679"/>
      <c r="DK13" s="679"/>
      <c r="DL13" s="679"/>
      <c r="DM13" s="679"/>
      <c r="DN13" s="679"/>
      <c r="DO13" s="679"/>
      <c r="DP13" s="680"/>
      <c r="DQ13" s="684">
        <v>2275681</v>
      </c>
      <c r="DR13" s="679"/>
      <c r="DS13" s="679"/>
      <c r="DT13" s="679"/>
      <c r="DU13" s="679"/>
      <c r="DV13" s="679"/>
      <c r="DW13" s="679"/>
      <c r="DX13" s="679"/>
      <c r="DY13" s="679"/>
      <c r="DZ13" s="679"/>
      <c r="EA13" s="679"/>
      <c r="EB13" s="679"/>
      <c r="EC13" s="722"/>
    </row>
    <row r="14" spans="2:143" ht="11.25" customHeight="1">
      <c r="B14" s="675" t="s">
        <v>260</v>
      </c>
      <c r="C14" s="676"/>
      <c r="D14" s="676"/>
      <c r="E14" s="676"/>
      <c r="F14" s="676"/>
      <c r="G14" s="676"/>
      <c r="H14" s="676"/>
      <c r="I14" s="676"/>
      <c r="J14" s="676"/>
      <c r="K14" s="676"/>
      <c r="L14" s="676"/>
      <c r="M14" s="676"/>
      <c r="N14" s="676"/>
      <c r="O14" s="676"/>
      <c r="P14" s="676"/>
      <c r="Q14" s="677"/>
      <c r="R14" s="678">
        <v>48953</v>
      </c>
      <c r="S14" s="679"/>
      <c r="T14" s="679"/>
      <c r="U14" s="679"/>
      <c r="V14" s="679"/>
      <c r="W14" s="679"/>
      <c r="X14" s="679"/>
      <c r="Y14" s="680"/>
      <c r="Z14" s="715">
        <v>0.1</v>
      </c>
      <c r="AA14" s="715"/>
      <c r="AB14" s="715"/>
      <c r="AC14" s="715"/>
      <c r="AD14" s="716">
        <v>48953</v>
      </c>
      <c r="AE14" s="716"/>
      <c r="AF14" s="716"/>
      <c r="AG14" s="716"/>
      <c r="AH14" s="716"/>
      <c r="AI14" s="716"/>
      <c r="AJ14" s="716"/>
      <c r="AK14" s="716"/>
      <c r="AL14" s="681">
        <v>0.2</v>
      </c>
      <c r="AM14" s="682"/>
      <c r="AN14" s="682"/>
      <c r="AO14" s="717"/>
      <c r="AP14" s="675" t="s">
        <v>261</v>
      </c>
      <c r="AQ14" s="676"/>
      <c r="AR14" s="676"/>
      <c r="AS14" s="676"/>
      <c r="AT14" s="676"/>
      <c r="AU14" s="676"/>
      <c r="AV14" s="676"/>
      <c r="AW14" s="676"/>
      <c r="AX14" s="676"/>
      <c r="AY14" s="676"/>
      <c r="AZ14" s="676"/>
      <c r="BA14" s="676"/>
      <c r="BB14" s="676"/>
      <c r="BC14" s="676"/>
      <c r="BD14" s="676"/>
      <c r="BE14" s="676"/>
      <c r="BF14" s="677"/>
      <c r="BG14" s="678">
        <v>459031</v>
      </c>
      <c r="BH14" s="679"/>
      <c r="BI14" s="679"/>
      <c r="BJ14" s="679"/>
      <c r="BK14" s="679"/>
      <c r="BL14" s="679"/>
      <c r="BM14" s="679"/>
      <c r="BN14" s="680"/>
      <c r="BO14" s="715">
        <v>2.8</v>
      </c>
      <c r="BP14" s="715"/>
      <c r="BQ14" s="715"/>
      <c r="BR14" s="715"/>
      <c r="BS14" s="684" t="s">
        <v>237</v>
      </c>
      <c r="BT14" s="679"/>
      <c r="BU14" s="679"/>
      <c r="BV14" s="679"/>
      <c r="BW14" s="679"/>
      <c r="BX14" s="679"/>
      <c r="BY14" s="679"/>
      <c r="BZ14" s="679"/>
      <c r="CA14" s="679"/>
      <c r="CB14" s="722"/>
      <c r="CD14" s="711" t="s">
        <v>262</v>
      </c>
      <c r="CE14" s="712"/>
      <c r="CF14" s="712"/>
      <c r="CG14" s="712"/>
      <c r="CH14" s="712"/>
      <c r="CI14" s="712"/>
      <c r="CJ14" s="712"/>
      <c r="CK14" s="712"/>
      <c r="CL14" s="712"/>
      <c r="CM14" s="712"/>
      <c r="CN14" s="712"/>
      <c r="CO14" s="712"/>
      <c r="CP14" s="712"/>
      <c r="CQ14" s="713"/>
      <c r="CR14" s="678">
        <v>1928843</v>
      </c>
      <c r="CS14" s="679"/>
      <c r="CT14" s="679"/>
      <c r="CU14" s="679"/>
      <c r="CV14" s="679"/>
      <c r="CW14" s="679"/>
      <c r="CX14" s="679"/>
      <c r="CY14" s="680"/>
      <c r="CZ14" s="715">
        <v>3.2</v>
      </c>
      <c r="DA14" s="715"/>
      <c r="DB14" s="715"/>
      <c r="DC14" s="715"/>
      <c r="DD14" s="684">
        <v>169487</v>
      </c>
      <c r="DE14" s="679"/>
      <c r="DF14" s="679"/>
      <c r="DG14" s="679"/>
      <c r="DH14" s="679"/>
      <c r="DI14" s="679"/>
      <c r="DJ14" s="679"/>
      <c r="DK14" s="679"/>
      <c r="DL14" s="679"/>
      <c r="DM14" s="679"/>
      <c r="DN14" s="679"/>
      <c r="DO14" s="679"/>
      <c r="DP14" s="680"/>
      <c r="DQ14" s="684">
        <v>1758582</v>
      </c>
      <c r="DR14" s="679"/>
      <c r="DS14" s="679"/>
      <c r="DT14" s="679"/>
      <c r="DU14" s="679"/>
      <c r="DV14" s="679"/>
      <c r="DW14" s="679"/>
      <c r="DX14" s="679"/>
      <c r="DY14" s="679"/>
      <c r="DZ14" s="679"/>
      <c r="EA14" s="679"/>
      <c r="EB14" s="679"/>
      <c r="EC14" s="722"/>
    </row>
    <row r="15" spans="2:143" ht="11.25" customHeight="1">
      <c r="B15" s="675" t="s">
        <v>263</v>
      </c>
      <c r="C15" s="676"/>
      <c r="D15" s="676"/>
      <c r="E15" s="676"/>
      <c r="F15" s="676"/>
      <c r="G15" s="676"/>
      <c r="H15" s="676"/>
      <c r="I15" s="676"/>
      <c r="J15" s="676"/>
      <c r="K15" s="676"/>
      <c r="L15" s="676"/>
      <c r="M15" s="676"/>
      <c r="N15" s="676"/>
      <c r="O15" s="676"/>
      <c r="P15" s="676"/>
      <c r="Q15" s="677"/>
      <c r="R15" s="678" t="s">
        <v>248</v>
      </c>
      <c r="S15" s="679"/>
      <c r="T15" s="679"/>
      <c r="U15" s="679"/>
      <c r="V15" s="679"/>
      <c r="W15" s="679"/>
      <c r="X15" s="679"/>
      <c r="Y15" s="680"/>
      <c r="Z15" s="715" t="s">
        <v>237</v>
      </c>
      <c r="AA15" s="715"/>
      <c r="AB15" s="715"/>
      <c r="AC15" s="715"/>
      <c r="AD15" s="716" t="s">
        <v>237</v>
      </c>
      <c r="AE15" s="716"/>
      <c r="AF15" s="716"/>
      <c r="AG15" s="716"/>
      <c r="AH15" s="716"/>
      <c r="AI15" s="716"/>
      <c r="AJ15" s="716"/>
      <c r="AK15" s="716"/>
      <c r="AL15" s="681" t="s">
        <v>248</v>
      </c>
      <c r="AM15" s="682"/>
      <c r="AN15" s="682"/>
      <c r="AO15" s="717"/>
      <c r="AP15" s="675" t="s">
        <v>264</v>
      </c>
      <c r="AQ15" s="676"/>
      <c r="AR15" s="676"/>
      <c r="AS15" s="676"/>
      <c r="AT15" s="676"/>
      <c r="AU15" s="676"/>
      <c r="AV15" s="676"/>
      <c r="AW15" s="676"/>
      <c r="AX15" s="676"/>
      <c r="AY15" s="676"/>
      <c r="AZ15" s="676"/>
      <c r="BA15" s="676"/>
      <c r="BB15" s="676"/>
      <c r="BC15" s="676"/>
      <c r="BD15" s="676"/>
      <c r="BE15" s="676"/>
      <c r="BF15" s="677"/>
      <c r="BG15" s="678">
        <v>837659</v>
      </c>
      <c r="BH15" s="679"/>
      <c r="BI15" s="679"/>
      <c r="BJ15" s="679"/>
      <c r="BK15" s="679"/>
      <c r="BL15" s="679"/>
      <c r="BM15" s="679"/>
      <c r="BN15" s="680"/>
      <c r="BO15" s="715">
        <v>5.0999999999999996</v>
      </c>
      <c r="BP15" s="715"/>
      <c r="BQ15" s="715"/>
      <c r="BR15" s="715"/>
      <c r="BS15" s="684" t="s">
        <v>237</v>
      </c>
      <c r="BT15" s="679"/>
      <c r="BU15" s="679"/>
      <c r="BV15" s="679"/>
      <c r="BW15" s="679"/>
      <c r="BX15" s="679"/>
      <c r="BY15" s="679"/>
      <c r="BZ15" s="679"/>
      <c r="CA15" s="679"/>
      <c r="CB15" s="722"/>
      <c r="CD15" s="711" t="s">
        <v>265</v>
      </c>
      <c r="CE15" s="712"/>
      <c r="CF15" s="712"/>
      <c r="CG15" s="712"/>
      <c r="CH15" s="712"/>
      <c r="CI15" s="712"/>
      <c r="CJ15" s="712"/>
      <c r="CK15" s="712"/>
      <c r="CL15" s="712"/>
      <c r="CM15" s="712"/>
      <c r="CN15" s="712"/>
      <c r="CO15" s="712"/>
      <c r="CP15" s="712"/>
      <c r="CQ15" s="713"/>
      <c r="CR15" s="678">
        <v>8854321</v>
      </c>
      <c r="CS15" s="679"/>
      <c r="CT15" s="679"/>
      <c r="CU15" s="679"/>
      <c r="CV15" s="679"/>
      <c r="CW15" s="679"/>
      <c r="CX15" s="679"/>
      <c r="CY15" s="680"/>
      <c r="CZ15" s="715">
        <v>14.5</v>
      </c>
      <c r="DA15" s="715"/>
      <c r="DB15" s="715"/>
      <c r="DC15" s="715"/>
      <c r="DD15" s="684">
        <v>3115690</v>
      </c>
      <c r="DE15" s="679"/>
      <c r="DF15" s="679"/>
      <c r="DG15" s="679"/>
      <c r="DH15" s="679"/>
      <c r="DI15" s="679"/>
      <c r="DJ15" s="679"/>
      <c r="DK15" s="679"/>
      <c r="DL15" s="679"/>
      <c r="DM15" s="679"/>
      <c r="DN15" s="679"/>
      <c r="DO15" s="679"/>
      <c r="DP15" s="680"/>
      <c r="DQ15" s="684">
        <v>4820565</v>
      </c>
      <c r="DR15" s="679"/>
      <c r="DS15" s="679"/>
      <c r="DT15" s="679"/>
      <c r="DU15" s="679"/>
      <c r="DV15" s="679"/>
      <c r="DW15" s="679"/>
      <c r="DX15" s="679"/>
      <c r="DY15" s="679"/>
      <c r="DZ15" s="679"/>
      <c r="EA15" s="679"/>
      <c r="EB15" s="679"/>
      <c r="EC15" s="722"/>
    </row>
    <row r="16" spans="2:143" ht="11.25" customHeight="1">
      <c r="B16" s="675" t="s">
        <v>266</v>
      </c>
      <c r="C16" s="676"/>
      <c r="D16" s="676"/>
      <c r="E16" s="676"/>
      <c r="F16" s="676"/>
      <c r="G16" s="676"/>
      <c r="H16" s="676"/>
      <c r="I16" s="676"/>
      <c r="J16" s="676"/>
      <c r="K16" s="676"/>
      <c r="L16" s="676"/>
      <c r="M16" s="676"/>
      <c r="N16" s="676"/>
      <c r="O16" s="676"/>
      <c r="P16" s="676"/>
      <c r="Q16" s="677"/>
      <c r="R16" s="678">
        <v>13735</v>
      </c>
      <c r="S16" s="679"/>
      <c r="T16" s="679"/>
      <c r="U16" s="679"/>
      <c r="V16" s="679"/>
      <c r="W16" s="679"/>
      <c r="X16" s="679"/>
      <c r="Y16" s="680"/>
      <c r="Z16" s="715">
        <v>0</v>
      </c>
      <c r="AA16" s="715"/>
      <c r="AB16" s="715"/>
      <c r="AC16" s="715"/>
      <c r="AD16" s="716">
        <v>13735</v>
      </c>
      <c r="AE16" s="716"/>
      <c r="AF16" s="716"/>
      <c r="AG16" s="716"/>
      <c r="AH16" s="716"/>
      <c r="AI16" s="716"/>
      <c r="AJ16" s="716"/>
      <c r="AK16" s="716"/>
      <c r="AL16" s="681">
        <v>0</v>
      </c>
      <c r="AM16" s="682"/>
      <c r="AN16" s="682"/>
      <c r="AO16" s="717"/>
      <c r="AP16" s="675" t="s">
        <v>267</v>
      </c>
      <c r="AQ16" s="676"/>
      <c r="AR16" s="676"/>
      <c r="AS16" s="676"/>
      <c r="AT16" s="676"/>
      <c r="AU16" s="676"/>
      <c r="AV16" s="676"/>
      <c r="AW16" s="676"/>
      <c r="AX16" s="676"/>
      <c r="AY16" s="676"/>
      <c r="AZ16" s="676"/>
      <c r="BA16" s="676"/>
      <c r="BB16" s="676"/>
      <c r="BC16" s="676"/>
      <c r="BD16" s="676"/>
      <c r="BE16" s="676"/>
      <c r="BF16" s="677"/>
      <c r="BG16" s="678" t="s">
        <v>248</v>
      </c>
      <c r="BH16" s="679"/>
      <c r="BI16" s="679"/>
      <c r="BJ16" s="679"/>
      <c r="BK16" s="679"/>
      <c r="BL16" s="679"/>
      <c r="BM16" s="679"/>
      <c r="BN16" s="680"/>
      <c r="BO16" s="715" t="s">
        <v>248</v>
      </c>
      <c r="BP16" s="715"/>
      <c r="BQ16" s="715"/>
      <c r="BR16" s="715"/>
      <c r="BS16" s="684" t="s">
        <v>237</v>
      </c>
      <c r="BT16" s="679"/>
      <c r="BU16" s="679"/>
      <c r="BV16" s="679"/>
      <c r="BW16" s="679"/>
      <c r="BX16" s="679"/>
      <c r="BY16" s="679"/>
      <c r="BZ16" s="679"/>
      <c r="CA16" s="679"/>
      <c r="CB16" s="722"/>
      <c r="CD16" s="711" t="s">
        <v>268</v>
      </c>
      <c r="CE16" s="712"/>
      <c r="CF16" s="712"/>
      <c r="CG16" s="712"/>
      <c r="CH16" s="712"/>
      <c r="CI16" s="712"/>
      <c r="CJ16" s="712"/>
      <c r="CK16" s="712"/>
      <c r="CL16" s="712"/>
      <c r="CM16" s="712"/>
      <c r="CN16" s="712"/>
      <c r="CO16" s="712"/>
      <c r="CP16" s="712"/>
      <c r="CQ16" s="713"/>
      <c r="CR16" s="678">
        <v>527862</v>
      </c>
      <c r="CS16" s="679"/>
      <c r="CT16" s="679"/>
      <c r="CU16" s="679"/>
      <c r="CV16" s="679"/>
      <c r="CW16" s="679"/>
      <c r="CX16" s="679"/>
      <c r="CY16" s="680"/>
      <c r="CZ16" s="715">
        <v>0.9</v>
      </c>
      <c r="DA16" s="715"/>
      <c r="DB16" s="715"/>
      <c r="DC16" s="715"/>
      <c r="DD16" s="684" t="s">
        <v>248</v>
      </c>
      <c r="DE16" s="679"/>
      <c r="DF16" s="679"/>
      <c r="DG16" s="679"/>
      <c r="DH16" s="679"/>
      <c r="DI16" s="679"/>
      <c r="DJ16" s="679"/>
      <c r="DK16" s="679"/>
      <c r="DL16" s="679"/>
      <c r="DM16" s="679"/>
      <c r="DN16" s="679"/>
      <c r="DO16" s="679"/>
      <c r="DP16" s="680"/>
      <c r="DQ16" s="684">
        <v>367420</v>
      </c>
      <c r="DR16" s="679"/>
      <c r="DS16" s="679"/>
      <c r="DT16" s="679"/>
      <c r="DU16" s="679"/>
      <c r="DV16" s="679"/>
      <c r="DW16" s="679"/>
      <c r="DX16" s="679"/>
      <c r="DY16" s="679"/>
      <c r="DZ16" s="679"/>
      <c r="EA16" s="679"/>
      <c r="EB16" s="679"/>
      <c r="EC16" s="722"/>
    </row>
    <row r="17" spans="2:133" ht="11.25" customHeight="1">
      <c r="B17" s="675" t="s">
        <v>269</v>
      </c>
      <c r="C17" s="676"/>
      <c r="D17" s="676"/>
      <c r="E17" s="676"/>
      <c r="F17" s="676"/>
      <c r="G17" s="676"/>
      <c r="H17" s="676"/>
      <c r="I17" s="676"/>
      <c r="J17" s="676"/>
      <c r="K17" s="676"/>
      <c r="L17" s="676"/>
      <c r="M17" s="676"/>
      <c r="N17" s="676"/>
      <c r="O17" s="676"/>
      <c r="P17" s="676"/>
      <c r="Q17" s="677"/>
      <c r="R17" s="678">
        <v>238941</v>
      </c>
      <c r="S17" s="679"/>
      <c r="T17" s="679"/>
      <c r="U17" s="679"/>
      <c r="V17" s="679"/>
      <c r="W17" s="679"/>
      <c r="X17" s="679"/>
      <c r="Y17" s="680"/>
      <c r="Z17" s="715">
        <v>0.4</v>
      </c>
      <c r="AA17" s="715"/>
      <c r="AB17" s="715"/>
      <c r="AC17" s="715"/>
      <c r="AD17" s="716">
        <v>238941</v>
      </c>
      <c r="AE17" s="716"/>
      <c r="AF17" s="716"/>
      <c r="AG17" s="716"/>
      <c r="AH17" s="716"/>
      <c r="AI17" s="716"/>
      <c r="AJ17" s="716"/>
      <c r="AK17" s="716"/>
      <c r="AL17" s="681">
        <v>0.7</v>
      </c>
      <c r="AM17" s="682"/>
      <c r="AN17" s="682"/>
      <c r="AO17" s="717"/>
      <c r="AP17" s="675" t="s">
        <v>270</v>
      </c>
      <c r="AQ17" s="676"/>
      <c r="AR17" s="676"/>
      <c r="AS17" s="676"/>
      <c r="AT17" s="676"/>
      <c r="AU17" s="676"/>
      <c r="AV17" s="676"/>
      <c r="AW17" s="676"/>
      <c r="AX17" s="676"/>
      <c r="AY17" s="676"/>
      <c r="AZ17" s="676"/>
      <c r="BA17" s="676"/>
      <c r="BB17" s="676"/>
      <c r="BC17" s="676"/>
      <c r="BD17" s="676"/>
      <c r="BE17" s="676"/>
      <c r="BF17" s="677"/>
      <c r="BG17" s="678" t="s">
        <v>248</v>
      </c>
      <c r="BH17" s="679"/>
      <c r="BI17" s="679"/>
      <c r="BJ17" s="679"/>
      <c r="BK17" s="679"/>
      <c r="BL17" s="679"/>
      <c r="BM17" s="679"/>
      <c r="BN17" s="680"/>
      <c r="BO17" s="715" t="s">
        <v>237</v>
      </c>
      <c r="BP17" s="715"/>
      <c r="BQ17" s="715"/>
      <c r="BR17" s="715"/>
      <c r="BS17" s="684" t="s">
        <v>237</v>
      </c>
      <c r="BT17" s="679"/>
      <c r="BU17" s="679"/>
      <c r="BV17" s="679"/>
      <c r="BW17" s="679"/>
      <c r="BX17" s="679"/>
      <c r="BY17" s="679"/>
      <c r="BZ17" s="679"/>
      <c r="CA17" s="679"/>
      <c r="CB17" s="722"/>
      <c r="CD17" s="711" t="s">
        <v>271</v>
      </c>
      <c r="CE17" s="712"/>
      <c r="CF17" s="712"/>
      <c r="CG17" s="712"/>
      <c r="CH17" s="712"/>
      <c r="CI17" s="712"/>
      <c r="CJ17" s="712"/>
      <c r="CK17" s="712"/>
      <c r="CL17" s="712"/>
      <c r="CM17" s="712"/>
      <c r="CN17" s="712"/>
      <c r="CO17" s="712"/>
      <c r="CP17" s="712"/>
      <c r="CQ17" s="713"/>
      <c r="CR17" s="678">
        <v>6701315</v>
      </c>
      <c r="CS17" s="679"/>
      <c r="CT17" s="679"/>
      <c r="CU17" s="679"/>
      <c r="CV17" s="679"/>
      <c r="CW17" s="679"/>
      <c r="CX17" s="679"/>
      <c r="CY17" s="680"/>
      <c r="CZ17" s="715">
        <v>11</v>
      </c>
      <c r="DA17" s="715"/>
      <c r="DB17" s="715"/>
      <c r="DC17" s="715"/>
      <c r="DD17" s="684" t="s">
        <v>248</v>
      </c>
      <c r="DE17" s="679"/>
      <c r="DF17" s="679"/>
      <c r="DG17" s="679"/>
      <c r="DH17" s="679"/>
      <c r="DI17" s="679"/>
      <c r="DJ17" s="679"/>
      <c r="DK17" s="679"/>
      <c r="DL17" s="679"/>
      <c r="DM17" s="679"/>
      <c r="DN17" s="679"/>
      <c r="DO17" s="679"/>
      <c r="DP17" s="680"/>
      <c r="DQ17" s="684">
        <v>6535904</v>
      </c>
      <c r="DR17" s="679"/>
      <c r="DS17" s="679"/>
      <c r="DT17" s="679"/>
      <c r="DU17" s="679"/>
      <c r="DV17" s="679"/>
      <c r="DW17" s="679"/>
      <c r="DX17" s="679"/>
      <c r="DY17" s="679"/>
      <c r="DZ17" s="679"/>
      <c r="EA17" s="679"/>
      <c r="EB17" s="679"/>
      <c r="EC17" s="722"/>
    </row>
    <row r="18" spans="2:133" ht="11.25" customHeight="1">
      <c r="B18" s="675" t="s">
        <v>272</v>
      </c>
      <c r="C18" s="676"/>
      <c r="D18" s="676"/>
      <c r="E18" s="676"/>
      <c r="F18" s="676"/>
      <c r="G18" s="676"/>
      <c r="H18" s="676"/>
      <c r="I18" s="676"/>
      <c r="J18" s="676"/>
      <c r="K18" s="676"/>
      <c r="L18" s="676"/>
      <c r="M18" s="676"/>
      <c r="N18" s="676"/>
      <c r="O18" s="676"/>
      <c r="P18" s="676"/>
      <c r="Q18" s="677"/>
      <c r="R18" s="678">
        <v>109991</v>
      </c>
      <c r="S18" s="679"/>
      <c r="T18" s="679"/>
      <c r="U18" s="679"/>
      <c r="V18" s="679"/>
      <c r="W18" s="679"/>
      <c r="X18" s="679"/>
      <c r="Y18" s="680"/>
      <c r="Z18" s="715">
        <v>0.2</v>
      </c>
      <c r="AA18" s="715"/>
      <c r="AB18" s="715"/>
      <c r="AC18" s="715"/>
      <c r="AD18" s="716">
        <v>109991</v>
      </c>
      <c r="AE18" s="716"/>
      <c r="AF18" s="716"/>
      <c r="AG18" s="716"/>
      <c r="AH18" s="716"/>
      <c r="AI18" s="716"/>
      <c r="AJ18" s="716"/>
      <c r="AK18" s="716"/>
      <c r="AL18" s="681">
        <v>0.3</v>
      </c>
      <c r="AM18" s="682"/>
      <c r="AN18" s="682"/>
      <c r="AO18" s="717"/>
      <c r="AP18" s="675" t="s">
        <v>273</v>
      </c>
      <c r="AQ18" s="676"/>
      <c r="AR18" s="676"/>
      <c r="AS18" s="676"/>
      <c r="AT18" s="676"/>
      <c r="AU18" s="676"/>
      <c r="AV18" s="676"/>
      <c r="AW18" s="676"/>
      <c r="AX18" s="676"/>
      <c r="AY18" s="676"/>
      <c r="AZ18" s="676"/>
      <c r="BA18" s="676"/>
      <c r="BB18" s="676"/>
      <c r="BC18" s="676"/>
      <c r="BD18" s="676"/>
      <c r="BE18" s="676"/>
      <c r="BF18" s="677"/>
      <c r="BG18" s="678" t="s">
        <v>248</v>
      </c>
      <c r="BH18" s="679"/>
      <c r="BI18" s="679"/>
      <c r="BJ18" s="679"/>
      <c r="BK18" s="679"/>
      <c r="BL18" s="679"/>
      <c r="BM18" s="679"/>
      <c r="BN18" s="680"/>
      <c r="BO18" s="715" t="s">
        <v>248</v>
      </c>
      <c r="BP18" s="715"/>
      <c r="BQ18" s="715"/>
      <c r="BR18" s="715"/>
      <c r="BS18" s="684" t="s">
        <v>248</v>
      </c>
      <c r="BT18" s="679"/>
      <c r="BU18" s="679"/>
      <c r="BV18" s="679"/>
      <c r="BW18" s="679"/>
      <c r="BX18" s="679"/>
      <c r="BY18" s="679"/>
      <c r="BZ18" s="679"/>
      <c r="CA18" s="679"/>
      <c r="CB18" s="722"/>
      <c r="CD18" s="711" t="s">
        <v>274</v>
      </c>
      <c r="CE18" s="712"/>
      <c r="CF18" s="712"/>
      <c r="CG18" s="712"/>
      <c r="CH18" s="712"/>
      <c r="CI18" s="712"/>
      <c r="CJ18" s="712"/>
      <c r="CK18" s="712"/>
      <c r="CL18" s="712"/>
      <c r="CM18" s="712"/>
      <c r="CN18" s="712"/>
      <c r="CO18" s="712"/>
      <c r="CP18" s="712"/>
      <c r="CQ18" s="713"/>
      <c r="CR18" s="678" t="s">
        <v>248</v>
      </c>
      <c r="CS18" s="679"/>
      <c r="CT18" s="679"/>
      <c r="CU18" s="679"/>
      <c r="CV18" s="679"/>
      <c r="CW18" s="679"/>
      <c r="CX18" s="679"/>
      <c r="CY18" s="680"/>
      <c r="CZ18" s="715" t="s">
        <v>237</v>
      </c>
      <c r="DA18" s="715"/>
      <c r="DB18" s="715"/>
      <c r="DC18" s="715"/>
      <c r="DD18" s="684" t="s">
        <v>237</v>
      </c>
      <c r="DE18" s="679"/>
      <c r="DF18" s="679"/>
      <c r="DG18" s="679"/>
      <c r="DH18" s="679"/>
      <c r="DI18" s="679"/>
      <c r="DJ18" s="679"/>
      <c r="DK18" s="679"/>
      <c r="DL18" s="679"/>
      <c r="DM18" s="679"/>
      <c r="DN18" s="679"/>
      <c r="DO18" s="679"/>
      <c r="DP18" s="680"/>
      <c r="DQ18" s="684" t="s">
        <v>237</v>
      </c>
      <c r="DR18" s="679"/>
      <c r="DS18" s="679"/>
      <c r="DT18" s="679"/>
      <c r="DU18" s="679"/>
      <c r="DV18" s="679"/>
      <c r="DW18" s="679"/>
      <c r="DX18" s="679"/>
      <c r="DY18" s="679"/>
      <c r="DZ18" s="679"/>
      <c r="EA18" s="679"/>
      <c r="EB18" s="679"/>
      <c r="EC18" s="722"/>
    </row>
    <row r="19" spans="2:133" ht="11.25" customHeight="1">
      <c r="B19" s="675" t="s">
        <v>275</v>
      </c>
      <c r="C19" s="676"/>
      <c r="D19" s="676"/>
      <c r="E19" s="676"/>
      <c r="F19" s="676"/>
      <c r="G19" s="676"/>
      <c r="H19" s="676"/>
      <c r="I19" s="676"/>
      <c r="J19" s="676"/>
      <c r="K19" s="676"/>
      <c r="L19" s="676"/>
      <c r="M19" s="676"/>
      <c r="N19" s="676"/>
      <c r="O19" s="676"/>
      <c r="P19" s="676"/>
      <c r="Q19" s="677"/>
      <c r="R19" s="678">
        <v>6264</v>
      </c>
      <c r="S19" s="679"/>
      <c r="T19" s="679"/>
      <c r="U19" s="679"/>
      <c r="V19" s="679"/>
      <c r="W19" s="679"/>
      <c r="X19" s="679"/>
      <c r="Y19" s="680"/>
      <c r="Z19" s="715">
        <v>0</v>
      </c>
      <c r="AA19" s="715"/>
      <c r="AB19" s="715"/>
      <c r="AC19" s="715"/>
      <c r="AD19" s="716">
        <v>6264</v>
      </c>
      <c r="AE19" s="716"/>
      <c r="AF19" s="716"/>
      <c r="AG19" s="716"/>
      <c r="AH19" s="716"/>
      <c r="AI19" s="716"/>
      <c r="AJ19" s="716"/>
      <c r="AK19" s="716"/>
      <c r="AL19" s="681">
        <v>0</v>
      </c>
      <c r="AM19" s="682"/>
      <c r="AN19" s="682"/>
      <c r="AO19" s="717"/>
      <c r="AP19" s="675" t="s">
        <v>276</v>
      </c>
      <c r="AQ19" s="676"/>
      <c r="AR19" s="676"/>
      <c r="AS19" s="676"/>
      <c r="AT19" s="676"/>
      <c r="AU19" s="676"/>
      <c r="AV19" s="676"/>
      <c r="AW19" s="676"/>
      <c r="AX19" s="676"/>
      <c r="AY19" s="676"/>
      <c r="AZ19" s="676"/>
      <c r="BA19" s="676"/>
      <c r="BB19" s="676"/>
      <c r="BC19" s="676"/>
      <c r="BD19" s="676"/>
      <c r="BE19" s="676"/>
      <c r="BF19" s="677"/>
      <c r="BG19" s="678">
        <v>616667</v>
      </c>
      <c r="BH19" s="679"/>
      <c r="BI19" s="679"/>
      <c r="BJ19" s="679"/>
      <c r="BK19" s="679"/>
      <c r="BL19" s="679"/>
      <c r="BM19" s="679"/>
      <c r="BN19" s="680"/>
      <c r="BO19" s="715">
        <v>3.8</v>
      </c>
      <c r="BP19" s="715"/>
      <c r="BQ19" s="715"/>
      <c r="BR19" s="715"/>
      <c r="BS19" s="684" t="s">
        <v>237</v>
      </c>
      <c r="BT19" s="679"/>
      <c r="BU19" s="679"/>
      <c r="BV19" s="679"/>
      <c r="BW19" s="679"/>
      <c r="BX19" s="679"/>
      <c r="BY19" s="679"/>
      <c r="BZ19" s="679"/>
      <c r="CA19" s="679"/>
      <c r="CB19" s="722"/>
      <c r="CD19" s="711" t="s">
        <v>277</v>
      </c>
      <c r="CE19" s="712"/>
      <c r="CF19" s="712"/>
      <c r="CG19" s="712"/>
      <c r="CH19" s="712"/>
      <c r="CI19" s="712"/>
      <c r="CJ19" s="712"/>
      <c r="CK19" s="712"/>
      <c r="CL19" s="712"/>
      <c r="CM19" s="712"/>
      <c r="CN19" s="712"/>
      <c r="CO19" s="712"/>
      <c r="CP19" s="712"/>
      <c r="CQ19" s="713"/>
      <c r="CR19" s="678" t="s">
        <v>237</v>
      </c>
      <c r="CS19" s="679"/>
      <c r="CT19" s="679"/>
      <c r="CU19" s="679"/>
      <c r="CV19" s="679"/>
      <c r="CW19" s="679"/>
      <c r="CX19" s="679"/>
      <c r="CY19" s="680"/>
      <c r="CZ19" s="715" t="s">
        <v>237</v>
      </c>
      <c r="DA19" s="715"/>
      <c r="DB19" s="715"/>
      <c r="DC19" s="715"/>
      <c r="DD19" s="684" t="s">
        <v>248</v>
      </c>
      <c r="DE19" s="679"/>
      <c r="DF19" s="679"/>
      <c r="DG19" s="679"/>
      <c r="DH19" s="679"/>
      <c r="DI19" s="679"/>
      <c r="DJ19" s="679"/>
      <c r="DK19" s="679"/>
      <c r="DL19" s="679"/>
      <c r="DM19" s="679"/>
      <c r="DN19" s="679"/>
      <c r="DO19" s="679"/>
      <c r="DP19" s="680"/>
      <c r="DQ19" s="684" t="s">
        <v>237</v>
      </c>
      <c r="DR19" s="679"/>
      <c r="DS19" s="679"/>
      <c r="DT19" s="679"/>
      <c r="DU19" s="679"/>
      <c r="DV19" s="679"/>
      <c r="DW19" s="679"/>
      <c r="DX19" s="679"/>
      <c r="DY19" s="679"/>
      <c r="DZ19" s="679"/>
      <c r="EA19" s="679"/>
      <c r="EB19" s="679"/>
      <c r="EC19" s="722"/>
    </row>
    <row r="20" spans="2:133" ht="11.25" customHeight="1">
      <c r="B20" s="675" t="s">
        <v>278</v>
      </c>
      <c r="C20" s="676"/>
      <c r="D20" s="676"/>
      <c r="E20" s="676"/>
      <c r="F20" s="676"/>
      <c r="G20" s="676"/>
      <c r="H20" s="676"/>
      <c r="I20" s="676"/>
      <c r="J20" s="676"/>
      <c r="K20" s="676"/>
      <c r="L20" s="676"/>
      <c r="M20" s="676"/>
      <c r="N20" s="676"/>
      <c r="O20" s="676"/>
      <c r="P20" s="676"/>
      <c r="Q20" s="677"/>
      <c r="R20" s="678">
        <v>2116</v>
      </c>
      <c r="S20" s="679"/>
      <c r="T20" s="679"/>
      <c r="U20" s="679"/>
      <c r="V20" s="679"/>
      <c r="W20" s="679"/>
      <c r="X20" s="679"/>
      <c r="Y20" s="680"/>
      <c r="Z20" s="715">
        <v>0</v>
      </c>
      <c r="AA20" s="715"/>
      <c r="AB20" s="715"/>
      <c r="AC20" s="715"/>
      <c r="AD20" s="716">
        <v>2116</v>
      </c>
      <c r="AE20" s="716"/>
      <c r="AF20" s="716"/>
      <c r="AG20" s="716"/>
      <c r="AH20" s="716"/>
      <c r="AI20" s="716"/>
      <c r="AJ20" s="716"/>
      <c r="AK20" s="716"/>
      <c r="AL20" s="681">
        <v>0</v>
      </c>
      <c r="AM20" s="682"/>
      <c r="AN20" s="682"/>
      <c r="AO20" s="717"/>
      <c r="AP20" s="675" t="s">
        <v>279</v>
      </c>
      <c r="AQ20" s="676"/>
      <c r="AR20" s="676"/>
      <c r="AS20" s="676"/>
      <c r="AT20" s="676"/>
      <c r="AU20" s="676"/>
      <c r="AV20" s="676"/>
      <c r="AW20" s="676"/>
      <c r="AX20" s="676"/>
      <c r="AY20" s="676"/>
      <c r="AZ20" s="676"/>
      <c r="BA20" s="676"/>
      <c r="BB20" s="676"/>
      <c r="BC20" s="676"/>
      <c r="BD20" s="676"/>
      <c r="BE20" s="676"/>
      <c r="BF20" s="677"/>
      <c r="BG20" s="678">
        <v>616667</v>
      </c>
      <c r="BH20" s="679"/>
      <c r="BI20" s="679"/>
      <c r="BJ20" s="679"/>
      <c r="BK20" s="679"/>
      <c r="BL20" s="679"/>
      <c r="BM20" s="679"/>
      <c r="BN20" s="680"/>
      <c r="BO20" s="715">
        <v>3.8</v>
      </c>
      <c r="BP20" s="715"/>
      <c r="BQ20" s="715"/>
      <c r="BR20" s="715"/>
      <c r="BS20" s="684" t="s">
        <v>237</v>
      </c>
      <c r="BT20" s="679"/>
      <c r="BU20" s="679"/>
      <c r="BV20" s="679"/>
      <c r="BW20" s="679"/>
      <c r="BX20" s="679"/>
      <c r="BY20" s="679"/>
      <c r="BZ20" s="679"/>
      <c r="CA20" s="679"/>
      <c r="CB20" s="722"/>
      <c r="CD20" s="711" t="s">
        <v>280</v>
      </c>
      <c r="CE20" s="712"/>
      <c r="CF20" s="712"/>
      <c r="CG20" s="712"/>
      <c r="CH20" s="712"/>
      <c r="CI20" s="712"/>
      <c r="CJ20" s="712"/>
      <c r="CK20" s="712"/>
      <c r="CL20" s="712"/>
      <c r="CM20" s="712"/>
      <c r="CN20" s="712"/>
      <c r="CO20" s="712"/>
      <c r="CP20" s="712"/>
      <c r="CQ20" s="713"/>
      <c r="CR20" s="678">
        <v>60944660</v>
      </c>
      <c r="CS20" s="679"/>
      <c r="CT20" s="679"/>
      <c r="CU20" s="679"/>
      <c r="CV20" s="679"/>
      <c r="CW20" s="679"/>
      <c r="CX20" s="679"/>
      <c r="CY20" s="680"/>
      <c r="CZ20" s="715">
        <v>100</v>
      </c>
      <c r="DA20" s="715"/>
      <c r="DB20" s="715"/>
      <c r="DC20" s="715"/>
      <c r="DD20" s="684">
        <v>8923472</v>
      </c>
      <c r="DE20" s="679"/>
      <c r="DF20" s="679"/>
      <c r="DG20" s="679"/>
      <c r="DH20" s="679"/>
      <c r="DI20" s="679"/>
      <c r="DJ20" s="679"/>
      <c r="DK20" s="679"/>
      <c r="DL20" s="679"/>
      <c r="DM20" s="679"/>
      <c r="DN20" s="679"/>
      <c r="DO20" s="679"/>
      <c r="DP20" s="680"/>
      <c r="DQ20" s="684">
        <v>37980121</v>
      </c>
      <c r="DR20" s="679"/>
      <c r="DS20" s="679"/>
      <c r="DT20" s="679"/>
      <c r="DU20" s="679"/>
      <c r="DV20" s="679"/>
      <c r="DW20" s="679"/>
      <c r="DX20" s="679"/>
      <c r="DY20" s="679"/>
      <c r="DZ20" s="679"/>
      <c r="EA20" s="679"/>
      <c r="EB20" s="679"/>
      <c r="EC20" s="722"/>
    </row>
    <row r="21" spans="2:133" ht="11.25" customHeight="1">
      <c r="B21" s="675" t="s">
        <v>281</v>
      </c>
      <c r="C21" s="676"/>
      <c r="D21" s="676"/>
      <c r="E21" s="676"/>
      <c r="F21" s="676"/>
      <c r="G21" s="676"/>
      <c r="H21" s="676"/>
      <c r="I21" s="676"/>
      <c r="J21" s="676"/>
      <c r="K21" s="676"/>
      <c r="L21" s="676"/>
      <c r="M21" s="676"/>
      <c r="N21" s="676"/>
      <c r="O21" s="676"/>
      <c r="P21" s="676"/>
      <c r="Q21" s="677"/>
      <c r="R21" s="678">
        <v>120570</v>
      </c>
      <c r="S21" s="679"/>
      <c r="T21" s="679"/>
      <c r="U21" s="679"/>
      <c r="V21" s="679"/>
      <c r="W21" s="679"/>
      <c r="X21" s="679"/>
      <c r="Y21" s="680"/>
      <c r="Z21" s="715">
        <v>0.2</v>
      </c>
      <c r="AA21" s="715"/>
      <c r="AB21" s="715"/>
      <c r="AC21" s="715"/>
      <c r="AD21" s="716">
        <v>120570</v>
      </c>
      <c r="AE21" s="716"/>
      <c r="AF21" s="716"/>
      <c r="AG21" s="716"/>
      <c r="AH21" s="716"/>
      <c r="AI21" s="716"/>
      <c r="AJ21" s="716"/>
      <c r="AK21" s="716"/>
      <c r="AL21" s="681">
        <v>0.4</v>
      </c>
      <c r="AM21" s="682"/>
      <c r="AN21" s="682"/>
      <c r="AO21" s="717"/>
      <c r="AP21" s="772" t="s">
        <v>282</v>
      </c>
      <c r="AQ21" s="780"/>
      <c r="AR21" s="780"/>
      <c r="AS21" s="780"/>
      <c r="AT21" s="780"/>
      <c r="AU21" s="780"/>
      <c r="AV21" s="780"/>
      <c r="AW21" s="780"/>
      <c r="AX21" s="780"/>
      <c r="AY21" s="780"/>
      <c r="AZ21" s="780"/>
      <c r="BA21" s="780"/>
      <c r="BB21" s="780"/>
      <c r="BC21" s="780"/>
      <c r="BD21" s="780"/>
      <c r="BE21" s="780"/>
      <c r="BF21" s="774"/>
      <c r="BG21" s="678">
        <v>99957</v>
      </c>
      <c r="BH21" s="679"/>
      <c r="BI21" s="679"/>
      <c r="BJ21" s="679"/>
      <c r="BK21" s="679"/>
      <c r="BL21" s="679"/>
      <c r="BM21" s="679"/>
      <c r="BN21" s="680"/>
      <c r="BO21" s="715">
        <v>0.6</v>
      </c>
      <c r="BP21" s="715"/>
      <c r="BQ21" s="715"/>
      <c r="BR21" s="715"/>
      <c r="BS21" s="684" t="s">
        <v>237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283</v>
      </c>
      <c r="C22" s="676"/>
      <c r="D22" s="676"/>
      <c r="E22" s="676"/>
      <c r="F22" s="676"/>
      <c r="G22" s="676"/>
      <c r="H22" s="676"/>
      <c r="I22" s="676"/>
      <c r="J22" s="676"/>
      <c r="K22" s="676"/>
      <c r="L22" s="676"/>
      <c r="M22" s="676"/>
      <c r="N22" s="676"/>
      <c r="O22" s="676"/>
      <c r="P22" s="676"/>
      <c r="Q22" s="677"/>
      <c r="R22" s="678">
        <v>14190691</v>
      </c>
      <c r="S22" s="679"/>
      <c r="T22" s="679"/>
      <c r="U22" s="679"/>
      <c r="V22" s="679"/>
      <c r="W22" s="679"/>
      <c r="X22" s="679"/>
      <c r="Y22" s="680"/>
      <c r="Z22" s="715">
        <v>22.3</v>
      </c>
      <c r="AA22" s="715"/>
      <c r="AB22" s="715"/>
      <c r="AC22" s="715"/>
      <c r="AD22" s="716">
        <v>12716116</v>
      </c>
      <c r="AE22" s="716"/>
      <c r="AF22" s="716"/>
      <c r="AG22" s="716"/>
      <c r="AH22" s="716"/>
      <c r="AI22" s="716"/>
      <c r="AJ22" s="716"/>
      <c r="AK22" s="716"/>
      <c r="AL22" s="681">
        <v>39.700000000000003</v>
      </c>
      <c r="AM22" s="682"/>
      <c r="AN22" s="682"/>
      <c r="AO22" s="717"/>
      <c r="AP22" s="772" t="s">
        <v>284</v>
      </c>
      <c r="AQ22" s="780"/>
      <c r="AR22" s="780"/>
      <c r="AS22" s="780"/>
      <c r="AT22" s="780"/>
      <c r="AU22" s="780"/>
      <c r="AV22" s="780"/>
      <c r="AW22" s="780"/>
      <c r="AX22" s="780"/>
      <c r="AY22" s="780"/>
      <c r="AZ22" s="780"/>
      <c r="BA22" s="780"/>
      <c r="BB22" s="780"/>
      <c r="BC22" s="780"/>
      <c r="BD22" s="780"/>
      <c r="BE22" s="780"/>
      <c r="BF22" s="774"/>
      <c r="BG22" s="678" t="s">
        <v>248</v>
      </c>
      <c r="BH22" s="679"/>
      <c r="BI22" s="679"/>
      <c r="BJ22" s="679"/>
      <c r="BK22" s="679"/>
      <c r="BL22" s="679"/>
      <c r="BM22" s="679"/>
      <c r="BN22" s="680"/>
      <c r="BO22" s="715" t="s">
        <v>248</v>
      </c>
      <c r="BP22" s="715"/>
      <c r="BQ22" s="715"/>
      <c r="BR22" s="715"/>
      <c r="BS22" s="684" t="s">
        <v>237</v>
      </c>
      <c r="BT22" s="679"/>
      <c r="BU22" s="679"/>
      <c r="BV22" s="679"/>
      <c r="BW22" s="679"/>
      <c r="BX22" s="679"/>
      <c r="BY22" s="679"/>
      <c r="BZ22" s="679"/>
      <c r="CA22" s="679"/>
      <c r="CB22" s="722"/>
      <c r="CD22" s="782" t="s">
        <v>285</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286</v>
      </c>
      <c r="C23" s="676"/>
      <c r="D23" s="676"/>
      <c r="E23" s="676"/>
      <c r="F23" s="676"/>
      <c r="G23" s="676"/>
      <c r="H23" s="676"/>
      <c r="I23" s="676"/>
      <c r="J23" s="676"/>
      <c r="K23" s="676"/>
      <c r="L23" s="676"/>
      <c r="M23" s="676"/>
      <c r="N23" s="676"/>
      <c r="O23" s="676"/>
      <c r="P23" s="676"/>
      <c r="Q23" s="677"/>
      <c r="R23" s="678">
        <v>12716116</v>
      </c>
      <c r="S23" s="679"/>
      <c r="T23" s="679"/>
      <c r="U23" s="679"/>
      <c r="V23" s="679"/>
      <c r="W23" s="679"/>
      <c r="X23" s="679"/>
      <c r="Y23" s="680"/>
      <c r="Z23" s="715">
        <v>20</v>
      </c>
      <c r="AA23" s="715"/>
      <c r="AB23" s="715"/>
      <c r="AC23" s="715"/>
      <c r="AD23" s="716">
        <v>12716116</v>
      </c>
      <c r="AE23" s="716"/>
      <c r="AF23" s="716"/>
      <c r="AG23" s="716"/>
      <c r="AH23" s="716"/>
      <c r="AI23" s="716"/>
      <c r="AJ23" s="716"/>
      <c r="AK23" s="716"/>
      <c r="AL23" s="681">
        <v>39.700000000000003</v>
      </c>
      <c r="AM23" s="682"/>
      <c r="AN23" s="682"/>
      <c r="AO23" s="717"/>
      <c r="AP23" s="772" t="s">
        <v>287</v>
      </c>
      <c r="AQ23" s="780"/>
      <c r="AR23" s="780"/>
      <c r="AS23" s="780"/>
      <c r="AT23" s="780"/>
      <c r="AU23" s="780"/>
      <c r="AV23" s="780"/>
      <c r="AW23" s="780"/>
      <c r="AX23" s="780"/>
      <c r="AY23" s="780"/>
      <c r="AZ23" s="780"/>
      <c r="BA23" s="780"/>
      <c r="BB23" s="780"/>
      <c r="BC23" s="780"/>
      <c r="BD23" s="780"/>
      <c r="BE23" s="780"/>
      <c r="BF23" s="774"/>
      <c r="BG23" s="678">
        <v>516710</v>
      </c>
      <c r="BH23" s="679"/>
      <c r="BI23" s="679"/>
      <c r="BJ23" s="679"/>
      <c r="BK23" s="679"/>
      <c r="BL23" s="679"/>
      <c r="BM23" s="679"/>
      <c r="BN23" s="680"/>
      <c r="BO23" s="715">
        <v>3.2</v>
      </c>
      <c r="BP23" s="715"/>
      <c r="BQ23" s="715"/>
      <c r="BR23" s="715"/>
      <c r="BS23" s="684" t="s">
        <v>248</v>
      </c>
      <c r="BT23" s="679"/>
      <c r="BU23" s="679"/>
      <c r="BV23" s="679"/>
      <c r="BW23" s="679"/>
      <c r="BX23" s="679"/>
      <c r="BY23" s="679"/>
      <c r="BZ23" s="679"/>
      <c r="CA23" s="679"/>
      <c r="CB23" s="722"/>
      <c r="CD23" s="782" t="s">
        <v>225</v>
      </c>
      <c r="CE23" s="783"/>
      <c r="CF23" s="783"/>
      <c r="CG23" s="783"/>
      <c r="CH23" s="783"/>
      <c r="CI23" s="783"/>
      <c r="CJ23" s="783"/>
      <c r="CK23" s="783"/>
      <c r="CL23" s="783"/>
      <c r="CM23" s="783"/>
      <c r="CN23" s="783"/>
      <c r="CO23" s="783"/>
      <c r="CP23" s="783"/>
      <c r="CQ23" s="784"/>
      <c r="CR23" s="782" t="s">
        <v>288</v>
      </c>
      <c r="CS23" s="783"/>
      <c r="CT23" s="783"/>
      <c r="CU23" s="783"/>
      <c r="CV23" s="783"/>
      <c r="CW23" s="783"/>
      <c r="CX23" s="783"/>
      <c r="CY23" s="784"/>
      <c r="CZ23" s="782" t="s">
        <v>289</v>
      </c>
      <c r="DA23" s="783"/>
      <c r="DB23" s="783"/>
      <c r="DC23" s="784"/>
      <c r="DD23" s="782" t="s">
        <v>290</v>
      </c>
      <c r="DE23" s="783"/>
      <c r="DF23" s="783"/>
      <c r="DG23" s="783"/>
      <c r="DH23" s="783"/>
      <c r="DI23" s="783"/>
      <c r="DJ23" s="783"/>
      <c r="DK23" s="784"/>
      <c r="DL23" s="791" t="s">
        <v>291</v>
      </c>
      <c r="DM23" s="792"/>
      <c r="DN23" s="792"/>
      <c r="DO23" s="792"/>
      <c r="DP23" s="792"/>
      <c r="DQ23" s="792"/>
      <c r="DR23" s="792"/>
      <c r="DS23" s="792"/>
      <c r="DT23" s="792"/>
      <c r="DU23" s="792"/>
      <c r="DV23" s="793"/>
      <c r="DW23" s="782" t="s">
        <v>292</v>
      </c>
      <c r="DX23" s="783"/>
      <c r="DY23" s="783"/>
      <c r="DZ23" s="783"/>
      <c r="EA23" s="783"/>
      <c r="EB23" s="783"/>
      <c r="EC23" s="784"/>
    </row>
    <row r="24" spans="2:133" ht="11.25" customHeight="1">
      <c r="B24" s="675" t="s">
        <v>293</v>
      </c>
      <c r="C24" s="676"/>
      <c r="D24" s="676"/>
      <c r="E24" s="676"/>
      <c r="F24" s="676"/>
      <c r="G24" s="676"/>
      <c r="H24" s="676"/>
      <c r="I24" s="676"/>
      <c r="J24" s="676"/>
      <c r="K24" s="676"/>
      <c r="L24" s="676"/>
      <c r="M24" s="676"/>
      <c r="N24" s="676"/>
      <c r="O24" s="676"/>
      <c r="P24" s="676"/>
      <c r="Q24" s="677"/>
      <c r="R24" s="678">
        <v>1474575</v>
      </c>
      <c r="S24" s="679"/>
      <c r="T24" s="679"/>
      <c r="U24" s="679"/>
      <c r="V24" s="679"/>
      <c r="W24" s="679"/>
      <c r="X24" s="679"/>
      <c r="Y24" s="680"/>
      <c r="Z24" s="715">
        <v>2.2999999999999998</v>
      </c>
      <c r="AA24" s="715"/>
      <c r="AB24" s="715"/>
      <c r="AC24" s="715"/>
      <c r="AD24" s="716" t="s">
        <v>237</v>
      </c>
      <c r="AE24" s="716"/>
      <c r="AF24" s="716"/>
      <c r="AG24" s="716"/>
      <c r="AH24" s="716"/>
      <c r="AI24" s="716"/>
      <c r="AJ24" s="716"/>
      <c r="AK24" s="716"/>
      <c r="AL24" s="681" t="s">
        <v>237</v>
      </c>
      <c r="AM24" s="682"/>
      <c r="AN24" s="682"/>
      <c r="AO24" s="717"/>
      <c r="AP24" s="772" t="s">
        <v>294</v>
      </c>
      <c r="AQ24" s="780"/>
      <c r="AR24" s="780"/>
      <c r="AS24" s="780"/>
      <c r="AT24" s="780"/>
      <c r="AU24" s="780"/>
      <c r="AV24" s="780"/>
      <c r="AW24" s="780"/>
      <c r="AX24" s="780"/>
      <c r="AY24" s="780"/>
      <c r="AZ24" s="780"/>
      <c r="BA24" s="780"/>
      <c r="BB24" s="780"/>
      <c r="BC24" s="780"/>
      <c r="BD24" s="780"/>
      <c r="BE24" s="780"/>
      <c r="BF24" s="774"/>
      <c r="BG24" s="678" t="s">
        <v>248</v>
      </c>
      <c r="BH24" s="679"/>
      <c r="BI24" s="679"/>
      <c r="BJ24" s="679"/>
      <c r="BK24" s="679"/>
      <c r="BL24" s="679"/>
      <c r="BM24" s="679"/>
      <c r="BN24" s="680"/>
      <c r="BO24" s="715" t="s">
        <v>237</v>
      </c>
      <c r="BP24" s="715"/>
      <c r="BQ24" s="715"/>
      <c r="BR24" s="715"/>
      <c r="BS24" s="684" t="s">
        <v>237</v>
      </c>
      <c r="BT24" s="679"/>
      <c r="BU24" s="679"/>
      <c r="BV24" s="679"/>
      <c r="BW24" s="679"/>
      <c r="BX24" s="679"/>
      <c r="BY24" s="679"/>
      <c r="BZ24" s="679"/>
      <c r="CA24" s="679"/>
      <c r="CB24" s="722"/>
      <c r="CD24" s="736" t="s">
        <v>295</v>
      </c>
      <c r="CE24" s="737"/>
      <c r="CF24" s="737"/>
      <c r="CG24" s="737"/>
      <c r="CH24" s="737"/>
      <c r="CI24" s="737"/>
      <c r="CJ24" s="737"/>
      <c r="CK24" s="737"/>
      <c r="CL24" s="737"/>
      <c r="CM24" s="737"/>
      <c r="CN24" s="737"/>
      <c r="CO24" s="737"/>
      <c r="CP24" s="737"/>
      <c r="CQ24" s="738"/>
      <c r="CR24" s="733">
        <v>32058561</v>
      </c>
      <c r="CS24" s="734"/>
      <c r="CT24" s="734"/>
      <c r="CU24" s="734"/>
      <c r="CV24" s="734"/>
      <c r="CW24" s="734"/>
      <c r="CX24" s="734"/>
      <c r="CY24" s="777"/>
      <c r="CZ24" s="778">
        <v>52.6</v>
      </c>
      <c r="DA24" s="749"/>
      <c r="DB24" s="749"/>
      <c r="DC24" s="781"/>
      <c r="DD24" s="776">
        <v>20005820</v>
      </c>
      <c r="DE24" s="734"/>
      <c r="DF24" s="734"/>
      <c r="DG24" s="734"/>
      <c r="DH24" s="734"/>
      <c r="DI24" s="734"/>
      <c r="DJ24" s="734"/>
      <c r="DK24" s="777"/>
      <c r="DL24" s="776">
        <v>19962775</v>
      </c>
      <c r="DM24" s="734"/>
      <c r="DN24" s="734"/>
      <c r="DO24" s="734"/>
      <c r="DP24" s="734"/>
      <c r="DQ24" s="734"/>
      <c r="DR24" s="734"/>
      <c r="DS24" s="734"/>
      <c r="DT24" s="734"/>
      <c r="DU24" s="734"/>
      <c r="DV24" s="777"/>
      <c r="DW24" s="778">
        <v>59.6</v>
      </c>
      <c r="DX24" s="749"/>
      <c r="DY24" s="749"/>
      <c r="DZ24" s="749"/>
      <c r="EA24" s="749"/>
      <c r="EB24" s="749"/>
      <c r="EC24" s="779"/>
    </row>
    <row r="25" spans="2:133" ht="11.25" customHeight="1">
      <c r="B25" s="675" t="s">
        <v>296</v>
      </c>
      <c r="C25" s="676"/>
      <c r="D25" s="676"/>
      <c r="E25" s="676"/>
      <c r="F25" s="676"/>
      <c r="G25" s="676"/>
      <c r="H25" s="676"/>
      <c r="I25" s="676"/>
      <c r="J25" s="676"/>
      <c r="K25" s="676"/>
      <c r="L25" s="676"/>
      <c r="M25" s="676"/>
      <c r="N25" s="676"/>
      <c r="O25" s="676"/>
      <c r="P25" s="676"/>
      <c r="Q25" s="677"/>
      <c r="R25" s="678" t="s">
        <v>248</v>
      </c>
      <c r="S25" s="679"/>
      <c r="T25" s="679"/>
      <c r="U25" s="679"/>
      <c r="V25" s="679"/>
      <c r="W25" s="679"/>
      <c r="X25" s="679"/>
      <c r="Y25" s="680"/>
      <c r="Z25" s="715" t="s">
        <v>237</v>
      </c>
      <c r="AA25" s="715"/>
      <c r="AB25" s="715"/>
      <c r="AC25" s="715"/>
      <c r="AD25" s="716" t="s">
        <v>237</v>
      </c>
      <c r="AE25" s="716"/>
      <c r="AF25" s="716"/>
      <c r="AG25" s="716"/>
      <c r="AH25" s="716"/>
      <c r="AI25" s="716"/>
      <c r="AJ25" s="716"/>
      <c r="AK25" s="716"/>
      <c r="AL25" s="681" t="s">
        <v>248</v>
      </c>
      <c r="AM25" s="682"/>
      <c r="AN25" s="682"/>
      <c r="AO25" s="717"/>
      <c r="AP25" s="772" t="s">
        <v>297</v>
      </c>
      <c r="AQ25" s="780"/>
      <c r="AR25" s="780"/>
      <c r="AS25" s="780"/>
      <c r="AT25" s="780"/>
      <c r="AU25" s="780"/>
      <c r="AV25" s="780"/>
      <c r="AW25" s="780"/>
      <c r="AX25" s="780"/>
      <c r="AY25" s="780"/>
      <c r="AZ25" s="780"/>
      <c r="BA25" s="780"/>
      <c r="BB25" s="780"/>
      <c r="BC25" s="780"/>
      <c r="BD25" s="780"/>
      <c r="BE25" s="780"/>
      <c r="BF25" s="774"/>
      <c r="BG25" s="678" t="s">
        <v>237</v>
      </c>
      <c r="BH25" s="679"/>
      <c r="BI25" s="679"/>
      <c r="BJ25" s="679"/>
      <c r="BK25" s="679"/>
      <c r="BL25" s="679"/>
      <c r="BM25" s="679"/>
      <c r="BN25" s="680"/>
      <c r="BO25" s="715" t="s">
        <v>237</v>
      </c>
      <c r="BP25" s="715"/>
      <c r="BQ25" s="715"/>
      <c r="BR25" s="715"/>
      <c r="BS25" s="684" t="s">
        <v>248</v>
      </c>
      <c r="BT25" s="679"/>
      <c r="BU25" s="679"/>
      <c r="BV25" s="679"/>
      <c r="BW25" s="679"/>
      <c r="BX25" s="679"/>
      <c r="BY25" s="679"/>
      <c r="BZ25" s="679"/>
      <c r="CA25" s="679"/>
      <c r="CB25" s="722"/>
      <c r="CD25" s="711" t="s">
        <v>298</v>
      </c>
      <c r="CE25" s="712"/>
      <c r="CF25" s="712"/>
      <c r="CG25" s="712"/>
      <c r="CH25" s="712"/>
      <c r="CI25" s="712"/>
      <c r="CJ25" s="712"/>
      <c r="CK25" s="712"/>
      <c r="CL25" s="712"/>
      <c r="CM25" s="712"/>
      <c r="CN25" s="712"/>
      <c r="CO25" s="712"/>
      <c r="CP25" s="712"/>
      <c r="CQ25" s="713"/>
      <c r="CR25" s="678">
        <v>9138233</v>
      </c>
      <c r="CS25" s="697"/>
      <c r="CT25" s="697"/>
      <c r="CU25" s="697"/>
      <c r="CV25" s="697"/>
      <c r="CW25" s="697"/>
      <c r="CX25" s="697"/>
      <c r="CY25" s="698"/>
      <c r="CZ25" s="681">
        <v>15</v>
      </c>
      <c r="DA25" s="699"/>
      <c r="DB25" s="699"/>
      <c r="DC25" s="700"/>
      <c r="DD25" s="684">
        <v>8525351</v>
      </c>
      <c r="DE25" s="697"/>
      <c r="DF25" s="697"/>
      <c r="DG25" s="697"/>
      <c r="DH25" s="697"/>
      <c r="DI25" s="697"/>
      <c r="DJ25" s="697"/>
      <c r="DK25" s="698"/>
      <c r="DL25" s="684">
        <v>8490905</v>
      </c>
      <c r="DM25" s="697"/>
      <c r="DN25" s="697"/>
      <c r="DO25" s="697"/>
      <c r="DP25" s="697"/>
      <c r="DQ25" s="697"/>
      <c r="DR25" s="697"/>
      <c r="DS25" s="697"/>
      <c r="DT25" s="697"/>
      <c r="DU25" s="697"/>
      <c r="DV25" s="698"/>
      <c r="DW25" s="681">
        <v>25.4</v>
      </c>
      <c r="DX25" s="699"/>
      <c r="DY25" s="699"/>
      <c r="DZ25" s="699"/>
      <c r="EA25" s="699"/>
      <c r="EB25" s="699"/>
      <c r="EC25" s="714"/>
    </row>
    <row r="26" spans="2:133" ht="11.25" customHeight="1">
      <c r="B26" s="675" t="s">
        <v>299</v>
      </c>
      <c r="C26" s="676"/>
      <c r="D26" s="676"/>
      <c r="E26" s="676"/>
      <c r="F26" s="676"/>
      <c r="G26" s="676"/>
      <c r="H26" s="676"/>
      <c r="I26" s="676"/>
      <c r="J26" s="676"/>
      <c r="K26" s="676"/>
      <c r="L26" s="676"/>
      <c r="M26" s="676"/>
      <c r="N26" s="676"/>
      <c r="O26" s="676"/>
      <c r="P26" s="676"/>
      <c r="Q26" s="677"/>
      <c r="R26" s="678">
        <v>33912610</v>
      </c>
      <c r="S26" s="679"/>
      <c r="T26" s="679"/>
      <c r="U26" s="679"/>
      <c r="V26" s="679"/>
      <c r="W26" s="679"/>
      <c r="X26" s="679"/>
      <c r="Y26" s="680"/>
      <c r="Z26" s="715">
        <v>53.3</v>
      </c>
      <c r="AA26" s="715"/>
      <c r="AB26" s="715"/>
      <c r="AC26" s="715"/>
      <c r="AD26" s="716">
        <v>31921325</v>
      </c>
      <c r="AE26" s="716"/>
      <c r="AF26" s="716"/>
      <c r="AG26" s="716"/>
      <c r="AH26" s="716"/>
      <c r="AI26" s="716"/>
      <c r="AJ26" s="716"/>
      <c r="AK26" s="716"/>
      <c r="AL26" s="681">
        <v>99.5</v>
      </c>
      <c r="AM26" s="682"/>
      <c r="AN26" s="682"/>
      <c r="AO26" s="717"/>
      <c r="AP26" s="772" t="s">
        <v>300</v>
      </c>
      <c r="AQ26" s="773"/>
      <c r="AR26" s="773"/>
      <c r="AS26" s="773"/>
      <c r="AT26" s="773"/>
      <c r="AU26" s="773"/>
      <c r="AV26" s="773"/>
      <c r="AW26" s="773"/>
      <c r="AX26" s="773"/>
      <c r="AY26" s="773"/>
      <c r="AZ26" s="773"/>
      <c r="BA26" s="773"/>
      <c r="BB26" s="773"/>
      <c r="BC26" s="773"/>
      <c r="BD26" s="773"/>
      <c r="BE26" s="773"/>
      <c r="BF26" s="774"/>
      <c r="BG26" s="678" t="s">
        <v>237</v>
      </c>
      <c r="BH26" s="679"/>
      <c r="BI26" s="679"/>
      <c r="BJ26" s="679"/>
      <c r="BK26" s="679"/>
      <c r="BL26" s="679"/>
      <c r="BM26" s="679"/>
      <c r="BN26" s="680"/>
      <c r="BO26" s="715" t="s">
        <v>248</v>
      </c>
      <c r="BP26" s="715"/>
      <c r="BQ26" s="715"/>
      <c r="BR26" s="715"/>
      <c r="BS26" s="684" t="s">
        <v>248</v>
      </c>
      <c r="BT26" s="679"/>
      <c r="BU26" s="679"/>
      <c r="BV26" s="679"/>
      <c r="BW26" s="679"/>
      <c r="BX26" s="679"/>
      <c r="BY26" s="679"/>
      <c r="BZ26" s="679"/>
      <c r="CA26" s="679"/>
      <c r="CB26" s="722"/>
      <c r="CD26" s="711" t="s">
        <v>301</v>
      </c>
      <c r="CE26" s="712"/>
      <c r="CF26" s="712"/>
      <c r="CG26" s="712"/>
      <c r="CH26" s="712"/>
      <c r="CI26" s="712"/>
      <c r="CJ26" s="712"/>
      <c r="CK26" s="712"/>
      <c r="CL26" s="712"/>
      <c r="CM26" s="712"/>
      <c r="CN26" s="712"/>
      <c r="CO26" s="712"/>
      <c r="CP26" s="712"/>
      <c r="CQ26" s="713"/>
      <c r="CR26" s="678">
        <v>6349949</v>
      </c>
      <c r="CS26" s="679"/>
      <c r="CT26" s="679"/>
      <c r="CU26" s="679"/>
      <c r="CV26" s="679"/>
      <c r="CW26" s="679"/>
      <c r="CX26" s="679"/>
      <c r="CY26" s="680"/>
      <c r="CZ26" s="681">
        <v>10.4</v>
      </c>
      <c r="DA26" s="699"/>
      <c r="DB26" s="699"/>
      <c r="DC26" s="700"/>
      <c r="DD26" s="684">
        <v>5833701</v>
      </c>
      <c r="DE26" s="679"/>
      <c r="DF26" s="679"/>
      <c r="DG26" s="679"/>
      <c r="DH26" s="679"/>
      <c r="DI26" s="679"/>
      <c r="DJ26" s="679"/>
      <c r="DK26" s="680"/>
      <c r="DL26" s="684" t="s">
        <v>248</v>
      </c>
      <c r="DM26" s="679"/>
      <c r="DN26" s="679"/>
      <c r="DO26" s="679"/>
      <c r="DP26" s="679"/>
      <c r="DQ26" s="679"/>
      <c r="DR26" s="679"/>
      <c r="DS26" s="679"/>
      <c r="DT26" s="679"/>
      <c r="DU26" s="679"/>
      <c r="DV26" s="680"/>
      <c r="DW26" s="681" t="s">
        <v>248</v>
      </c>
      <c r="DX26" s="699"/>
      <c r="DY26" s="699"/>
      <c r="DZ26" s="699"/>
      <c r="EA26" s="699"/>
      <c r="EB26" s="699"/>
      <c r="EC26" s="714"/>
    </row>
    <row r="27" spans="2:133" ht="11.25" customHeight="1">
      <c r="B27" s="675" t="s">
        <v>302</v>
      </c>
      <c r="C27" s="676"/>
      <c r="D27" s="676"/>
      <c r="E27" s="676"/>
      <c r="F27" s="676"/>
      <c r="G27" s="676"/>
      <c r="H27" s="676"/>
      <c r="I27" s="676"/>
      <c r="J27" s="676"/>
      <c r="K27" s="676"/>
      <c r="L27" s="676"/>
      <c r="M27" s="676"/>
      <c r="N27" s="676"/>
      <c r="O27" s="676"/>
      <c r="P27" s="676"/>
      <c r="Q27" s="677"/>
      <c r="R27" s="678">
        <v>20932</v>
      </c>
      <c r="S27" s="679"/>
      <c r="T27" s="679"/>
      <c r="U27" s="679"/>
      <c r="V27" s="679"/>
      <c r="W27" s="679"/>
      <c r="X27" s="679"/>
      <c r="Y27" s="680"/>
      <c r="Z27" s="715">
        <v>0</v>
      </c>
      <c r="AA27" s="715"/>
      <c r="AB27" s="715"/>
      <c r="AC27" s="715"/>
      <c r="AD27" s="716">
        <v>20932</v>
      </c>
      <c r="AE27" s="716"/>
      <c r="AF27" s="716"/>
      <c r="AG27" s="716"/>
      <c r="AH27" s="716"/>
      <c r="AI27" s="716"/>
      <c r="AJ27" s="716"/>
      <c r="AK27" s="716"/>
      <c r="AL27" s="681">
        <v>0.1</v>
      </c>
      <c r="AM27" s="682"/>
      <c r="AN27" s="682"/>
      <c r="AO27" s="717"/>
      <c r="AP27" s="675" t="s">
        <v>303</v>
      </c>
      <c r="AQ27" s="676"/>
      <c r="AR27" s="676"/>
      <c r="AS27" s="676"/>
      <c r="AT27" s="676"/>
      <c r="AU27" s="676"/>
      <c r="AV27" s="676"/>
      <c r="AW27" s="676"/>
      <c r="AX27" s="676"/>
      <c r="AY27" s="676"/>
      <c r="AZ27" s="676"/>
      <c r="BA27" s="676"/>
      <c r="BB27" s="676"/>
      <c r="BC27" s="676"/>
      <c r="BD27" s="676"/>
      <c r="BE27" s="676"/>
      <c r="BF27" s="677"/>
      <c r="BG27" s="678">
        <v>16333637</v>
      </c>
      <c r="BH27" s="679"/>
      <c r="BI27" s="679"/>
      <c r="BJ27" s="679"/>
      <c r="BK27" s="679"/>
      <c r="BL27" s="679"/>
      <c r="BM27" s="679"/>
      <c r="BN27" s="680"/>
      <c r="BO27" s="715">
        <v>100</v>
      </c>
      <c r="BP27" s="715"/>
      <c r="BQ27" s="715"/>
      <c r="BR27" s="715"/>
      <c r="BS27" s="684">
        <v>134880</v>
      </c>
      <c r="BT27" s="679"/>
      <c r="BU27" s="679"/>
      <c r="BV27" s="679"/>
      <c r="BW27" s="679"/>
      <c r="BX27" s="679"/>
      <c r="BY27" s="679"/>
      <c r="BZ27" s="679"/>
      <c r="CA27" s="679"/>
      <c r="CB27" s="722"/>
      <c r="CD27" s="711" t="s">
        <v>304</v>
      </c>
      <c r="CE27" s="712"/>
      <c r="CF27" s="712"/>
      <c r="CG27" s="712"/>
      <c r="CH27" s="712"/>
      <c r="CI27" s="712"/>
      <c r="CJ27" s="712"/>
      <c r="CK27" s="712"/>
      <c r="CL27" s="712"/>
      <c r="CM27" s="712"/>
      <c r="CN27" s="712"/>
      <c r="CO27" s="712"/>
      <c r="CP27" s="712"/>
      <c r="CQ27" s="713"/>
      <c r="CR27" s="678">
        <v>16219013</v>
      </c>
      <c r="CS27" s="697"/>
      <c r="CT27" s="697"/>
      <c r="CU27" s="697"/>
      <c r="CV27" s="697"/>
      <c r="CW27" s="697"/>
      <c r="CX27" s="697"/>
      <c r="CY27" s="698"/>
      <c r="CZ27" s="681">
        <v>26.6</v>
      </c>
      <c r="DA27" s="699"/>
      <c r="DB27" s="699"/>
      <c r="DC27" s="700"/>
      <c r="DD27" s="684">
        <v>4944565</v>
      </c>
      <c r="DE27" s="697"/>
      <c r="DF27" s="697"/>
      <c r="DG27" s="697"/>
      <c r="DH27" s="697"/>
      <c r="DI27" s="697"/>
      <c r="DJ27" s="697"/>
      <c r="DK27" s="698"/>
      <c r="DL27" s="684">
        <v>4935966</v>
      </c>
      <c r="DM27" s="697"/>
      <c r="DN27" s="697"/>
      <c r="DO27" s="697"/>
      <c r="DP27" s="697"/>
      <c r="DQ27" s="697"/>
      <c r="DR27" s="697"/>
      <c r="DS27" s="697"/>
      <c r="DT27" s="697"/>
      <c r="DU27" s="697"/>
      <c r="DV27" s="698"/>
      <c r="DW27" s="681">
        <v>14.7</v>
      </c>
      <c r="DX27" s="699"/>
      <c r="DY27" s="699"/>
      <c r="DZ27" s="699"/>
      <c r="EA27" s="699"/>
      <c r="EB27" s="699"/>
      <c r="EC27" s="714"/>
    </row>
    <row r="28" spans="2:133" ht="11.25" customHeight="1">
      <c r="B28" s="675" t="s">
        <v>305</v>
      </c>
      <c r="C28" s="676"/>
      <c r="D28" s="676"/>
      <c r="E28" s="676"/>
      <c r="F28" s="676"/>
      <c r="G28" s="676"/>
      <c r="H28" s="676"/>
      <c r="I28" s="676"/>
      <c r="J28" s="676"/>
      <c r="K28" s="676"/>
      <c r="L28" s="676"/>
      <c r="M28" s="676"/>
      <c r="N28" s="676"/>
      <c r="O28" s="676"/>
      <c r="P28" s="676"/>
      <c r="Q28" s="677"/>
      <c r="R28" s="678">
        <v>232406</v>
      </c>
      <c r="S28" s="679"/>
      <c r="T28" s="679"/>
      <c r="U28" s="679"/>
      <c r="V28" s="679"/>
      <c r="W28" s="679"/>
      <c r="X28" s="679"/>
      <c r="Y28" s="680"/>
      <c r="Z28" s="715">
        <v>0.4</v>
      </c>
      <c r="AA28" s="715"/>
      <c r="AB28" s="715"/>
      <c r="AC28" s="715"/>
      <c r="AD28" s="716" t="s">
        <v>248</v>
      </c>
      <c r="AE28" s="716"/>
      <c r="AF28" s="716"/>
      <c r="AG28" s="716"/>
      <c r="AH28" s="716"/>
      <c r="AI28" s="716"/>
      <c r="AJ28" s="716"/>
      <c r="AK28" s="716"/>
      <c r="AL28" s="681" t="s">
        <v>237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306</v>
      </c>
      <c r="CE28" s="712"/>
      <c r="CF28" s="712"/>
      <c r="CG28" s="712"/>
      <c r="CH28" s="712"/>
      <c r="CI28" s="712"/>
      <c r="CJ28" s="712"/>
      <c r="CK28" s="712"/>
      <c r="CL28" s="712"/>
      <c r="CM28" s="712"/>
      <c r="CN28" s="712"/>
      <c r="CO28" s="712"/>
      <c r="CP28" s="712"/>
      <c r="CQ28" s="713"/>
      <c r="CR28" s="678">
        <v>6701315</v>
      </c>
      <c r="CS28" s="679"/>
      <c r="CT28" s="679"/>
      <c r="CU28" s="679"/>
      <c r="CV28" s="679"/>
      <c r="CW28" s="679"/>
      <c r="CX28" s="679"/>
      <c r="CY28" s="680"/>
      <c r="CZ28" s="681">
        <v>11</v>
      </c>
      <c r="DA28" s="699"/>
      <c r="DB28" s="699"/>
      <c r="DC28" s="700"/>
      <c r="DD28" s="684">
        <v>6535904</v>
      </c>
      <c r="DE28" s="679"/>
      <c r="DF28" s="679"/>
      <c r="DG28" s="679"/>
      <c r="DH28" s="679"/>
      <c r="DI28" s="679"/>
      <c r="DJ28" s="679"/>
      <c r="DK28" s="680"/>
      <c r="DL28" s="684">
        <v>6535904</v>
      </c>
      <c r="DM28" s="679"/>
      <c r="DN28" s="679"/>
      <c r="DO28" s="679"/>
      <c r="DP28" s="679"/>
      <c r="DQ28" s="679"/>
      <c r="DR28" s="679"/>
      <c r="DS28" s="679"/>
      <c r="DT28" s="679"/>
      <c r="DU28" s="679"/>
      <c r="DV28" s="680"/>
      <c r="DW28" s="681">
        <v>19.5</v>
      </c>
      <c r="DX28" s="699"/>
      <c r="DY28" s="699"/>
      <c r="DZ28" s="699"/>
      <c r="EA28" s="699"/>
      <c r="EB28" s="699"/>
      <c r="EC28" s="714"/>
    </row>
    <row r="29" spans="2:133" ht="11.25" customHeight="1">
      <c r="B29" s="675" t="s">
        <v>307</v>
      </c>
      <c r="C29" s="676"/>
      <c r="D29" s="676"/>
      <c r="E29" s="676"/>
      <c r="F29" s="676"/>
      <c r="G29" s="676"/>
      <c r="H29" s="676"/>
      <c r="I29" s="676"/>
      <c r="J29" s="676"/>
      <c r="K29" s="676"/>
      <c r="L29" s="676"/>
      <c r="M29" s="676"/>
      <c r="N29" s="676"/>
      <c r="O29" s="676"/>
      <c r="P29" s="676"/>
      <c r="Q29" s="677"/>
      <c r="R29" s="678">
        <v>1279610</v>
      </c>
      <c r="S29" s="679"/>
      <c r="T29" s="679"/>
      <c r="U29" s="679"/>
      <c r="V29" s="679"/>
      <c r="W29" s="679"/>
      <c r="X29" s="679"/>
      <c r="Y29" s="680"/>
      <c r="Z29" s="715">
        <v>2</v>
      </c>
      <c r="AA29" s="715"/>
      <c r="AB29" s="715"/>
      <c r="AC29" s="715"/>
      <c r="AD29" s="716">
        <v>50790</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308</v>
      </c>
      <c r="CE29" s="764"/>
      <c r="CF29" s="711" t="s">
        <v>70</v>
      </c>
      <c r="CG29" s="712"/>
      <c r="CH29" s="712"/>
      <c r="CI29" s="712"/>
      <c r="CJ29" s="712"/>
      <c r="CK29" s="712"/>
      <c r="CL29" s="712"/>
      <c r="CM29" s="712"/>
      <c r="CN29" s="712"/>
      <c r="CO29" s="712"/>
      <c r="CP29" s="712"/>
      <c r="CQ29" s="713"/>
      <c r="CR29" s="678">
        <v>6701315</v>
      </c>
      <c r="CS29" s="697"/>
      <c r="CT29" s="697"/>
      <c r="CU29" s="697"/>
      <c r="CV29" s="697"/>
      <c r="CW29" s="697"/>
      <c r="CX29" s="697"/>
      <c r="CY29" s="698"/>
      <c r="CZ29" s="681">
        <v>11</v>
      </c>
      <c r="DA29" s="699"/>
      <c r="DB29" s="699"/>
      <c r="DC29" s="700"/>
      <c r="DD29" s="684">
        <v>6535904</v>
      </c>
      <c r="DE29" s="697"/>
      <c r="DF29" s="697"/>
      <c r="DG29" s="697"/>
      <c r="DH29" s="697"/>
      <c r="DI29" s="697"/>
      <c r="DJ29" s="697"/>
      <c r="DK29" s="698"/>
      <c r="DL29" s="684">
        <v>6535904</v>
      </c>
      <c r="DM29" s="697"/>
      <c r="DN29" s="697"/>
      <c r="DO29" s="697"/>
      <c r="DP29" s="697"/>
      <c r="DQ29" s="697"/>
      <c r="DR29" s="697"/>
      <c r="DS29" s="697"/>
      <c r="DT29" s="697"/>
      <c r="DU29" s="697"/>
      <c r="DV29" s="698"/>
      <c r="DW29" s="681">
        <v>19.5</v>
      </c>
      <c r="DX29" s="699"/>
      <c r="DY29" s="699"/>
      <c r="DZ29" s="699"/>
      <c r="EA29" s="699"/>
      <c r="EB29" s="699"/>
      <c r="EC29" s="714"/>
    </row>
    <row r="30" spans="2:133" ht="11.25" customHeight="1">
      <c r="B30" s="675" t="s">
        <v>309</v>
      </c>
      <c r="C30" s="676"/>
      <c r="D30" s="676"/>
      <c r="E30" s="676"/>
      <c r="F30" s="676"/>
      <c r="G30" s="676"/>
      <c r="H30" s="676"/>
      <c r="I30" s="676"/>
      <c r="J30" s="676"/>
      <c r="K30" s="676"/>
      <c r="L30" s="676"/>
      <c r="M30" s="676"/>
      <c r="N30" s="676"/>
      <c r="O30" s="676"/>
      <c r="P30" s="676"/>
      <c r="Q30" s="677"/>
      <c r="R30" s="678">
        <v>193124</v>
      </c>
      <c r="S30" s="679"/>
      <c r="T30" s="679"/>
      <c r="U30" s="679"/>
      <c r="V30" s="679"/>
      <c r="W30" s="679"/>
      <c r="X30" s="679"/>
      <c r="Y30" s="680"/>
      <c r="Z30" s="715">
        <v>0.3</v>
      </c>
      <c r="AA30" s="715"/>
      <c r="AB30" s="715"/>
      <c r="AC30" s="715"/>
      <c r="AD30" s="716" t="s">
        <v>237</v>
      </c>
      <c r="AE30" s="716"/>
      <c r="AF30" s="716"/>
      <c r="AG30" s="716"/>
      <c r="AH30" s="716"/>
      <c r="AI30" s="716"/>
      <c r="AJ30" s="716"/>
      <c r="AK30" s="716"/>
      <c r="AL30" s="681" t="s">
        <v>237</v>
      </c>
      <c r="AM30" s="682"/>
      <c r="AN30" s="682"/>
      <c r="AO30" s="717"/>
      <c r="AP30" s="739" t="s">
        <v>225</v>
      </c>
      <c r="AQ30" s="740"/>
      <c r="AR30" s="740"/>
      <c r="AS30" s="740"/>
      <c r="AT30" s="740"/>
      <c r="AU30" s="740"/>
      <c r="AV30" s="740"/>
      <c r="AW30" s="740"/>
      <c r="AX30" s="740"/>
      <c r="AY30" s="740"/>
      <c r="AZ30" s="740"/>
      <c r="BA30" s="740"/>
      <c r="BB30" s="740"/>
      <c r="BC30" s="740"/>
      <c r="BD30" s="740"/>
      <c r="BE30" s="740"/>
      <c r="BF30" s="741"/>
      <c r="BG30" s="739" t="s">
        <v>310</v>
      </c>
      <c r="BH30" s="752"/>
      <c r="BI30" s="752"/>
      <c r="BJ30" s="752"/>
      <c r="BK30" s="752"/>
      <c r="BL30" s="752"/>
      <c r="BM30" s="752"/>
      <c r="BN30" s="752"/>
      <c r="BO30" s="752"/>
      <c r="BP30" s="752"/>
      <c r="BQ30" s="753"/>
      <c r="BR30" s="739" t="s">
        <v>311</v>
      </c>
      <c r="BS30" s="752"/>
      <c r="BT30" s="752"/>
      <c r="BU30" s="752"/>
      <c r="BV30" s="752"/>
      <c r="BW30" s="752"/>
      <c r="BX30" s="752"/>
      <c r="BY30" s="752"/>
      <c r="BZ30" s="752"/>
      <c r="CA30" s="752"/>
      <c r="CB30" s="753"/>
      <c r="CD30" s="765"/>
      <c r="CE30" s="766"/>
      <c r="CF30" s="711" t="s">
        <v>312</v>
      </c>
      <c r="CG30" s="712"/>
      <c r="CH30" s="712"/>
      <c r="CI30" s="712"/>
      <c r="CJ30" s="712"/>
      <c r="CK30" s="712"/>
      <c r="CL30" s="712"/>
      <c r="CM30" s="712"/>
      <c r="CN30" s="712"/>
      <c r="CO30" s="712"/>
      <c r="CP30" s="712"/>
      <c r="CQ30" s="713"/>
      <c r="CR30" s="678">
        <v>6343379</v>
      </c>
      <c r="CS30" s="679"/>
      <c r="CT30" s="679"/>
      <c r="CU30" s="679"/>
      <c r="CV30" s="679"/>
      <c r="CW30" s="679"/>
      <c r="CX30" s="679"/>
      <c r="CY30" s="680"/>
      <c r="CZ30" s="681">
        <v>10.4</v>
      </c>
      <c r="DA30" s="699"/>
      <c r="DB30" s="699"/>
      <c r="DC30" s="700"/>
      <c r="DD30" s="684">
        <v>6189026</v>
      </c>
      <c r="DE30" s="679"/>
      <c r="DF30" s="679"/>
      <c r="DG30" s="679"/>
      <c r="DH30" s="679"/>
      <c r="DI30" s="679"/>
      <c r="DJ30" s="679"/>
      <c r="DK30" s="680"/>
      <c r="DL30" s="684">
        <v>6189026</v>
      </c>
      <c r="DM30" s="679"/>
      <c r="DN30" s="679"/>
      <c r="DO30" s="679"/>
      <c r="DP30" s="679"/>
      <c r="DQ30" s="679"/>
      <c r="DR30" s="679"/>
      <c r="DS30" s="679"/>
      <c r="DT30" s="679"/>
      <c r="DU30" s="679"/>
      <c r="DV30" s="680"/>
      <c r="DW30" s="681">
        <v>18.5</v>
      </c>
      <c r="DX30" s="699"/>
      <c r="DY30" s="699"/>
      <c r="DZ30" s="699"/>
      <c r="EA30" s="699"/>
      <c r="EB30" s="699"/>
      <c r="EC30" s="714"/>
    </row>
    <row r="31" spans="2:133" ht="11.25" customHeight="1">
      <c r="B31" s="675" t="s">
        <v>313</v>
      </c>
      <c r="C31" s="676"/>
      <c r="D31" s="676"/>
      <c r="E31" s="676"/>
      <c r="F31" s="676"/>
      <c r="G31" s="676"/>
      <c r="H31" s="676"/>
      <c r="I31" s="676"/>
      <c r="J31" s="676"/>
      <c r="K31" s="676"/>
      <c r="L31" s="676"/>
      <c r="M31" s="676"/>
      <c r="N31" s="676"/>
      <c r="O31" s="676"/>
      <c r="P31" s="676"/>
      <c r="Q31" s="677"/>
      <c r="R31" s="678">
        <v>10519585</v>
      </c>
      <c r="S31" s="679"/>
      <c r="T31" s="679"/>
      <c r="U31" s="679"/>
      <c r="V31" s="679"/>
      <c r="W31" s="679"/>
      <c r="X31" s="679"/>
      <c r="Y31" s="680"/>
      <c r="Z31" s="715">
        <v>16.5</v>
      </c>
      <c r="AA31" s="715"/>
      <c r="AB31" s="715"/>
      <c r="AC31" s="715"/>
      <c r="AD31" s="716" t="s">
        <v>237</v>
      </c>
      <c r="AE31" s="716"/>
      <c r="AF31" s="716"/>
      <c r="AG31" s="716"/>
      <c r="AH31" s="716"/>
      <c r="AI31" s="716"/>
      <c r="AJ31" s="716"/>
      <c r="AK31" s="716"/>
      <c r="AL31" s="681" t="s">
        <v>237</v>
      </c>
      <c r="AM31" s="682"/>
      <c r="AN31" s="682"/>
      <c r="AO31" s="717"/>
      <c r="AP31" s="754" t="s">
        <v>314</v>
      </c>
      <c r="AQ31" s="755"/>
      <c r="AR31" s="755"/>
      <c r="AS31" s="755"/>
      <c r="AT31" s="760" t="s">
        <v>315</v>
      </c>
      <c r="AU31" s="231"/>
      <c r="AV31" s="231"/>
      <c r="AW31" s="231"/>
      <c r="AX31" s="744" t="s">
        <v>189</v>
      </c>
      <c r="AY31" s="745"/>
      <c r="AZ31" s="745"/>
      <c r="BA31" s="745"/>
      <c r="BB31" s="745"/>
      <c r="BC31" s="745"/>
      <c r="BD31" s="745"/>
      <c r="BE31" s="745"/>
      <c r="BF31" s="746"/>
      <c r="BG31" s="747">
        <v>99.1</v>
      </c>
      <c r="BH31" s="748"/>
      <c r="BI31" s="748"/>
      <c r="BJ31" s="748"/>
      <c r="BK31" s="748"/>
      <c r="BL31" s="748"/>
      <c r="BM31" s="749">
        <v>97.1</v>
      </c>
      <c r="BN31" s="748"/>
      <c r="BO31" s="748"/>
      <c r="BP31" s="748"/>
      <c r="BQ31" s="750"/>
      <c r="BR31" s="747">
        <v>99.1</v>
      </c>
      <c r="BS31" s="748"/>
      <c r="BT31" s="748"/>
      <c r="BU31" s="748"/>
      <c r="BV31" s="748"/>
      <c r="BW31" s="748"/>
      <c r="BX31" s="749">
        <v>96.9</v>
      </c>
      <c r="BY31" s="748"/>
      <c r="BZ31" s="748"/>
      <c r="CA31" s="748"/>
      <c r="CB31" s="750"/>
      <c r="CD31" s="765"/>
      <c r="CE31" s="766"/>
      <c r="CF31" s="711" t="s">
        <v>316</v>
      </c>
      <c r="CG31" s="712"/>
      <c r="CH31" s="712"/>
      <c r="CI31" s="712"/>
      <c r="CJ31" s="712"/>
      <c r="CK31" s="712"/>
      <c r="CL31" s="712"/>
      <c r="CM31" s="712"/>
      <c r="CN31" s="712"/>
      <c r="CO31" s="712"/>
      <c r="CP31" s="712"/>
      <c r="CQ31" s="713"/>
      <c r="CR31" s="678">
        <v>357936</v>
      </c>
      <c r="CS31" s="697"/>
      <c r="CT31" s="697"/>
      <c r="CU31" s="697"/>
      <c r="CV31" s="697"/>
      <c r="CW31" s="697"/>
      <c r="CX31" s="697"/>
      <c r="CY31" s="698"/>
      <c r="CZ31" s="681">
        <v>0.6</v>
      </c>
      <c r="DA31" s="699"/>
      <c r="DB31" s="699"/>
      <c r="DC31" s="700"/>
      <c r="DD31" s="684">
        <v>346878</v>
      </c>
      <c r="DE31" s="697"/>
      <c r="DF31" s="697"/>
      <c r="DG31" s="697"/>
      <c r="DH31" s="697"/>
      <c r="DI31" s="697"/>
      <c r="DJ31" s="697"/>
      <c r="DK31" s="698"/>
      <c r="DL31" s="684">
        <v>346878</v>
      </c>
      <c r="DM31" s="697"/>
      <c r="DN31" s="697"/>
      <c r="DO31" s="697"/>
      <c r="DP31" s="697"/>
      <c r="DQ31" s="697"/>
      <c r="DR31" s="697"/>
      <c r="DS31" s="697"/>
      <c r="DT31" s="697"/>
      <c r="DU31" s="697"/>
      <c r="DV31" s="698"/>
      <c r="DW31" s="681">
        <v>1</v>
      </c>
      <c r="DX31" s="699"/>
      <c r="DY31" s="699"/>
      <c r="DZ31" s="699"/>
      <c r="EA31" s="699"/>
      <c r="EB31" s="699"/>
      <c r="EC31" s="714"/>
    </row>
    <row r="32" spans="2:133" ht="11.25" customHeight="1">
      <c r="B32" s="769" t="s">
        <v>317</v>
      </c>
      <c r="C32" s="770"/>
      <c r="D32" s="770"/>
      <c r="E32" s="770"/>
      <c r="F32" s="770"/>
      <c r="G32" s="770"/>
      <c r="H32" s="770"/>
      <c r="I32" s="770"/>
      <c r="J32" s="770"/>
      <c r="K32" s="770"/>
      <c r="L32" s="770"/>
      <c r="M32" s="770"/>
      <c r="N32" s="770"/>
      <c r="O32" s="770"/>
      <c r="P32" s="770"/>
      <c r="Q32" s="771"/>
      <c r="R32" s="678">
        <v>1942</v>
      </c>
      <c r="S32" s="679"/>
      <c r="T32" s="679"/>
      <c r="U32" s="679"/>
      <c r="V32" s="679"/>
      <c r="W32" s="679"/>
      <c r="X32" s="679"/>
      <c r="Y32" s="680"/>
      <c r="Z32" s="715">
        <v>0</v>
      </c>
      <c r="AA32" s="715"/>
      <c r="AB32" s="715"/>
      <c r="AC32" s="715"/>
      <c r="AD32" s="716">
        <v>1942</v>
      </c>
      <c r="AE32" s="716"/>
      <c r="AF32" s="716"/>
      <c r="AG32" s="716"/>
      <c r="AH32" s="716"/>
      <c r="AI32" s="716"/>
      <c r="AJ32" s="716"/>
      <c r="AK32" s="716"/>
      <c r="AL32" s="681">
        <v>0</v>
      </c>
      <c r="AM32" s="682"/>
      <c r="AN32" s="682"/>
      <c r="AO32" s="717"/>
      <c r="AP32" s="756"/>
      <c r="AQ32" s="757"/>
      <c r="AR32" s="757"/>
      <c r="AS32" s="757"/>
      <c r="AT32" s="761"/>
      <c r="AU32" s="230" t="s">
        <v>318</v>
      </c>
      <c r="AV32" s="230"/>
      <c r="AW32" s="230"/>
      <c r="AX32" s="675" t="s">
        <v>319</v>
      </c>
      <c r="AY32" s="676"/>
      <c r="AZ32" s="676"/>
      <c r="BA32" s="676"/>
      <c r="BB32" s="676"/>
      <c r="BC32" s="676"/>
      <c r="BD32" s="676"/>
      <c r="BE32" s="676"/>
      <c r="BF32" s="677"/>
      <c r="BG32" s="751">
        <v>99.3</v>
      </c>
      <c r="BH32" s="697"/>
      <c r="BI32" s="697"/>
      <c r="BJ32" s="697"/>
      <c r="BK32" s="697"/>
      <c r="BL32" s="697"/>
      <c r="BM32" s="682">
        <v>98</v>
      </c>
      <c r="BN32" s="743"/>
      <c r="BO32" s="743"/>
      <c r="BP32" s="743"/>
      <c r="BQ32" s="721"/>
      <c r="BR32" s="751">
        <v>99.3</v>
      </c>
      <c r="BS32" s="697"/>
      <c r="BT32" s="697"/>
      <c r="BU32" s="697"/>
      <c r="BV32" s="697"/>
      <c r="BW32" s="697"/>
      <c r="BX32" s="682">
        <v>98</v>
      </c>
      <c r="BY32" s="743"/>
      <c r="BZ32" s="743"/>
      <c r="CA32" s="743"/>
      <c r="CB32" s="721"/>
      <c r="CD32" s="767"/>
      <c r="CE32" s="768"/>
      <c r="CF32" s="711" t="s">
        <v>320</v>
      </c>
      <c r="CG32" s="712"/>
      <c r="CH32" s="712"/>
      <c r="CI32" s="712"/>
      <c r="CJ32" s="712"/>
      <c r="CK32" s="712"/>
      <c r="CL32" s="712"/>
      <c r="CM32" s="712"/>
      <c r="CN32" s="712"/>
      <c r="CO32" s="712"/>
      <c r="CP32" s="712"/>
      <c r="CQ32" s="713"/>
      <c r="CR32" s="678" t="s">
        <v>248</v>
      </c>
      <c r="CS32" s="679"/>
      <c r="CT32" s="679"/>
      <c r="CU32" s="679"/>
      <c r="CV32" s="679"/>
      <c r="CW32" s="679"/>
      <c r="CX32" s="679"/>
      <c r="CY32" s="680"/>
      <c r="CZ32" s="681" t="s">
        <v>248</v>
      </c>
      <c r="DA32" s="699"/>
      <c r="DB32" s="699"/>
      <c r="DC32" s="700"/>
      <c r="DD32" s="684" t="s">
        <v>237</v>
      </c>
      <c r="DE32" s="679"/>
      <c r="DF32" s="679"/>
      <c r="DG32" s="679"/>
      <c r="DH32" s="679"/>
      <c r="DI32" s="679"/>
      <c r="DJ32" s="679"/>
      <c r="DK32" s="680"/>
      <c r="DL32" s="684" t="s">
        <v>237</v>
      </c>
      <c r="DM32" s="679"/>
      <c r="DN32" s="679"/>
      <c r="DO32" s="679"/>
      <c r="DP32" s="679"/>
      <c r="DQ32" s="679"/>
      <c r="DR32" s="679"/>
      <c r="DS32" s="679"/>
      <c r="DT32" s="679"/>
      <c r="DU32" s="679"/>
      <c r="DV32" s="680"/>
      <c r="DW32" s="681" t="s">
        <v>248</v>
      </c>
      <c r="DX32" s="699"/>
      <c r="DY32" s="699"/>
      <c r="DZ32" s="699"/>
      <c r="EA32" s="699"/>
      <c r="EB32" s="699"/>
      <c r="EC32" s="714"/>
    </row>
    <row r="33" spans="2:133" ht="11.25" customHeight="1">
      <c r="B33" s="675" t="s">
        <v>321</v>
      </c>
      <c r="C33" s="676"/>
      <c r="D33" s="676"/>
      <c r="E33" s="676"/>
      <c r="F33" s="676"/>
      <c r="G33" s="676"/>
      <c r="H33" s="676"/>
      <c r="I33" s="676"/>
      <c r="J33" s="676"/>
      <c r="K33" s="676"/>
      <c r="L33" s="676"/>
      <c r="M33" s="676"/>
      <c r="N33" s="676"/>
      <c r="O33" s="676"/>
      <c r="P33" s="676"/>
      <c r="Q33" s="677"/>
      <c r="R33" s="678">
        <v>5257698</v>
      </c>
      <c r="S33" s="679"/>
      <c r="T33" s="679"/>
      <c r="U33" s="679"/>
      <c r="V33" s="679"/>
      <c r="W33" s="679"/>
      <c r="X33" s="679"/>
      <c r="Y33" s="680"/>
      <c r="Z33" s="715">
        <v>8.3000000000000007</v>
      </c>
      <c r="AA33" s="715"/>
      <c r="AB33" s="715"/>
      <c r="AC33" s="715"/>
      <c r="AD33" s="716" t="s">
        <v>248</v>
      </c>
      <c r="AE33" s="716"/>
      <c r="AF33" s="716"/>
      <c r="AG33" s="716"/>
      <c r="AH33" s="716"/>
      <c r="AI33" s="716"/>
      <c r="AJ33" s="716"/>
      <c r="AK33" s="716"/>
      <c r="AL33" s="681" t="s">
        <v>237</v>
      </c>
      <c r="AM33" s="682"/>
      <c r="AN33" s="682"/>
      <c r="AO33" s="717"/>
      <c r="AP33" s="758"/>
      <c r="AQ33" s="759"/>
      <c r="AR33" s="759"/>
      <c r="AS33" s="759"/>
      <c r="AT33" s="762"/>
      <c r="AU33" s="232"/>
      <c r="AV33" s="232"/>
      <c r="AW33" s="232"/>
      <c r="AX33" s="659" t="s">
        <v>322</v>
      </c>
      <c r="AY33" s="660"/>
      <c r="AZ33" s="660"/>
      <c r="BA33" s="660"/>
      <c r="BB33" s="660"/>
      <c r="BC33" s="660"/>
      <c r="BD33" s="660"/>
      <c r="BE33" s="660"/>
      <c r="BF33" s="661"/>
      <c r="BG33" s="742">
        <v>98.9</v>
      </c>
      <c r="BH33" s="663"/>
      <c r="BI33" s="663"/>
      <c r="BJ33" s="663"/>
      <c r="BK33" s="663"/>
      <c r="BL33" s="663"/>
      <c r="BM33" s="706">
        <v>96.2</v>
      </c>
      <c r="BN33" s="663"/>
      <c r="BO33" s="663"/>
      <c r="BP33" s="663"/>
      <c r="BQ33" s="727"/>
      <c r="BR33" s="742">
        <v>98.9</v>
      </c>
      <c r="BS33" s="663"/>
      <c r="BT33" s="663"/>
      <c r="BU33" s="663"/>
      <c r="BV33" s="663"/>
      <c r="BW33" s="663"/>
      <c r="BX33" s="706">
        <v>95.7</v>
      </c>
      <c r="BY33" s="663"/>
      <c r="BZ33" s="663"/>
      <c r="CA33" s="663"/>
      <c r="CB33" s="727"/>
      <c r="CD33" s="711" t="s">
        <v>323</v>
      </c>
      <c r="CE33" s="712"/>
      <c r="CF33" s="712"/>
      <c r="CG33" s="712"/>
      <c r="CH33" s="712"/>
      <c r="CI33" s="712"/>
      <c r="CJ33" s="712"/>
      <c r="CK33" s="712"/>
      <c r="CL33" s="712"/>
      <c r="CM33" s="712"/>
      <c r="CN33" s="712"/>
      <c r="CO33" s="712"/>
      <c r="CP33" s="712"/>
      <c r="CQ33" s="713"/>
      <c r="CR33" s="678">
        <v>19434765</v>
      </c>
      <c r="CS33" s="697"/>
      <c r="CT33" s="697"/>
      <c r="CU33" s="697"/>
      <c r="CV33" s="697"/>
      <c r="CW33" s="697"/>
      <c r="CX33" s="697"/>
      <c r="CY33" s="698"/>
      <c r="CZ33" s="681">
        <v>31.9</v>
      </c>
      <c r="DA33" s="699"/>
      <c r="DB33" s="699"/>
      <c r="DC33" s="700"/>
      <c r="DD33" s="684">
        <v>15164726</v>
      </c>
      <c r="DE33" s="697"/>
      <c r="DF33" s="697"/>
      <c r="DG33" s="697"/>
      <c r="DH33" s="697"/>
      <c r="DI33" s="697"/>
      <c r="DJ33" s="697"/>
      <c r="DK33" s="698"/>
      <c r="DL33" s="684">
        <v>10846292</v>
      </c>
      <c r="DM33" s="697"/>
      <c r="DN33" s="697"/>
      <c r="DO33" s="697"/>
      <c r="DP33" s="697"/>
      <c r="DQ33" s="697"/>
      <c r="DR33" s="697"/>
      <c r="DS33" s="697"/>
      <c r="DT33" s="697"/>
      <c r="DU33" s="697"/>
      <c r="DV33" s="698"/>
      <c r="DW33" s="681">
        <v>32.4</v>
      </c>
      <c r="DX33" s="699"/>
      <c r="DY33" s="699"/>
      <c r="DZ33" s="699"/>
      <c r="EA33" s="699"/>
      <c r="EB33" s="699"/>
      <c r="EC33" s="714"/>
    </row>
    <row r="34" spans="2:133" ht="11.25" customHeight="1">
      <c r="B34" s="675" t="s">
        <v>324</v>
      </c>
      <c r="C34" s="676"/>
      <c r="D34" s="676"/>
      <c r="E34" s="676"/>
      <c r="F34" s="676"/>
      <c r="G34" s="676"/>
      <c r="H34" s="676"/>
      <c r="I34" s="676"/>
      <c r="J34" s="676"/>
      <c r="K34" s="676"/>
      <c r="L34" s="676"/>
      <c r="M34" s="676"/>
      <c r="N34" s="676"/>
      <c r="O34" s="676"/>
      <c r="P34" s="676"/>
      <c r="Q34" s="677"/>
      <c r="R34" s="678">
        <v>261398</v>
      </c>
      <c r="S34" s="679"/>
      <c r="T34" s="679"/>
      <c r="U34" s="679"/>
      <c r="V34" s="679"/>
      <c r="W34" s="679"/>
      <c r="X34" s="679"/>
      <c r="Y34" s="680"/>
      <c r="Z34" s="715">
        <v>0.4</v>
      </c>
      <c r="AA34" s="715"/>
      <c r="AB34" s="715"/>
      <c r="AC34" s="715"/>
      <c r="AD34" s="716">
        <v>70469</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325</v>
      </c>
      <c r="CE34" s="712"/>
      <c r="CF34" s="712"/>
      <c r="CG34" s="712"/>
      <c r="CH34" s="712"/>
      <c r="CI34" s="712"/>
      <c r="CJ34" s="712"/>
      <c r="CK34" s="712"/>
      <c r="CL34" s="712"/>
      <c r="CM34" s="712"/>
      <c r="CN34" s="712"/>
      <c r="CO34" s="712"/>
      <c r="CP34" s="712"/>
      <c r="CQ34" s="713"/>
      <c r="CR34" s="678">
        <v>6823068</v>
      </c>
      <c r="CS34" s="679"/>
      <c r="CT34" s="679"/>
      <c r="CU34" s="679"/>
      <c r="CV34" s="679"/>
      <c r="CW34" s="679"/>
      <c r="CX34" s="679"/>
      <c r="CY34" s="680"/>
      <c r="CZ34" s="681">
        <v>11.2</v>
      </c>
      <c r="DA34" s="699"/>
      <c r="DB34" s="699"/>
      <c r="DC34" s="700"/>
      <c r="DD34" s="684">
        <v>5790272</v>
      </c>
      <c r="DE34" s="679"/>
      <c r="DF34" s="679"/>
      <c r="DG34" s="679"/>
      <c r="DH34" s="679"/>
      <c r="DI34" s="679"/>
      <c r="DJ34" s="679"/>
      <c r="DK34" s="680"/>
      <c r="DL34" s="684">
        <v>5260181</v>
      </c>
      <c r="DM34" s="679"/>
      <c r="DN34" s="679"/>
      <c r="DO34" s="679"/>
      <c r="DP34" s="679"/>
      <c r="DQ34" s="679"/>
      <c r="DR34" s="679"/>
      <c r="DS34" s="679"/>
      <c r="DT34" s="679"/>
      <c r="DU34" s="679"/>
      <c r="DV34" s="680"/>
      <c r="DW34" s="681">
        <v>15.7</v>
      </c>
      <c r="DX34" s="699"/>
      <c r="DY34" s="699"/>
      <c r="DZ34" s="699"/>
      <c r="EA34" s="699"/>
      <c r="EB34" s="699"/>
      <c r="EC34" s="714"/>
    </row>
    <row r="35" spans="2:133" ht="11.25" customHeight="1">
      <c r="B35" s="675" t="s">
        <v>326</v>
      </c>
      <c r="C35" s="676"/>
      <c r="D35" s="676"/>
      <c r="E35" s="676"/>
      <c r="F35" s="676"/>
      <c r="G35" s="676"/>
      <c r="H35" s="676"/>
      <c r="I35" s="676"/>
      <c r="J35" s="676"/>
      <c r="K35" s="676"/>
      <c r="L35" s="676"/>
      <c r="M35" s="676"/>
      <c r="N35" s="676"/>
      <c r="O35" s="676"/>
      <c r="P35" s="676"/>
      <c r="Q35" s="677"/>
      <c r="R35" s="678">
        <v>650673</v>
      </c>
      <c r="S35" s="679"/>
      <c r="T35" s="679"/>
      <c r="U35" s="679"/>
      <c r="V35" s="679"/>
      <c r="W35" s="679"/>
      <c r="X35" s="679"/>
      <c r="Y35" s="680"/>
      <c r="Z35" s="715">
        <v>1</v>
      </c>
      <c r="AA35" s="715"/>
      <c r="AB35" s="715"/>
      <c r="AC35" s="715"/>
      <c r="AD35" s="716" t="s">
        <v>237</v>
      </c>
      <c r="AE35" s="716"/>
      <c r="AF35" s="716"/>
      <c r="AG35" s="716"/>
      <c r="AH35" s="716"/>
      <c r="AI35" s="716"/>
      <c r="AJ35" s="716"/>
      <c r="AK35" s="716"/>
      <c r="AL35" s="681" t="s">
        <v>248</v>
      </c>
      <c r="AM35" s="682"/>
      <c r="AN35" s="682"/>
      <c r="AO35" s="717"/>
      <c r="AP35" s="235"/>
      <c r="AQ35" s="739" t="s">
        <v>327</v>
      </c>
      <c r="AR35" s="740"/>
      <c r="AS35" s="740"/>
      <c r="AT35" s="740"/>
      <c r="AU35" s="740"/>
      <c r="AV35" s="740"/>
      <c r="AW35" s="740"/>
      <c r="AX35" s="740"/>
      <c r="AY35" s="740"/>
      <c r="AZ35" s="740"/>
      <c r="BA35" s="740"/>
      <c r="BB35" s="740"/>
      <c r="BC35" s="740"/>
      <c r="BD35" s="740"/>
      <c r="BE35" s="740"/>
      <c r="BF35" s="741"/>
      <c r="BG35" s="739" t="s">
        <v>328</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329</v>
      </c>
      <c r="CE35" s="712"/>
      <c r="CF35" s="712"/>
      <c r="CG35" s="712"/>
      <c r="CH35" s="712"/>
      <c r="CI35" s="712"/>
      <c r="CJ35" s="712"/>
      <c r="CK35" s="712"/>
      <c r="CL35" s="712"/>
      <c r="CM35" s="712"/>
      <c r="CN35" s="712"/>
      <c r="CO35" s="712"/>
      <c r="CP35" s="712"/>
      <c r="CQ35" s="713"/>
      <c r="CR35" s="678">
        <v>676746</v>
      </c>
      <c r="CS35" s="697"/>
      <c r="CT35" s="697"/>
      <c r="CU35" s="697"/>
      <c r="CV35" s="697"/>
      <c r="CW35" s="697"/>
      <c r="CX35" s="697"/>
      <c r="CY35" s="698"/>
      <c r="CZ35" s="681">
        <v>1.1000000000000001</v>
      </c>
      <c r="DA35" s="699"/>
      <c r="DB35" s="699"/>
      <c r="DC35" s="700"/>
      <c r="DD35" s="684">
        <v>518318</v>
      </c>
      <c r="DE35" s="697"/>
      <c r="DF35" s="697"/>
      <c r="DG35" s="697"/>
      <c r="DH35" s="697"/>
      <c r="DI35" s="697"/>
      <c r="DJ35" s="697"/>
      <c r="DK35" s="698"/>
      <c r="DL35" s="684">
        <v>470203</v>
      </c>
      <c r="DM35" s="697"/>
      <c r="DN35" s="697"/>
      <c r="DO35" s="697"/>
      <c r="DP35" s="697"/>
      <c r="DQ35" s="697"/>
      <c r="DR35" s="697"/>
      <c r="DS35" s="697"/>
      <c r="DT35" s="697"/>
      <c r="DU35" s="697"/>
      <c r="DV35" s="698"/>
      <c r="DW35" s="681">
        <v>1.4</v>
      </c>
      <c r="DX35" s="699"/>
      <c r="DY35" s="699"/>
      <c r="DZ35" s="699"/>
      <c r="EA35" s="699"/>
      <c r="EB35" s="699"/>
      <c r="EC35" s="714"/>
    </row>
    <row r="36" spans="2:133" ht="11.25" customHeight="1">
      <c r="B36" s="675" t="s">
        <v>330</v>
      </c>
      <c r="C36" s="676"/>
      <c r="D36" s="676"/>
      <c r="E36" s="676"/>
      <c r="F36" s="676"/>
      <c r="G36" s="676"/>
      <c r="H36" s="676"/>
      <c r="I36" s="676"/>
      <c r="J36" s="676"/>
      <c r="K36" s="676"/>
      <c r="L36" s="676"/>
      <c r="M36" s="676"/>
      <c r="N36" s="676"/>
      <c r="O36" s="676"/>
      <c r="P36" s="676"/>
      <c r="Q36" s="677"/>
      <c r="R36" s="678">
        <v>3072112</v>
      </c>
      <c r="S36" s="679"/>
      <c r="T36" s="679"/>
      <c r="U36" s="679"/>
      <c r="V36" s="679"/>
      <c r="W36" s="679"/>
      <c r="X36" s="679"/>
      <c r="Y36" s="680"/>
      <c r="Z36" s="715">
        <v>4.8</v>
      </c>
      <c r="AA36" s="715"/>
      <c r="AB36" s="715"/>
      <c r="AC36" s="715"/>
      <c r="AD36" s="716" t="s">
        <v>248</v>
      </c>
      <c r="AE36" s="716"/>
      <c r="AF36" s="716"/>
      <c r="AG36" s="716"/>
      <c r="AH36" s="716"/>
      <c r="AI36" s="716"/>
      <c r="AJ36" s="716"/>
      <c r="AK36" s="716"/>
      <c r="AL36" s="681" t="s">
        <v>248</v>
      </c>
      <c r="AM36" s="682"/>
      <c r="AN36" s="682"/>
      <c r="AO36" s="717"/>
      <c r="AP36" s="235"/>
      <c r="AQ36" s="730" t="s">
        <v>331</v>
      </c>
      <c r="AR36" s="731"/>
      <c r="AS36" s="731"/>
      <c r="AT36" s="731"/>
      <c r="AU36" s="731"/>
      <c r="AV36" s="731"/>
      <c r="AW36" s="731"/>
      <c r="AX36" s="731"/>
      <c r="AY36" s="732"/>
      <c r="AZ36" s="733">
        <v>5870825</v>
      </c>
      <c r="BA36" s="734"/>
      <c r="BB36" s="734"/>
      <c r="BC36" s="734"/>
      <c r="BD36" s="734"/>
      <c r="BE36" s="734"/>
      <c r="BF36" s="735"/>
      <c r="BG36" s="736" t="s">
        <v>332</v>
      </c>
      <c r="BH36" s="737"/>
      <c r="BI36" s="737"/>
      <c r="BJ36" s="737"/>
      <c r="BK36" s="737"/>
      <c r="BL36" s="737"/>
      <c r="BM36" s="737"/>
      <c r="BN36" s="737"/>
      <c r="BO36" s="737"/>
      <c r="BP36" s="737"/>
      <c r="BQ36" s="737"/>
      <c r="BR36" s="737"/>
      <c r="BS36" s="737"/>
      <c r="BT36" s="737"/>
      <c r="BU36" s="738"/>
      <c r="BV36" s="733">
        <v>316200</v>
      </c>
      <c r="BW36" s="734"/>
      <c r="BX36" s="734"/>
      <c r="BY36" s="734"/>
      <c r="BZ36" s="734"/>
      <c r="CA36" s="734"/>
      <c r="CB36" s="735"/>
      <c r="CD36" s="711" t="s">
        <v>333</v>
      </c>
      <c r="CE36" s="712"/>
      <c r="CF36" s="712"/>
      <c r="CG36" s="712"/>
      <c r="CH36" s="712"/>
      <c r="CI36" s="712"/>
      <c r="CJ36" s="712"/>
      <c r="CK36" s="712"/>
      <c r="CL36" s="712"/>
      <c r="CM36" s="712"/>
      <c r="CN36" s="712"/>
      <c r="CO36" s="712"/>
      <c r="CP36" s="712"/>
      <c r="CQ36" s="713"/>
      <c r="CR36" s="678">
        <v>4490040</v>
      </c>
      <c r="CS36" s="679"/>
      <c r="CT36" s="679"/>
      <c r="CU36" s="679"/>
      <c r="CV36" s="679"/>
      <c r="CW36" s="679"/>
      <c r="CX36" s="679"/>
      <c r="CY36" s="680"/>
      <c r="CZ36" s="681">
        <v>7.4</v>
      </c>
      <c r="DA36" s="699"/>
      <c r="DB36" s="699"/>
      <c r="DC36" s="700"/>
      <c r="DD36" s="684">
        <v>3077712</v>
      </c>
      <c r="DE36" s="679"/>
      <c r="DF36" s="679"/>
      <c r="DG36" s="679"/>
      <c r="DH36" s="679"/>
      <c r="DI36" s="679"/>
      <c r="DJ36" s="679"/>
      <c r="DK36" s="680"/>
      <c r="DL36" s="684">
        <v>1463961</v>
      </c>
      <c r="DM36" s="679"/>
      <c r="DN36" s="679"/>
      <c r="DO36" s="679"/>
      <c r="DP36" s="679"/>
      <c r="DQ36" s="679"/>
      <c r="DR36" s="679"/>
      <c r="DS36" s="679"/>
      <c r="DT36" s="679"/>
      <c r="DU36" s="679"/>
      <c r="DV36" s="680"/>
      <c r="DW36" s="681">
        <v>4.4000000000000004</v>
      </c>
      <c r="DX36" s="699"/>
      <c r="DY36" s="699"/>
      <c r="DZ36" s="699"/>
      <c r="EA36" s="699"/>
      <c r="EB36" s="699"/>
      <c r="EC36" s="714"/>
    </row>
    <row r="37" spans="2:133" ht="11.25" customHeight="1">
      <c r="B37" s="675" t="s">
        <v>334</v>
      </c>
      <c r="C37" s="676"/>
      <c r="D37" s="676"/>
      <c r="E37" s="676"/>
      <c r="F37" s="676"/>
      <c r="G37" s="676"/>
      <c r="H37" s="676"/>
      <c r="I37" s="676"/>
      <c r="J37" s="676"/>
      <c r="K37" s="676"/>
      <c r="L37" s="676"/>
      <c r="M37" s="676"/>
      <c r="N37" s="676"/>
      <c r="O37" s="676"/>
      <c r="P37" s="676"/>
      <c r="Q37" s="677"/>
      <c r="R37" s="678">
        <v>2672653</v>
      </c>
      <c r="S37" s="679"/>
      <c r="T37" s="679"/>
      <c r="U37" s="679"/>
      <c r="V37" s="679"/>
      <c r="W37" s="679"/>
      <c r="X37" s="679"/>
      <c r="Y37" s="680"/>
      <c r="Z37" s="715">
        <v>4.2</v>
      </c>
      <c r="AA37" s="715"/>
      <c r="AB37" s="715"/>
      <c r="AC37" s="715"/>
      <c r="AD37" s="716" t="s">
        <v>237</v>
      </c>
      <c r="AE37" s="716"/>
      <c r="AF37" s="716"/>
      <c r="AG37" s="716"/>
      <c r="AH37" s="716"/>
      <c r="AI37" s="716"/>
      <c r="AJ37" s="716"/>
      <c r="AK37" s="716"/>
      <c r="AL37" s="681" t="s">
        <v>237</v>
      </c>
      <c r="AM37" s="682"/>
      <c r="AN37" s="682"/>
      <c r="AO37" s="717"/>
      <c r="AQ37" s="718" t="s">
        <v>335</v>
      </c>
      <c r="AR37" s="719"/>
      <c r="AS37" s="719"/>
      <c r="AT37" s="719"/>
      <c r="AU37" s="719"/>
      <c r="AV37" s="719"/>
      <c r="AW37" s="719"/>
      <c r="AX37" s="719"/>
      <c r="AY37" s="720"/>
      <c r="AZ37" s="678">
        <v>653394</v>
      </c>
      <c r="BA37" s="679"/>
      <c r="BB37" s="679"/>
      <c r="BC37" s="679"/>
      <c r="BD37" s="697"/>
      <c r="BE37" s="697"/>
      <c r="BF37" s="721"/>
      <c r="BG37" s="711" t="s">
        <v>336</v>
      </c>
      <c r="BH37" s="712"/>
      <c r="BI37" s="712"/>
      <c r="BJ37" s="712"/>
      <c r="BK37" s="712"/>
      <c r="BL37" s="712"/>
      <c r="BM37" s="712"/>
      <c r="BN37" s="712"/>
      <c r="BO37" s="712"/>
      <c r="BP37" s="712"/>
      <c r="BQ37" s="712"/>
      <c r="BR37" s="712"/>
      <c r="BS37" s="712"/>
      <c r="BT37" s="712"/>
      <c r="BU37" s="713"/>
      <c r="BV37" s="678">
        <v>84742</v>
      </c>
      <c r="BW37" s="679"/>
      <c r="BX37" s="679"/>
      <c r="BY37" s="679"/>
      <c r="BZ37" s="679"/>
      <c r="CA37" s="679"/>
      <c r="CB37" s="722"/>
      <c r="CD37" s="711" t="s">
        <v>337</v>
      </c>
      <c r="CE37" s="712"/>
      <c r="CF37" s="712"/>
      <c r="CG37" s="712"/>
      <c r="CH37" s="712"/>
      <c r="CI37" s="712"/>
      <c r="CJ37" s="712"/>
      <c r="CK37" s="712"/>
      <c r="CL37" s="712"/>
      <c r="CM37" s="712"/>
      <c r="CN37" s="712"/>
      <c r="CO37" s="712"/>
      <c r="CP37" s="712"/>
      <c r="CQ37" s="713"/>
      <c r="CR37" s="678">
        <v>143866</v>
      </c>
      <c r="CS37" s="697"/>
      <c r="CT37" s="697"/>
      <c r="CU37" s="697"/>
      <c r="CV37" s="697"/>
      <c r="CW37" s="697"/>
      <c r="CX37" s="697"/>
      <c r="CY37" s="698"/>
      <c r="CZ37" s="681">
        <v>0.2</v>
      </c>
      <c r="DA37" s="699"/>
      <c r="DB37" s="699"/>
      <c r="DC37" s="700"/>
      <c r="DD37" s="684">
        <v>143866</v>
      </c>
      <c r="DE37" s="697"/>
      <c r="DF37" s="697"/>
      <c r="DG37" s="697"/>
      <c r="DH37" s="697"/>
      <c r="DI37" s="697"/>
      <c r="DJ37" s="697"/>
      <c r="DK37" s="698"/>
      <c r="DL37" s="684">
        <v>143866</v>
      </c>
      <c r="DM37" s="697"/>
      <c r="DN37" s="697"/>
      <c r="DO37" s="697"/>
      <c r="DP37" s="697"/>
      <c r="DQ37" s="697"/>
      <c r="DR37" s="697"/>
      <c r="DS37" s="697"/>
      <c r="DT37" s="697"/>
      <c r="DU37" s="697"/>
      <c r="DV37" s="698"/>
      <c r="DW37" s="681">
        <v>0.4</v>
      </c>
      <c r="DX37" s="699"/>
      <c r="DY37" s="699"/>
      <c r="DZ37" s="699"/>
      <c r="EA37" s="699"/>
      <c r="EB37" s="699"/>
      <c r="EC37" s="714"/>
    </row>
    <row r="38" spans="2:133" ht="11.25" customHeight="1">
      <c r="B38" s="675" t="s">
        <v>338</v>
      </c>
      <c r="C38" s="676"/>
      <c r="D38" s="676"/>
      <c r="E38" s="676"/>
      <c r="F38" s="676"/>
      <c r="G38" s="676"/>
      <c r="H38" s="676"/>
      <c r="I38" s="676"/>
      <c r="J38" s="676"/>
      <c r="K38" s="676"/>
      <c r="L38" s="676"/>
      <c r="M38" s="676"/>
      <c r="N38" s="676"/>
      <c r="O38" s="676"/>
      <c r="P38" s="676"/>
      <c r="Q38" s="677"/>
      <c r="R38" s="678">
        <v>741393</v>
      </c>
      <c r="S38" s="679"/>
      <c r="T38" s="679"/>
      <c r="U38" s="679"/>
      <c r="V38" s="679"/>
      <c r="W38" s="679"/>
      <c r="X38" s="679"/>
      <c r="Y38" s="680"/>
      <c r="Z38" s="715">
        <v>1.2</v>
      </c>
      <c r="AA38" s="715"/>
      <c r="AB38" s="715"/>
      <c r="AC38" s="715"/>
      <c r="AD38" s="716">
        <v>2372</v>
      </c>
      <c r="AE38" s="716"/>
      <c r="AF38" s="716"/>
      <c r="AG38" s="716"/>
      <c r="AH38" s="716"/>
      <c r="AI38" s="716"/>
      <c r="AJ38" s="716"/>
      <c r="AK38" s="716"/>
      <c r="AL38" s="681">
        <v>0</v>
      </c>
      <c r="AM38" s="682"/>
      <c r="AN38" s="682"/>
      <c r="AO38" s="717"/>
      <c r="AQ38" s="718" t="s">
        <v>339</v>
      </c>
      <c r="AR38" s="719"/>
      <c r="AS38" s="719"/>
      <c r="AT38" s="719"/>
      <c r="AU38" s="719"/>
      <c r="AV38" s="719"/>
      <c r="AW38" s="719"/>
      <c r="AX38" s="719"/>
      <c r="AY38" s="720"/>
      <c r="AZ38" s="678">
        <v>218629</v>
      </c>
      <c r="BA38" s="679"/>
      <c r="BB38" s="679"/>
      <c r="BC38" s="679"/>
      <c r="BD38" s="697"/>
      <c r="BE38" s="697"/>
      <c r="BF38" s="721"/>
      <c r="BG38" s="711" t="s">
        <v>340</v>
      </c>
      <c r="BH38" s="712"/>
      <c r="BI38" s="712"/>
      <c r="BJ38" s="712"/>
      <c r="BK38" s="712"/>
      <c r="BL38" s="712"/>
      <c r="BM38" s="712"/>
      <c r="BN38" s="712"/>
      <c r="BO38" s="712"/>
      <c r="BP38" s="712"/>
      <c r="BQ38" s="712"/>
      <c r="BR38" s="712"/>
      <c r="BS38" s="712"/>
      <c r="BT38" s="712"/>
      <c r="BU38" s="713"/>
      <c r="BV38" s="678">
        <v>16332</v>
      </c>
      <c r="BW38" s="679"/>
      <c r="BX38" s="679"/>
      <c r="BY38" s="679"/>
      <c r="BZ38" s="679"/>
      <c r="CA38" s="679"/>
      <c r="CB38" s="722"/>
      <c r="CD38" s="711" t="s">
        <v>341</v>
      </c>
      <c r="CE38" s="712"/>
      <c r="CF38" s="712"/>
      <c r="CG38" s="712"/>
      <c r="CH38" s="712"/>
      <c r="CI38" s="712"/>
      <c r="CJ38" s="712"/>
      <c r="CK38" s="712"/>
      <c r="CL38" s="712"/>
      <c r="CM38" s="712"/>
      <c r="CN38" s="712"/>
      <c r="CO38" s="712"/>
      <c r="CP38" s="712"/>
      <c r="CQ38" s="713"/>
      <c r="CR38" s="678">
        <v>4900318</v>
      </c>
      <c r="CS38" s="679"/>
      <c r="CT38" s="679"/>
      <c r="CU38" s="679"/>
      <c r="CV38" s="679"/>
      <c r="CW38" s="679"/>
      <c r="CX38" s="679"/>
      <c r="CY38" s="680"/>
      <c r="CZ38" s="681">
        <v>8</v>
      </c>
      <c r="DA38" s="699"/>
      <c r="DB38" s="699"/>
      <c r="DC38" s="700"/>
      <c r="DD38" s="684">
        <v>3896506</v>
      </c>
      <c r="DE38" s="679"/>
      <c r="DF38" s="679"/>
      <c r="DG38" s="679"/>
      <c r="DH38" s="679"/>
      <c r="DI38" s="679"/>
      <c r="DJ38" s="679"/>
      <c r="DK38" s="680"/>
      <c r="DL38" s="684">
        <v>3640208</v>
      </c>
      <c r="DM38" s="679"/>
      <c r="DN38" s="679"/>
      <c r="DO38" s="679"/>
      <c r="DP38" s="679"/>
      <c r="DQ38" s="679"/>
      <c r="DR38" s="679"/>
      <c r="DS38" s="679"/>
      <c r="DT38" s="679"/>
      <c r="DU38" s="679"/>
      <c r="DV38" s="680"/>
      <c r="DW38" s="681">
        <v>10.9</v>
      </c>
      <c r="DX38" s="699"/>
      <c r="DY38" s="699"/>
      <c r="DZ38" s="699"/>
      <c r="EA38" s="699"/>
      <c r="EB38" s="699"/>
      <c r="EC38" s="714"/>
    </row>
    <row r="39" spans="2:133" ht="11.25" customHeight="1">
      <c r="B39" s="675" t="s">
        <v>342</v>
      </c>
      <c r="C39" s="676"/>
      <c r="D39" s="676"/>
      <c r="E39" s="676"/>
      <c r="F39" s="676"/>
      <c r="G39" s="676"/>
      <c r="H39" s="676"/>
      <c r="I39" s="676"/>
      <c r="J39" s="676"/>
      <c r="K39" s="676"/>
      <c r="L39" s="676"/>
      <c r="M39" s="676"/>
      <c r="N39" s="676"/>
      <c r="O39" s="676"/>
      <c r="P39" s="676"/>
      <c r="Q39" s="677"/>
      <c r="R39" s="678">
        <v>4761200</v>
      </c>
      <c r="S39" s="679"/>
      <c r="T39" s="679"/>
      <c r="U39" s="679"/>
      <c r="V39" s="679"/>
      <c r="W39" s="679"/>
      <c r="X39" s="679"/>
      <c r="Y39" s="680"/>
      <c r="Z39" s="715">
        <v>7.5</v>
      </c>
      <c r="AA39" s="715"/>
      <c r="AB39" s="715"/>
      <c r="AC39" s="715"/>
      <c r="AD39" s="716" t="s">
        <v>248</v>
      </c>
      <c r="AE39" s="716"/>
      <c r="AF39" s="716"/>
      <c r="AG39" s="716"/>
      <c r="AH39" s="716"/>
      <c r="AI39" s="716"/>
      <c r="AJ39" s="716"/>
      <c r="AK39" s="716"/>
      <c r="AL39" s="681" t="s">
        <v>248</v>
      </c>
      <c r="AM39" s="682"/>
      <c r="AN39" s="682"/>
      <c r="AO39" s="717"/>
      <c r="AQ39" s="718" t="s">
        <v>343</v>
      </c>
      <c r="AR39" s="719"/>
      <c r="AS39" s="719"/>
      <c r="AT39" s="719"/>
      <c r="AU39" s="719"/>
      <c r="AV39" s="719"/>
      <c r="AW39" s="719"/>
      <c r="AX39" s="719"/>
      <c r="AY39" s="720"/>
      <c r="AZ39" s="678">
        <v>64792</v>
      </c>
      <c r="BA39" s="679"/>
      <c r="BB39" s="679"/>
      <c r="BC39" s="679"/>
      <c r="BD39" s="697"/>
      <c r="BE39" s="697"/>
      <c r="BF39" s="721"/>
      <c r="BG39" s="711" t="s">
        <v>344</v>
      </c>
      <c r="BH39" s="712"/>
      <c r="BI39" s="712"/>
      <c r="BJ39" s="712"/>
      <c r="BK39" s="712"/>
      <c r="BL39" s="712"/>
      <c r="BM39" s="712"/>
      <c r="BN39" s="712"/>
      <c r="BO39" s="712"/>
      <c r="BP39" s="712"/>
      <c r="BQ39" s="712"/>
      <c r="BR39" s="712"/>
      <c r="BS39" s="712"/>
      <c r="BT39" s="712"/>
      <c r="BU39" s="713"/>
      <c r="BV39" s="678">
        <v>25395</v>
      </c>
      <c r="BW39" s="679"/>
      <c r="BX39" s="679"/>
      <c r="BY39" s="679"/>
      <c r="BZ39" s="679"/>
      <c r="CA39" s="679"/>
      <c r="CB39" s="722"/>
      <c r="CD39" s="711" t="s">
        <v>345</v>
      </c>
      <c r="CE39" s="712"/>
      <c r="CF39" s="712"/>
      <c r="CG39" s="712"/>
      <c r="CH39" s="712"/>
      <c r="CI39" s="712"/>
      <c r="CJ39" s="712"/>
      <c r="CK39" s="712"/>
      <c r="CL39" s="712"/>
      <c r="CM39" s="712"/>
      <c r="CN39" s="712"/>
      <c r="CO39" s="712"/>
      <c r="CP39" s="712"/>
      <c r="CQ39" s="713"/>
      <c r="CR39" s="678">
        <v>2420669</v>
      </c>
      <c r="CS39" s="697"/>
      <c r="CT39" s="697"/>
      <c r="CU39" s="697"/>
      <c r="CV39" s="697"/>
      <c r="CW39" s="697"/>
      <c r="CX39" s="697"/>
      <c r="CY39" s="698"/>
      <c r="CZ39" s="681">
        <v>4</v>
      </c>
      <c r="DA39" s="699"/>
      <c r="DB39" s="699"/>
      <c r="DC39" s="700"/>
      <c r="DD39" s="684">
        <v>1819627</v>
      </c>
      <c r="DE39" s="697"/>
      <c r="DF39" s="697"/>
      <c r="DG39" s="697"/>
      <c r="DH39" s="697"/>
      <c r="DI39" s="697"/>
      <c r="DJ39" s="697"/>
      <c r="DK39" s="698"/>
      <c r="DL39" s="684" t="s">
        <v>248</v>
      </c>
      <c r="DM39" s="697"/>
      <c r="DN39" s="697"/>
      <c r="DO39" s="697"/>
      <c r="DP39" s="697"/>
      <c r="DQ39" s="697"/>
      <c r="DR39" s="697"/>
      <c r="DS39" s="697"/>
      <c r="DT39" s="697"/>
      <c r="DU39" s="697"/>
      <c r="DV39" s="698"/>
      <c r="DW39" s="681" t="s">
        <v>248</v>
      </c>
      <c r="DX39" s="699"/>
      <c r="DY39" s="699"/>
      <c r="DZ39" s="699"/>
      <c r="EA39" s="699"/>
      <c r="EB39" s="699"/>
      <c r="EC39" s="714"/>
    </row>
    <row r="40" spans="2:133" ht="11.25" customHeight="1">
      <c r="B40" s="675" t="s">
        <v>346</v>
      </c>
      <c r="C40" s="676"/>
      <c r="D40" s="676"/>
      <c r="E40" s="676"/>
      <c r="F40" s="676"/>
      <c r="G40" s="676"/>
      <c r="H40" s="676"/>
      <c r="I40" s="676"/>
      <c r="J40" s="676"/>
      <c r="K40" s="676"/>
      <c r="L40" s="676"/>
      <c r="M40" s="676"/>
      <c r="N40" s="676"/>
      <c r="O40" s="676"/>
      <c r="P40" s="676"/>
      <c r="Q40" s="677"/>
      <c r="R40" s="678" t="s">
        <v>248</v>
      </c>
      <c r="S40" s="679"/>
      <c r="T40" s="679"/>
      <c r="U40" s="679"/>
      <c r="V40" s="679"/>
      <c r="W40" s="679"/>
      <c r="X40" s="679"/>
      <c r="Y40" s="680"/>
      <c r="Z40" s="715" t="s">
        <v>237</v>
      </c>
      <c r="AA40" s="715"/>
      <c r="AB40" s="715"/>
      <c r="AC40" s="715"/>
      <c r="AD40" s="716" t="s">
        <v>237</v>
      </c>
      <c r="AE40" s="716"/>
      <c r="AF40" s="716"/>
      <c r="AG40" s="716"/>
      <c r="AH40" s="716"/>
      <c r="AI40" s="716"/>
      <c r="AJ40" s="716"/>
      <c r="AK40" s="716"/>
      <c r="AL40" s="681" t="s">
        <v>237</v>
      </c>
      <c r="AM40" s="682"/>
      <c r="AN40" s="682"/>
      <c r="AO40" s="717"/>
      <c r="AQ40" s="718" t="s">
        <v>347</v>
      </c>
      <c r="AR40" s="719"/>
      <c r="AS40" s="719"/>
      <c r="AT40" s="719"/>
      <c r="AU40" s="719"/>
      <c r="AV40" s="719"/>
      <c r="AW40" s="719"/>
      <c r="AX40" s="719"/>
      <c r="AY40" s="720"/>
      <c r="AZ40" s="678">
        <v>26252</v>
      </c>
      <c r="BA40" s="679"/>
      <c r="BB40" s="679"/>
      <c r="BC40" s="679"/>
      <c r="BD40" s="697"/>
      <c r="BE40" s="697"/>
      <c r="BF40" s="721"/>
      <c r="BG40" s="723" t="s">
        <v>348</v>
      </c>
      <c r="BH40" s="724"/>
      <c r="BI40" s="724"/>
      <c r="BJ40" s="724"/>
      <c r="BK40" s="724"/>
      <c r="BL40" s="236"/>
      <c r="BM40" s="712" t="s">
        <v>349</v>
      </c>
      <c r="BN40" s="712"/>
      <c r="BO40" s="712"/>
      <c r="BP40" s="712"/>
      <c r="BQ40" s="712"/>
      <c r="BR40" s="712"/>
      <c r="BS40" s="712"/>
      <c r="BT40" s="712"/>
      <c r="BU40" s="713"/>
      <c r="BV40" s="678">
        <v>92</v>
      </c>
      <c r="BW40" s="679"/>
      <c r="BX40" s="679"/>
      <c r="BY40" s="679"/>
      <c r="BZ40" s="679"/>
      <c r="CA40" s="679"/>
      <c r="CB40" s="722"/>
      <c r="CD40" s="711" t="s">
        <v>350</v>
      </c>
      <c r="CE40" s="712"/>
      <c r="CF40" s="712"/>
      <c r="CG40" s="712"/>
      <c r="CH40" s="712"/>
      <c r="CI40" s="712"/>
      <c r="CJ40" s="712"/>
      <c r="CK40" s="712"/>
      <c r="CL40" s="712"/>
      <c r="CM40" s="712"/>
      <c r="CN40" s="712"/>
      <c r="CO40" s="712"/>
      <c r="CP40" s="712"/>
      <c r="CQ40" s="713"/>
      <c r="CR40" s="678">
        <v>123924</v>
      </c>
      <c r="CS40" s="679"/>
      <c r="CT40" s="679"/>
      <c r="CU40" s="679"/>
      <c r="CV40" s="679"/>
      <c r="CW40" s="679"/>
      <c r="CX40" s="679"/>
      <c r="CY40" s="680"/>
      <c r="CZ40" s="681">
        <v>0.2</v>
      </c>
      <c r="DA40" s="699"/>
      <c r="DB40" s="699"/>
      <c r="DC40" s="700"/>
      <c r="DD40" s="684">
        <v>62291</v>
      </c>
      <c r="DE40" s="679"/>
      <c r="DF40" s="679"/>
      <c r="DG40" s="679"/>
      <c r="DH40" s="679"/>
      <c r="DI40" s="679"/>
      <c r="DJ40" s="679"/>
      <c r="DK40" s="680"/>
      <c r="DL40" s="684">
        <v>11739</v>
      </c>
      <c r="DM40" s="679"/>
      <c r="DN40" s="679"/>
      <c r="DO40" s="679"/>
      <c r="DP40" s="679"/>
      <c r="DQ40" s="679"/>
      <c r="DR40" s="679"/>
      <c r="DS40" s="679"/>
      <c r="DT40" s="679"/>
      <c r="DU40" s="679"/>
      <c r="DV40" s="680"/>
      <c r="DW40" s="681">
        <v>0</v>
      </c>
      <c r="DX40" s="699"/>
      <c r="DY40" s="699"/>
      <c r="DZ40" s="699"/>
      <c r="EA40" s="699"/>
      <c r="EB40" s="699"/>
      <c r="EC40" s="714"/>
    </row>
    <row r="41" spans="2:133" ht="11.25" customHeight="1">
      <c r="B41" s="675" t="s">
        <v>351</v>
      </c>
      <c r="C41" s="676"/>
      <c r="D41" s="676"/>
      <c r="E41" s="676"/>
      <c r="F41" s="676"/>
      <c r="G41" s="676"/>
      <c r="H41" s="676"/>
      <c r="I41" s="676"/>
      <c r="J41" s="676"/>
      <c r="K41" s="676"/>
      <c r="L41" s="676"/>
      <c r="M41" s="676"/>
      <c r="N41" s="676"/>
      <c r="O41" s="676"/>
      <c r="P41" s="676"/>
      <c r="Q41" s="677"/>
      <c r="R41" s="678">
        <v>1413000</v>
      </c>
      <c r="S41" s="679"/>
      <c r="T41" s="679"/>
      <c r="U41" s="679"/>
      <c r="V41" s="679"/>
      <c r="W41" s="679"/>
      <c r="X41" s="679"/>
      <c r="Y41" s="680"/>
      <c r="Z41" s="715">
        <v>2.2000000000000002</v>
      </c>
      <c r="AA41" s="715"/>
      <c r="AB41" s="715"/>
      <c r="AC41" s="715"/>
      <c r="AD41" s="716" t="s">
        <v>237</v>
      </c>
      <c r="AE41" s="716"/>
      <c r="AF41" s="716"/>
      <c r="AG41" s="716"/>
      <c r="AH41" s="716"/>
      <c r="AI41" s="716"/>
      <c r="AJ41" s="716"/>
      <c r="AK41" s="716"/>
      <c r="AL41" s="681" t="s">
        <v>248</v>
      </c>
      <c r="AM41" s="682"/>
      <c r="AN41" s="682"/>
      <c r="AO41" s="717"/>
      <c r="AQ41" s="718" t="s">
        <v>352</v>
      </c>
      <c r="AR41" s="719"/>
      <c r="AS41" s="719"/>
      <c r="AT41" s="719"/>
      <c r="AU41" s="719"/>
      <c r="AV41" s="719"/>
      <c r="AW41" s="719"/>
      <c r="AX41" s="719"/>
      <c r="AY41" s="720"/>
      <c r="AZ41" s="678">
        <v>1237409</v>
      </c>
      <c r="BA41" s="679"/>
      <c r="BB41" s="679"/>
      <c r="BC41" s="679"/>
      <c r="BD41" s="697"/>
      <c r="BE41" s="697"/>
      <c r="BF41" s="721"/>
      <c r="BG41" s="723"/>
      <c r="BH41" s="724"/>
      <c r="BI41" s="724"/>
      <c r="BJ41" s="724"/>
      <c r="BK41" s="724"/>
      <c r="BL41" s="236"/>
      <c r="BM41" s="712" t="s">
        <v>353</v>
      </c>
      <c r="BN41" s="712"/>
      <c r="BO41" s="712"/>
      <c r="BP41" s="712"/>
      <c r="BQ41" s="712"/>
      <c r="BR41" s="712"/>
      <c r="BS41" s="712"/>
      <c r="BT41" s="712"/>
      <c r="BU41" s="713"/>
      <c r="BV41" s="678" t="s">
        <v>237</v>
      </c>
      <c r="BW41" s="679"/>
      <c r="BX41" s="679"/>
      <c r="BY41" s="679"/>
      <c r="BZ41" s="679"/>
      <c r="CA41" s="679"/>
      <c r="CB41" s="722"/>
      <c r="CD41" s="711" t="s">
        <v>354</v>
      </c>
      <c r="CE41" s="712"/>
      <c r="CF41" s="712"/>
      <c r="CG41" s="712"/>
      <c r="CH41" s="712"/>
      <c r="CI41" s="712"/>
      <c r="CJ41" s="712"/>
      <c r="CK41" s="712"/>
      <c r="CL41" s="712"/>
      <c r="CM41" s="712"/>
      <c r="CN41" s="712"/>
      <c r="CO41" s="712"/>
      <c r="CP41" s="712"/>
      <c r="CQ41" s="713"/>
      <c r="CR41" s="678" t="s">
        <v>237</v>
      </c>
      <c r="CS41" s="697"/>
      <c r="CT41" s="697"/>
      <c r="CU41" s="697"/>
      <c r="CV41" s="697"/>
      <c r="CW41" s="697"/>
      <c r="CX41" s="697"/>
      <c r="CY41" s="698"/>
      <c r="CZ41" s="681" t="s">
        <v>237</v>
      </c>
      <c r="DA41" s="699"/>
      <c r="DB41" s="699"/>
      <c r="DC41" s="700"/>
      <c r="DD41" s="684" t="s">
        <v>237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355</v>
      </c>
      <c r="C42" s="660"/>
      <c r="D42" s="660"/>
      <c r="E42" s="660"/>
      <c r="F42" s="660"/>
      <c r="G42" s="660"/>
      <c r="H42" s="660"/>
      <c r="I42" s="660"/>
      <c r="J42" s="660"/>
      <c r="K42" s="660"/>
      <c r="L42" s="660"/>
      <c r="M42" s="660"/>
      <c r="N42" s="660"/>
      <c r="O42" s="660"/>
      <c r="P42" s="660"/>
      <c r="Q42" s="661"/>
      <c r="R42" s="662">
        <v>63577336</v>
      </c>
      <c r="S42" s="701"/>
      <c r="T42" s="701"/>
      <c r="U42" s="701"/>
      <c r="V42" s="701"/>
      <c r="W42" s="701"/>
      <c r="X42" s="701"/>
      <c r="Y42" s="703"/>
      <c r="Z42" s="704">
        <v>100</v>
      </c>
      <c r="AA42" s="704"/>
      <c r="AB42" s="704"/>
      <c r="AC42" s="704"/>
      <c r="AD42" s="705">
        <v>32067830</v>
      </c>
      <c r="AE42" s="705"/>
      <c r="AF42" s="705"/>
      <c r="AG42" s="705"/>
      <c r="AH42" s="705"/>
      <c r="AI42" s="705"/>
      <c r="AJ42" s="705"/>
      <c r="AK42" s="705"/>
      <c r="AL42" s="665">
        <v>100</v>
      </c>
      <c r="AM42" s="706"/>
      <c r="AN42" s="706"/>
      <c r="AO42" s="707"/>
      <c r="AQ42" s="708" t="s">
        <v>356</v>
      </c>
      <c r="AR42" s="709"/>
      <c r="AS42" s="709"/>
      <c r="AT42" s="709"/>
      <c r="AU42" s="709"/>
      <c r="AV42" s="709"/>
      <c r="AW42" s="709"/>
      <c r="AX42" s="709"/>
      <c r="AY42" s="710"/>
      <c r="AZ42" s="662">
        <v>3670349</v>
      </c>
      <c r="BA42" s="701"/>
      <c r="BB42" s="701"/>
      <c r="BC42" s="701"/>
      <c r="BD42" s="663"/>
      <c r="BE42" s="663"/>
      <c r="BF42" s="727"/>
      <c r="BG42" s="725"/>
      <c r="BH42" s="726"/>
      <c r="BI42" s="726"/>
      <c r="BJ42" s="726"/>
      <c r="BK42" s="726"/>
      <c r="BL42" s="237"/>
      <c r="BM42" s="728" t="s">
        <v>357</v>
      </c>
      <c r="BN42" s="728"/>
      <c r="BO42" s="728"/>
      <c r="BP42" s="728"/>
      <c r="BQ42" s="728"/>
      <c r="BR42" s="728"/>
      <c r="BS42" s="728"/>
      <c r="BT42" s="728"/>
      <c r="BU42" s="729"/>
      <c r="BV42" s="662">
        <v>420</v>
      </c>
      <c r="BW42" s="701"/>
      <c r="BX42" s="701"/>
      <c r="BY42" s="701"/>
      <c r="BZ42" s="701"/>
      <c r="CA42" s="701"/>
      <c r="CB42" s="702"/>
      <c r="CD42" s="675" t="s">
        <v>358</v>
      </c>
      <c r="CE42" s="676"/>
      <c r="CF42" s="676"/>
      <c r="CG42" s="676"/>
      <c r="CH42" s="676"/>
      <c r="CI42" s="676"/>
      <c r="CJ42" s="676"/>
      <c r="CK42" s="676"/>
      <c r="CL42" s="676"/>
      <c r="CM42" s="676"/>
      <c r="CN42" s="676"/>
      <c r="CO42" s="676"/>
      <c r="CP42" s="676"/>
      <c r="CQ42" s="677"/>
      <c r="CR42" s="678">
        <v>9451334</v>
      </c>
      <c r="CS42" s="679"/>
      <c r="CT42" s="679"/>
      <c r="CU42" s="679"/>
      <c r="CV42" s="679"/>
      <c r="CW42" s="679"/>
      <c r="CX42" s="679"/>
      <c r="CY42" s="680"/>
      <c r="CZ42" s="681">
        <v>15.5</v>
      </c>
      <c r="DA42" s="682"/>
      <c r="DB42" s="682"/>
      <c r="DC42" s="683"/>
      <c r="DD42" s="684">
        <v>2809575</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359</v>
      </c>
      <c r="CE43" s="676"/>
      <c r="CF43" s="676"/>
      <c r="CG43" s="676"/>
      <c r="CH43" s="676"/>
      <c r="CI43" s="676"/>
      <c r="CJ43" s="676"/>
      <c r="CK43" s="676"/>
      <c r="CL43" s="676"/>
      <c r="CM43" s="676"/>
      <c r="CN43" s="676"/>
      <c r="CO43" s="676"/>
      <c r="CP43" s="676"/>
      <c r="CQ43" s="677"/>
      <c r="CR43" s="678">
        <v>427415</v>
      </c>
      <c r="CS43" s="697"/>
      <c r="CT43" s="697"/>
      <c r="CU43" s="697"/>
      <c r="CV43" s="697"/>
      <c r="CW43" s="697"/>
      <c r="CX43" s="697"/>
      <c r="CY43" s="698"/>
      <c r="CZ43" s="681">
        <v>0.7</v>
      </c>
      <c r="DA43" s="699"/>
      <c r="DB43" s="699"/>
      <c r="DC43" s="700"/>
      <c r="DD43" s="684">
        <v>427415</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308</v>
      </c>
      <c r="CE44" s="692"/>
      <c r="CF44" s="675" t="s">
        <v>360</v>
      </c>
      <c r="CG44" s="676"/>
      <c r="CH44" s="676"/>
      <c r="CI44" s="676"/>
      <c r="CJ44" s="676"/>
      <c r="CK44" s="676"/>
      <c r="CL44" s="676"/>
      <c r="CM44" s="676"/>
      <c r="CN44" s="676"/>
      <c r="CO44" s="676"/>
      <c r="CP44" s="676"/>
      <c r="CQ44" s="677"/>
      <c r="CR44" s="678">
        <v>8923472</v>
      </c>
      <c r="CS44" s="679"/>
      <c r="CT44" s="679"/>
      <c r="CU44" s="679"/>
      <c r="CV44" s="679"/>
      <c r="CW44" s="679"/>
      <c r="CX44" s="679"/>
      <c r="CY44" s="680"/>
      <c r="CZ44" s="681">
        <v>14.6</v>
      </c>
      <c r="DA44" s="682"/>
      <c r="DB44" s="682"/>
      <c r="DC44" s="683"/>
      <c r="DD44" s="684">
        <v>2442155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361</v>
      </c>
      <c r="CG45" s="676"/>
      <c r="CH45" s="676"/>
      <c r="CI45" s="676"/>
      <c r="CJ45" s="676"/>
      <c r="CK45" s="676"/>
      <c r="CL45" s="676"/>
      <c r="CM45" s="676"/>
      <c r="CN45" s="676"/>
      <c r="CO45" s="676"/>
      <c r="CP45" s="676"/>
      <c r="CQ45" s="677"/>
      <c r="CR45" s="678">
        <v>3451594</v>
      </c>
      <c r="CS45" s="697"/>
      <c r="CT45" s="697"/>
      <c r="CU45" s="697"/>
      <c r="CV45" s="697"/>
      <c r="CW45" s="697"/>
      <c r="CX45" s="697"/>
      <c r="CY45" s="698"/>
      <c r="CZ45" s="681">
        <v>5.7</v>
      </c>
      <c r="DA45" s="699"/>
      <c r="DB45" s="699"/>
      <c r="DC45" s="700"/>
      <c r="DD45" s="684">
        <v>316933</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363</v>
      </c>
      <c r="CG46" s="676"/>
      <c r="CH46" s="676"/>
      <c r="CI46" s="676"/>
      <c r="CJ46" s="676"/>
      <c r="CK46" s="676"/>
      <c r="CL46" s="676"/>
      <c r="CM46" s="676"/>
      <c r="CN46" s="676"/>
      <c r="CO46" s="676"/>
      <c r="CP46" s="676"/>
      <c r="CQ46" s="677"/>
      <c r="CR46" s="678">
        <v>5203795</v>
      </c>
      <c r="CS46" s="679"/>
      <c r="CT46" s="679"/>
      <c r="CU46" s="679"/>
      <c r="CV46" s="679"/>
      <c r="CW46" s="679"/>
      <c r="CX46" s="679"/>
      <c r="CY46" s="680"/>
      <c r="CZ46" s="681">
        <v>8.5</v>
      </c>
      <c r="DA46" s="682"/>
      <c r="DB46" s="682"/>
      <c r="DC46" s="683"/>
      <c r="DD46" s="684">
        <v>2120529</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365</v>
      </c>
      <c r="CG47" s="676"/>
      <c r="CH47" s="676"/>
      <c r="CI47" s="676"/>
      <c r="CJ47" s="676"/>
      <c r="CK47" s="676"/>
      <c r="CL47" s="676"/>
      <c r="CM47" s="676"/>
      <c r="CN47" s="676"/>
      <c r="CO47" s="676"/>
      <c r="CP47" s="676"/>
      <c r="CQ47" s="677"/>
      <c r="CR47" s="678">
        <v>527862</v>
      </c>
      <c r="CS47" s="697"/>
      <c r="CT47" s="697"/>
      <c r="CU47" s="697"/>
      <c r="CV47" s="697"/>
      <c r="CW47" s="697"/>
      <c r="CX47" s="697"/>
      <c r="CY47" s="698"/>
      <c r="CZ47" s="681">
        <v>0.9</v>
      </c>
      <c r="DA47" s="699"/>
      <c r="DB47" s="699"/>
      <c r="DC47" s="700"/>
      <c r="DD47" s="684">
        <v>367420</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366</v>
      </c>
      <c r="CD48" s="695"/>
      <c r="CE48" s="696"/>
      <c r="CF48" s="675" t="s">
        <v>367</v>
      </c>
      <c r="CG48" s="676"/>
      <c r="CH48" s="676"/>
      <c r="CI48" s="676"/>
      <c r="CJ48" s="676"/>
      <c r="CK48" s="676"/>
      <c r="CL48" s="676"/>
      <c r="CM48" s="676"/>
      <c r="CN48" s="676"/>
      <c r="CO48" s="676"/>
      <c r="CP48" s="676"/>
      <c r="CQ48" s="677"/>
      <c r="CR48" s="678" t="s">
        <v>237</v>
      </c>
      <c r="CS48" s="679"/>
      <c r="CT48" s="679"/>
      <c r="CU48" s="679"/>
      <c r="CV48" s="679"/>
      <c r="CW48" s="679"/>
      <c r="CX48" s="679"/>
      <c r="CY48" s="680"/>
      <c r="CZ48" s="681" t="s">
        <v>237</v>
      </c>
      <c r="DA48" s="682"/>
      <c r="DB48" s="682"/>
      <c r="DC48" s="683"/>
      <c r="DD48" s="684" t="s">
        <v>248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368</v>
      </c>
      <c r="CE49" s="660"/>
      <c r="CF49" s="660"/>
      <c r="CG49" s="660"/>
      <c r="CH49" s="660"/>
      <c r="CI49" s="660"/>
      <c r="CJ49" s="660"/>
      <c r="CK49" s="660"/>
      <c r="CL49" s="660"/>
      <c r="CM49" s="660"/>
      <c r="CN49" s="660"/>
      <c r="CO49" s="660"/>
      <c r="CP49" s="660"/>
      <c r="CQ49" s="661"/>
      <c r="CR49" s="662">
        <v>60944660</v>
      </c>
      <c r="CS49" s="663"/>
      <c r="CT49" s="663"/>
      <c r="CU49" s="663"/>
      <c r="CV49" s="663"/>
      <c r="CW49" s="663"/>
      <c r="CX49" s="663"/>
      <c r="CY49" s="664"/>
      <c r="CZ49" s="665">
        <v>100</v>
      </c>
      <c r="DA49" s="666"/>
      <c r="DB49" s="666"/>
      <c r="DC49" s="667"/>
      <c r="DD49" s="668">
        <v>37980121</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hKfhW1g4mViTxBQExwk5PqVgEcn2+zd/sYqKN5DLAdebXyoP5hucb4IgVlf7Z76vt0hKNA9OHVVrKXdatkBvQA==" saltValue="IS3ExnD5dugoMK52qbsJt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370</v>
      </c>
      <c r="DK2" s="1204"/>
      <c r="DL2" s="1204"/>
      <c r="DM2" s="1204"/>
      <c r="DN2" s="1204"/>
      <c r="DO2" s="1205"/>
      <c r="DP2" s="250"/>
      <c r="DQ2" s="1203" t="s">
        <v>371</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372</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374</v>
      </c>
      <c r="B5" s="1089"/>
      <c r="C5" s="1089"/>
      <c r="D5" s="1089"/>
      <c r="E5" s="1089"/>
      <c r="F5" s="1089"/>
      <c r="G5" s="1089"/>
      <c r="H5" s="1089"/>
      <c r="I5" s="1089"/>
      <c r="J5" s="1089"/>
      <c r="K5" s="1089"/>
      <c r="L5" s="1089"/>
      <c r="M5" s="1089"/>
      <c r="N5" s="1089"/>
      <c r="O5" s="1089"/>
      <c r="P5" s="1090"/>
      <c r="Q5" s="1094" t="s">
        <v>375</v>
      </c>
      <c r="R5" s="1095"/>
      <c r="S5" s="1095"/>
      <c r="T5" s="1095"/>
      <c r="U5" s="1096"/>
      <c r="V5" s="1094" t="s">
        <v>376</v>
      </c>
      <c r="W5" s="1095"/>
      <c r="X5" s="1095"/>
      <c r="Y5" s="1095"/>
      <c r="Z5" s="1096"/>
      <c r="AA5" s="1094" t="s">
        <v>377</v>
      </c>
      <c r="AB5" s="1095"/>
      <c r="AC5" s="1095"/>
      <c r="AD5" s="1095"/>
      <c r="AE5" s="1095"/>
      <c r="AF5" s="1206" t="s">
        <v>378</v>
      </c>
      <c r="AG5" s="1095"/>
      <c r="AH5" s="1095"/>
      <c r="AI5" s="1095"/>
      <c r="AJ5" s="1110"/>
      <c r="AK5" s="1095" t="s">
        <v>379</v>
      </c>
      <c r="AL5" s="1095"/>
      <c r="AM5" s="1095"/>
      <c r="AN5" s="1095"/>
      <c r="AO5" s="1096"/>
      <c r="AP5" s="1094" t="s">
        <v>380</v>
      </c>
      <c r="AQ5" s="1095"/>
      <c r="AR5" s="1095"/>
      <c r="AS5" s="1095"/>
      <c r="AT5" s="1096"/>
      <c r="AU5" s="1094" t="s">
        <v>381</v>
      </c>
      <c r="AV5" s="1095"/>
      <c r="AW5" s="1095"/>
      <c r="AX5" s="1095"/>
      <c r="AY5" s="1110"/>
      <c r="AZ5" s="257"/>
      <c r="BA5" s="257"/>
      <c r="BB5" s="257"/>
      <c r="BC5" s="257"/>
      <c r="BD5" s="257"/>
      <c r="BE5" s="258"/>
      <c r="BF5" s="258"/>
      <c r="BG5" s="258"/>
      <c r="BH5" s="258"/>
      <c r="BI5" s="258"/>
      <c r="BJ5" s="258"/>
      <c r="BK5" s="258"/>
      <c r="BL5" s="258"/>
      <c r="BM5" s="258"/>
      <c r="BN5" s="258"/>
      <c r="BO5" s="258"/>
      <c r="BP5" s="258"/>
      <c r="BQ5" s="1088" t="s">
        <v>382</v>
      </c>
      <c r="BR5" s="1089"/>
      <c r="BS5" s="1089"/>
      <c r="BT5" s="1089"/>
      <c r="BU5" s="1089"/>
      <c r="BV5" s="1089"/>
      <c r="BW5" s="1089"/>
      <c r="BX5" s="1089"/>
      <c r="BY5" s="1089"/>
      <c r="BZ5" s="1089"/>
      <c r="CA5" s="1089"/>
      <c r="CB5" s="1089"/>
      <c r="CC5" s="1089"/>
      <c r="CD5" s="1089"/>
      <c r="CE5" s="1089"/>
      <c r="CF5" s="1089"/>
      <c r="CG5" s="1090"/>
      <c r="CH5" s="1094" t="s">
        <v>383</v>
      </c>
      <c r="CI5" s="1095"/>
      <c r="CJ5" s="1095"/>
      <c r="CK5" s="1095"/>
      <c r="CL5" s="1096"/>
      <c r="CM5" s="1094" t="s">
        <v>384</v>
      </c>
      <c r="CN5" s="1095"/>
      <c r="CO5" s="1095"/>
      <c r="CP5" s="1095"/>
      <c r="CQ5" s="1096"/>
      <c r="CR5" s="1094" t="s">
        <v>385</v>
      </c>
      <c r="CS5" s="1095"/>
      <c r="CT5" s="1095"/>
      <c r="CU5" s="1095"/>
      <c r="CV5" s="1096"/>
      <c r="CW5" s="1094" t="s">
        <v>386</v>
      </c>
      <c r="CX5" s="1095"/>
      <c r="CY5" s="1095"/>
      <c r="CZ5" s="1095"/>
      <c r="DA5" s="1096"/>
      <c r="DB5" s="1094" t="s">
        <v>387</v>
      </c>
      <c r="DC5" s="1095"/>
      <c r="DD5" s="1095"/>
      <c r="DE5" s="1095"/>
      <c r="DF5" s="1096"/>
      <c r="DG5" s="1191" t="s">
        <v>388</v>
      </c>
      <c r="DH5" s="1192"/>
      <c r="DI5" s="1192"/>
      <c r="DJ5" s="1192"/>
      <c r="DK5" s="1193"/>
      <c r="DL5" s="1191" t="s">
        <v>389</v>
      </c>
      <c r="DM5" s="1192"/>
      <c r="DN5" s="1192"/>
      <c r="DO5" s="1192"/>
      <c r="DP5" s="1193"/>
      <c r="DQ5" s="1094" t="s">
        <v>390</v>
      </c>
      <c r="DR5" s="1095"/>
      <c r="DS5" s="1095"/>
      <c r="DT5" s="1095"/>
      <c r="DU5" s="1096"/>
      <c r="DV5" s="1094" t="s">
        <v>381</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2" t="s">
        <v>391</v>
      </c>
      <c r="C7" s="1143"/>
      <c r="D7" s="1143"/>
      <c r="E7" s="1143"/>
      <c r="F7" s="1143"/>
      <c r="G7" s="1143"/>
      <c r="H7" s="1143"/>
      <c r="I7" s="1143"/>
      <c r="J7" s="1143"/>
      <c r="K7" s="1143"/>
      <c r="L7" s="1143"/>
      <c r="M7" s="1143"/>
      <c r="N7" s="1143"/>
      <c r="O7" s="1143"/>
      <c r="P7" s="1144"/>
      <c r="Q7" s="1197">
        <v>63592</v>
      </c>
      <c r="R7" s="1198"/>
      <c r="S7" s="1198"/>
      <c r="T7" s="1198"/>
      <c r="U7" s="1198"/>
      <c r="V7" s="1198">
        <v>60959</v>
      </c>
      <c r="W7" s="1198"/>
      <c r="X7" s="1198"/>
      <c r="Y7" s="1198"/>
      <c r="Z7" s="1198"/>
      <c r="AA7" s="1198">
        <v>2633</v>
      </c>
      <c r="AB7" s="1198"/>
      <c r="AC7" s="1198"/>
      <c r="AD7" s="1198"/>
      <c r="AE7" s="1199"/>
      <c r="AF7" s="1200">
        <v>1964</v>
      </c>
      <c r="AG7" s="1201"/>
      <c r="AH7" s="1201"/>
      <c r="AI7" s="1201"/>
      <c r="AJ7" s="1202"/>
      <c r="AK7" s="1184">
        <v>3072</v>
      </c>
      <c r="AL7" s="1185"/>
      <c r="AM7" s="1185"/>
      <c r="AN7" s="1185"/>
      <c r="AO7" s="1185"/>
      <c r="AP7" s="1185">
        <v>54302</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t="s">
        <v>617</v>
      </c>
      <c r="BS7" s="1188" t="s">
        <v>614</v>
      </c>
      <c r="BT7" s="1189"/>
      <c r="BU7" s="1189"/>
      <c r="BV7" s="1189"/>
      <c r="BW7" s="1189"/>
      <c r="BX7" s="1189"/>
      <c r="BY7" s="1189"/>
      <c r="BZ7" s="1189"/>
      <c r="CA7" s="1189"/>
      <c r="CB7" s="1189"/>
      <c r="CC7" s="1189"/>
      <c r="CD7" s="1189"/>
      <c r="CE7" s="1189"/>
      <c r="CF7" s="1189"/>
      <c r="CG7" s="1190"/>
      <c r="CH7" s="1181" t="s">
        <v>621</v>
      </c>
      <c r="CI7" s="1182"/>
      <c r="CJ7" s="1182"/>
      <c r="CK7" s="1182"/>
      <c r="CL7" s="1183"/>
      <c r="CM7" s="1181">
        <v>520</v>
      </c>
      <c r="CN7" s="1182"/>
      <c r="CO7" s="1182"/>
      <c r="CP7" s="1182"/>
      <c r="CQ7" s="1183"/>
      <c r="CR7" s="1181">
        <v>10</v>
      </c>
      <c r="CS7" s="1182"/>
      <c r="CT7" s="1182"/>
      <c r="CU7" s="1182"/>
      <c r="CV7" s="1183"/>
      <c r="CW7" s="1181">
        <v>0</v>
      </c>
      <c r="CX7" s="1182"/>
      <c r="CY7" s="1182"/>
      <c r="CZ7" s="1182"/>
      <c r="DA7" s="1183"/>
      <c r="DB7" s="1181" t="s">
        <v>618</v>
      </c>
      <c r="DC7" s="1182"/>
      <c r="DD7" s="1182"/>
      <c r="DE7" s="1182"/>
      <c r="DF7" s="1183"/>
      <c r="DG7" s="1181" t="s">
        <v>535</v>
      </c>
      <c r="DH7" s="1182"/>
      <c r="DI7" s="1182"/>
      <c r="DJ7" s="1182"/>
      <c r="DK7" s="1183"/>
      <c r="DL7" s="1181" t="s">
        <v>535</v>
      </c>
      <c r="DM7" s="1182"/>
      <c r="DN7" s="1182"/>
      <c r="DO7" s="1182"/>
      <c r="DP7" s="1183"/>
      <c r="DQ7" s="1181" t="s">
        <v>535</v>
      </c>
      <c r="DR7" s="1182"/>
      <c r="DS7" s="1182"/>
      <c r="DT7" s="1182"/>
      <c r="DU7" s="1183"/>
      <c r="DV7" s="1208"/>
      <c r="DW7" s="1209"/>
      <c r="DX7" s="1209"/>
      <c r="DY7" s="1209"/>
      <c r="DZ7" s="1210"/>
      <c r="EA7" s="255"/>
    </row>
    <row r="8" spans="1:131" s="256" customFormat="1" ht="26.25" customHeight="1">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615</v>
      </c>
      <c r="BT8" s="1108"/>
      <c r="BU8" s="1108"/>
      <c r="BV8" s="1108"/>
      <c r="BW8" s="1108"/>
      <c r="BX8" s="1108"/>
      <c r="BY8" s="1108"/>
      <c r="BZ8" s="1108"/>
      <c r="CA8" s="1108"/>
      <c r="CB8" s="1108"/>
      <c r="CC8" s="1108"/>
      <c r="CD8" s="1108"/>
      <c r="CE8" s="1108"/>
      <c r="CF8" s="1108"/>
      <c r="CG8" s="1109"/>
      <c r="CH8" s="1082" t="s">
        <v>621</v>
      </c>
      <c r="CI8" s="1083"/>
      <c r="CJ8" s="1083"/>
      <c r="CK8" s="1083"/>
      <c r="CL8" s="1084"/>
      <c r="CM8" s="1082">
        <v>54</v>
      </c>
      <c r="CN8" s="1083"/>
      <c r="CO8" s="1083"/>
      <c r="CP8" s="1083"/>
      <c r="CQ8" s="1084"/>
      <c r="CR8" s="1082">
        <v>50</v>
      </c>
      <c r="CS8" s="1083"/>
      <c r="CT8" s="1083"/>
      <c r="CU8" s="1083"/>
      <c r="CV8" s="1084"/>
      <c r="CW8" s="1082">
        <v>53</v>
      </c>
      <c r="CX8" s="1083"/>
      <c r="CY8" s="1083"/>
      <c r="CZ8" s="1083"/>
      <c r="DA8" s="1084"/>
      <c r="DB8" s="1082" t="s">
        <v>535</v>
      </c>
      <c r="DC8" s="1083"/>
      <c r="DD8" s="1083"/>
      <c r="DE8" s="1083"/>
      <c r="DF8" s="1084"/>
      <c r="DG8" s="1082" t="s">
        <v>535</v>
      </c>
      <c r="DH8" s="1083"/>
      <c r="DI8" s="1083"/>
      <c r="DJ8" s="1083"/>
      <c r="DK8" s="1084"/>
      <c r="DL8" s="1082" t="s">
        <v>535</v>
      </c>
      <c r="DM8" s="1083"/>
      <c r="DN8" s="1083"/>
      <c r="DO8" s="1083"/>
      <c r="DP8" s="1084"/>
      <c r="DQ8" s="1082" t="s">
        <v>535</v>
      </c>
      <c r="DR8" s="1083"/>
      <c r="DS8" s="1083"/>
      <c r="DT8" s="1083"/>
      <c r="DU8" s="1084"/>
      <c r="DV8" s="1085"/>
      <c r="DW8" s="1086"/>
      <c r="DX8" s="1086"/>
      <c r="DY8" s="1086"/>
      <c r="DZ8" s="1087"/>
      <c r="EA8" s="255"/>
    </row>
    <row r="9" spans="1:131" s="256" customFormat="1" ht="26.25" customHeight="1">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616</v>
      </c>
      <c r="BT9" s="1108"/>
      <c r="BU9" s="1108"/>
      <c r="BV9" s="1108"/>
      <c r="BW9" s="1108"/>
      <c r="BX9" s="1108"/>
      <c r="BY9" s="1108"/>
      <c r="BZ9" s="1108"/>
      <c r="CA9" s="1108"/>
      <c r="CB9" s="1108"/>
      <c r="CC9" s="1108"/>
      <c r="CD9" s="1108"/>
      <c r="CE9" s="1108"/>
      <c r="CF9" s="1108"/>
      <c r="CG9" s="1109"/>
      <c r="CH9" s="1082">
        <v>7</v>
      </c>
      <c r="CI9" s="1083"/>
      <c r="CJ9" s="1083"/>
      <c r="CK9" s="1083"/>
      <c r="CL9" s="1084"/>
      <c r="CM9" s="1082">
        <v>88</v>
      </c>
      <c r="CN9" s="1083"/>
      <c r="CO9" s="1083"/>
      <c r="CP9" s="1083"/>
      <c r="CQ9" s="1084"/>
      <c r="CR9" s="1082">
        <v>118</v>
      </c>
      <c r="CS9" s="1083"/>
      <c r="CT9" s="1083"/>
      <c r="CU9" s="1083"/>
      <c r="CV9" s="1084"/>
      <c r="CW9" s="1082">
        <v>0</v>
      </c>
      <c r="CX9" s="1083"/>
      <c r="CY9" s="1083"/>
      <c r="CZ9" s="1083"/>
      <c r="DA9" s="1084"/>
      <c r="DB9" s="1082" t="s">
        <v>535</v>
      </c>
      <c r="DC9" s="1083"/>
      <c r="DD9" s="1083"/>
      <c r="DE9" s="1083"/>
      <c r="DF9" s="1084"/>
      <c r="DG9" s="1082" t="s">
        <v>535</v>
      </c>
      <c r="DH9" s="1083"/>
      <c r="DI9" s="1083"/>
      <c r="DJ9" s="1083"/>
      <c r="DK9" s="1084"/>
      <c r="DL9" s="1082" t="s">
        <v>535</v>
      </c>
      <c r="DM9" s="1083"/>
      <c r="DN9" s="1083"/>
      <c r="DO9" s="1083"/>
      <c r="DP9" s="1084"/>
      <c r="DQ9" s="1082" t="s">
        <v>535</v>
      </c>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392</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393</v>
      </c>
      <c r="B23" s="1037" t="s">
        <v>394</v>
      </c>
      <c r="C23" s="1038"/>
      <c r="D23" s="1038"/>
      <c r="E23" s="1038"/>
      <c r="F23" s="1038"/>
      <c r="G23" s="1038"/>
      <c r="H23" s="1038"/>
      <c r="I23" s="1038"/>
      <c r="J23" s="1038"/>
      <c r="K23" s="1038"/>
      <c r="L23" s="1038"/>
      <c r="M23" s="1038"/>
      <c r="N23" s="1038"/>
      <c r="O23" s="1038"/>
      <c r="P23" s="1039"/>
      <c r="Q23" s="1161">
        <v>63592</v>
      </c>
      <c r="R23" s="1162"/>
      <c r="S23" s="1162"/>
      <c r="T23" s="1162"/>
      <c r="U23" s="1162"/>
      <c r="V23" s="1162">
        <v>60959</v>
      </c>
      <c r="W23" s="1162"/>
      <c r="X23" s="1162"/>
      <c r="Y23" s="1162"/>
      <c r="Z23" s="1162"/>
      <c r="AA23" s="1162">
        <v>2633</v>
      </c>
      <c r="AB23" s="1162"/>
      <c r="AC23" s="1162"/>
      <c r="AD23" s="1162"/>
      <c r="AE23" s="1163"/>
      <c r="AF23" s="1164">
        <v>1964</v>
      </c>
      <c r="AG23" s="1162"/>
      <c r="AH23" s="1162"/>
      <c r="AI23" s="1162"/>
      <c r="AJ23" s="1165"/>
      <c r="AK23" s="1166"/>
      <c r="AL23" s="1167"/>
      <c r="AM23" s="1167"/>
      <c r="AN23" s="1167"/>
      <c r="AO23" s="1167"/>
      <c r="AP23" s="1162">
        <v>54302</v>
      </c>
      <c r="AQ23" s="1162"/>
      <c r="AR23" s="1162"/>
      <c r="AS23" s="1162"/>
      <c r="AT23" s="1162"/>
      <c r="AU23" s="1168"/>
      <c r="AV23" s="1168"/>
      <c r="AW23" s="1168"/>
      <c r="AX23" s="1168"/>
      <c r="AY23" s="1169"/>
      <c r="AZ23" s="1158" t="s">
        <v>395</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396</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397</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374</v>
      </c>
      <c r="B26" s="1089"/>
      <c r="C26" s="1089"/>
      <c r="D26" s="1089"/>
      <c r="E26" s="1089"/>
      <c r="F26" s="1089"/>
      <c r="G26" s="1089"/>
      <c r="H26" s="1089"/>
      <c r="I26" s="1089"/>
      <c r="J26" s="1089"/>
      <c r="K26" s="1089"/>
      <c r="L26" s="1089"/>
      <c r="M26" s="1089"/>
      <c r="N26" s="1089"/>
      <c r="O26" s="1089"/>
      <c r="P26" s="1090"/>
      <c r="Q26" s="1094" t="s">
        <v>398</v>
      </c>
      <c r="R26" s="1095"/>
      <c r="S26" s="1095"/>
      <c r="T26" s="1095"/>
      <c r="U26" s="1096"/>
      <c r="V26" s="1094" t="s">
        <v>399</v>
      </c>
      <c r="W26" s="1095"/>
      <c r="X26" s="1095"/>
      <c r="Y26" s="1095"/>
      <c r="Z26" s="1096"/>
      <c r="AA26" s="1094" t="s">
        <v>400</v>
      </c>
      <c r="AB26" s="1095"/>
      <c r="AC26" s="1095"/>
      <c r="AD26" s="1095"/>
      <c r="AE26" s="1095"/>
      <c r="AF26" s="1152" t="s">
        <v>401</v>
      </c>
      <c r="AG26" s="1101"/>
      <c r="AH26" s="1101"/>
      <c r="AI26" s="1101"/>
      <c r="AJ26" s="1153"/>
      <c r="AK26" s="1095" t="s">
        <v>402</v>
      </c>
      <c r="AL26" s="1095"/>
      <c r="AM26" s="1095"/>
      <c r="AN26" s="1095"/>
      <c r="AO26" s="1096"/>
      <c r="AP26" s="1094" t="s">
        <v>403</v>
      </c>
      <c r="AQ26" s="1095"/>
      <c r="AR26" s="1095"/>
      <c r="AS26" s="1095"/>
      <c r="AT26" s="1096"/>
      <c r="AU26" s="1094" t="s">
        <v>404</v>
      </c>
      <c r="AV26" s="1095"/>
      <c r="AW26" s="1095"/>
      <c r="AX26" s="1095"/>
      <c r="AY26" s="1096"/>
      <c r="AZ26" s="1094" t="s">
        <v>405</v>
      </c>
      <c r="BA26" s="1095"/>
      <c r="BB26" s="1095"/>
      <c r="BC26" s="1095"/>
      <c r="BD26" s="1096"/>
      <c r="BE26" s="1094" t="s">
        <v>381</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2" t="s">
        <v>406</v>
      </c>
      <c r="C28" s="1143"/>
      <c r="D28" s="1143"/>
      <c r="E28" s="1143"/>
      <c r="F28" s="1143"/>
      <c r="G28" s="1143"/>
      <c r="H28" s="1143"/>
      <c r="I28" s="1143"/>
      <c r="J28" s="1143"/>
      <c r="K28" s="1143"/>
      <c r="L28" s="1143"/>
      <c r="M28" s="1143"/>
      <c r="N28" s="1143"/>
      <c r="O28" s="1143"/>
      <c r="P28" s="1144"/>
      <c r="Q28" s="1145">
        <v>15044</v>
      </c>
      <c r="R28" s="1146"/>
      <c r="S28" s="1146"/>
      <c r="T28" s="1146"/>
      <c r="U28" s="1146"/>
      <c r="V28" s="1146">
        <v>14728</v>
      </c>
      <c r="W28" s="1146"/>
      <c r="X28" s="1146"/>
      <c r="Y28" s="1146"/>
      <c r="Z28" s="1146"/>
      <c r="AA28" s="1146">
        <v>316</v>
      </c>
      <c r="AB28" s="1146"/>
      <c r="AC28" s="1146"/>
      <c r="AD28" s="1146"/>
      <c r="AE28" s="1147"/>
      <c r="AF28" s="1148">
        <v>316</v>
      </c>
      <c r="AG28" s="1146"/>
      <c r="AH28" s="1146"/>
      <c r="AI28" s="1146"/>
      <c r="AJ28" s="1149"/>
      <c r="AK28" s="1150">
        <v>1237</v>
      </c>
      <c r="AL28" s="1151"/>
      <c r="AM28" s="1151"/>
      <c r="AN28" s="1151"/>
      <c r="AO28" s="1151"/>
      <c r="AP28" s="1073" t="s">
        <v>607</v>
      </c>
      <c r="AQ28" s="1064"/>
      <c r="AR28" s="1064"/>
      <c r="AS28" s="1064"/>
      <c r="AT28" s="1064"/>
      <c r="AU28" s="1073" t="s">
        <v>607</v>
      </c>
      <c r="AV28" s="1064"/>
      <c r="AW28" s="1064"/>
      <c r="AX28" s="1064"/>
      <c r="AY28" s="1064"/>
      <c r="AZ28" s="1139"/>
      <c r="BA28" s="1139"/>
      <c r="BB28" s="1139"/>
      <c r="BC28" s="1139"/>
      <c r="BD28" s="1139"/>
      <c r="BE28" s="1140"/>
      <c r="BF28" s="1140"/>
      <c r="BG28" s="1140"/>
      <c r="BH28" s="1140"/>
      <c r="BI28" s="1141"/>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407</v>
      </c>
      <c r="C29" s="1131"/>
      <c r="D29" s="1131"/>
      <c r="E29" s="1131"/>
      <c r="F29" s="1131"/>
      <c r="G29" s="1131"/>
      <c r="H29" s="1131"/>
      <c r="I29" s="1131"/>
      <c r="J29" s="1131"/>
      <c r="K29" s="1131"/>
      <c r="L29" s="1131"/>
      <c r="M29" s="1131"/>
      <c r="N29" s="1131"/>
      <c r="O29" s="1131"/>
      <c r="P29" s="1132"/>
      <c r="Q29" s="1136">
        <v>11297</v>
      </c>
      <c r="R29" s="1137"/>
      <c r="S29" s="1137"/>
      <c r="T29" s="1137"/>
      <c r="U29" s="1137"/>
      <c r="V29" s="1137">
        <v>11017</v>
      </c>
      <c r="W29" s="1137"/>
      <c r="X29" s="1137"/>
      <c r="Y29" s="1137"/>
      <c r="Z29" s="1137"/>
      <c r="AA29" s="1137">
        <v>280</v>
      </c>
      <c r="AB29" s="1137"/>
      <c r="AC29" s="1137"/>
      <c r="AD29" s="1137"/>
      <c r="AE29" s="1138"/>
      <c r="AF29" s="1112">
        <v>280</v>
      </c>
      <c r="AG29" s="1113"/>
      <c r="AH29" s="1113"/>
      <c r="AI29" s="1113"/>
      <c r="AJ29" s="1114"/>
      <c r="AK29" s="1073">
        <v>1791</v>
      </c>
      <c r="AL29" s="1064"/>
      <c r="AM29" s="1064"/>
      <c r="AN29" s="1064"/>
      <c r="AO29" s="1064"/>
      <c r="AP29" s="1073" t="s">
        <v>607</v>
      </c>
      <c r="AQ29" s="1064"/>
      <c r="AR29" s="1064"/>
      <c r="AS29" s="1064"/>
      <c r="AT29" s="1064"/>
      <c r="AU29" s="1073" t="s">
        <v>607</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408</v>
      </c>
      <c r="C30" s="1131"/>
      <c r="D30" s="1131"/>
      <c r="E30" s="1131"/>
      <c r="F30" s="1131"/>
      <c r="G30" s="1131"/>
      <c r="H30" s="1131"/>
      <c r="I30" s="1131"/>
      <c r="J30" s="1131"/>
      <c r="K30" s="1131"/>
      <c r="L30" s="1131"/>
      <c r="M30" s="1131"/>
      <c r="N30" s="1131"/>
      <c r="O30" s="1131"/>
      <c r="P30" s="1132"/>
      <c r="Q30" s="1136">
        <v>1378</v>
      </c>
      <c r="R30" s="1137"/>
      <c r="S30" s="1137"/>
      <c r="T30" s="1137"/>
      <c r="U30" s="1137"/>
      <c r="V30" s="1137">
        <v>1372</v>
      </c>
      <c r="W30" s="1137"/>
      <c r="X30" s="1137"/>
      <c r="Y30" s="1137"/>
      <c r="Z30" s="1137"/>
      <c r="AA30" s="1137">
        <v>6</v>
      </c>
      <c r="AB30" s="1137"/>
      <c r="AC30" s="1137"/>
      <c r="AD30" s="1137"/>
      <c r="AE30" s="1138"/>
      <c r="AF30" s="1112">
        <v>6</v>
      </c>
      <c r="AG30" s="1113"/>
      <c r="AH30" s="1113"/>
      <c r="AI30" s="1113"/>
      <c r="AJ30" s="1114"/>
      <c r="AK30" s="1073">
        <v>448</v>
      </c>
      <c r="AL30" s="1064"/>
      <c r="AM30" s="1064"/>
      <c r="AN30" s="1064"/>
      <c r="AO30" s="1064"/>
      <c r="AP30" s="1073" t="s">
        <v>607</v>
      </c>
      <c r="AQ30" s="1064"/>
      <c r="AR30" s="1064"/>
      <c r="AS30" s="1064"/>
      <c r="AT30" s="1064"/>
      <c r="AU30" s="1073" t="s">
        <v>607</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409</v>
      </c>
      <c r="C31" s="1131"/>
      <c r="D31" s="1131"/>
      <c r="E31" s="1131"/>
      <c r="F31" s="1131"/>
      <c r="G31" s="1131"/>
      <c r="H31" s="1131"/>
      <c r="I31" s="1131"/>
      <c r="J31" s="1131"/>
      <c r="K31" s="1131"/>
      <c r="L31" s="1131"/>
      <c r="M31" s="1131"/>
      <c r="N31" s="1131"/>
      <c r="O31" s="1131"/>
      <c r="P31" s="1132"/>
      <c r="Q31" s="1136">
        <v>22</v>
      </c>
      <c r="R31" s="1137"/>
      <c r="S31" s="1137"/>
      <c r="T31" s="1137"/>
      <c r="U31" s="1137"/>
      <c r="V31" s="1137">
        <v>11</v>
      </c>
      <c r="W31" s="1137"/>
      <c r="X31" s="1137"/>
      <c r="Y31" s="1137"/>
      <c r="Z31" s="1137"/>
      <c r="AA31" s="1137">
        <v>11</v>
      </c>
      <c r="AB31" s="1137"/>
      <c r="AC31" s="1137"/>
      <c r="AD31" s="1137"/>
      <c r="AE31" s="1138"/>
      <c r="AF31" s="1112">
        <v>11</v>
      </c>
      <c r="AG31" s="1113"/>
      <c r="AH31" s="1113"/>
      <c r="AI31" s="1113"/>
      <c r="AJ31" s="1114"/>
      <c r="AK31" s="1073" t="s">
        <v>607</v>
      </c>
      <c r="AL31" s="1064"/>
      <c r="AM31" s="1064"/>
      <c r="AN31" s="1064"/>
      <c r="AO31" s="1064"/>
      <c r="AP31" s="1073" t="s">
        <v>607</v>
      </c>
      <c r="AQ31" s="1064"/>
      <c r="AR31" s="1064"/>
      <c r="AS31" s="1064"/>
      <c r="AT31" s="1064"/>
      <c r="AU31" s="1073" t="s">
        <v>607</v>
      </c>
      <c r="AV31" s="1064"/>
      <c r="AW31" s="1064"/>
      <c r="AX31" s="1064"/>
      <c r="AY31" s="1064"/>
      <c r="AZ31" s="1135"/>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410</v>
      </c>
      <c r="C32" s="1131"/>
      <c r="D32" s="1131"/>
      <c r="E32" s="1131"/>
      <c r="F32" s="1131"/>
      <c r="G32" s="1131"/>
      <c r="H32" s="1131"/>
      <c r="I32" s="1131"/>
      <c r="J32" s="1131"/>
      <c r="K32" s="1131"/>
      <c r="L32" s="1131"/>
      <c r="M32" s="1131"/>
      <c r="N32" s="1131"/>
      <c r="O32" s="1131"/>
      <c r="P32" s="1132"/>
      <c r="Q32" s="1136">
        <v>2217</v>
      </c>
      <c r="R32" s="1137"/>
      <c r="S32" s="1137"/>
      <c r="T32" s="1137"/>
      <c r="U32" s="1137"/>
      <c r="V32" s="1137">
        <v>1684</v>
      </c>
      <c r="W32" s="1137"/>
      <c r="X32" s="1137"/>
      <c r="Y32" s="1137"/>
      <c r="Z32" s="1137"/>
      <c r="AA32" s="1137">
        <v>533</v>
      </c>
      <c r="AB32" s="1137"/>
      <c r="AC32" s="1137"/>
      <c r="AD32" s="1137"/>
      <c r="AE32" s="1138"/>
      <c r="AF32" s="1112">
        <v>3733</v>
      </c>
      <c r="AG32" s="1113"/>
      <c r="AH32" s="1113"/>
      <c r="AI32" s="1113"/>
      <c r="AJ32" s="1114"/>
      <c r="AK32" s="1073">
        <v>13</v>
      </c>
      <c r="AL32" s="1064"/>
      <c r="AM32" s="1064"/>
      <c r="AN32" s="1064"/>
      <c r="AO32" s="1064"/>
      <c r="AP32" s="1064">
        <v>1453</v>
      </c>
      <c r="AQ32" s="1064"/>
      <c r="AR32" s="1064"/>
      <c r="AS32" s="1064"/>
      <c r="AT32" s="1064"/>
      <c r="AU32" s="1064">
        <v>318</v>
      </c>
      <c r="AV32" s="1064"/>
      <c r="AW32" s="1064"/>
      <c r="AX32" s="1064"/>
      <c r="AY32" s="1064"/>
      <c r="AZ32" s="1073" t="s">
        <v>607</v>
      </c>
      <c r="BA32" s="1064"/>
      <c r="BB32" s="1064"/>
      <c r="BC32" s="1064"/>
      <c r="BD32" s="1064"/>
      <c r="BE32" s="1125" t="s">
        <v>411</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t="s">
        <v>412</v>
      </c>
      <c r="C33" s="1131"/>
      <c r="D33" s="1131"/>
      <c r="E33" s="1131"/>
      <c r="F33" s="1131"/>
      <c r="G33" s="1131"/>
      <c r="H33" s="1131"/>
      <c r="I33" s="1131"/>
      <c r="J33" s="1131"/>
      <c r="K33" s="1131"/>
      <c r="L33" s="1131"/>
      <c r="M33" s="1131"/>
      <c r="N33" s="1131"/>
      <c r="O33" s="1131"/>
      <c r="P33" s="1132"/>
      <c r="Q33" s="1136">
        <v>24</v>
      </c>
      <c r="R33" s="1137"/>
      <c r="S33" s="1137"/>
      <c r="T33" s="1137"/>
      <c r="U33" s="1137"/>
      <c r="V33" s="1137">
        <v>22</v>
      </c>
      <c r="W33" s="1137"/>
      <c r="X33" s="1137"/>
      <c r="Y33" s="1137"/>
      <c r="Z33" s="1137"/>
      <c r="AA33" s="1137">
        <v>2</v>
      </c>
      <c r="AB33" s="1137"/>
      <c r="AC33" s="1137"/>
      <c r="AD33" s="1137"/>
      <c r="AE33" s="1138"/>
      <c r="AF33" s="1112">
        <v>44</v>
      </c>
      <c r="AG33" s="1113"/>
      <c r="AH33" s="1113"/>
      <c r="AI33" s="1113"/>
      <c r="AJ33" s="1114"/>
      <c r="AK33" s="1073">
        <v>3</v>
      </c>
      <c r="AL33" s="1064"/>
      <c r="AM33" s="1064"/>
      <c r="AN33" s="1064"/>
      <c r="AO33" s="1064"/>
      <c r="AP33" s="1073" t="s">
        <v>607</v>
      </c>
      <c r="AQ33" s="1064"/>
      <c r="AR33" s="1064"/>
      <c r="AS33" s="1064"/>
      <c r="AT33" s="1064"/>
      <c r="AU33" s="1073" t="s">
        <v>607</v>
      </c>
      <c r="AV33" s="1064"/>
      <c r="AW33" s="1064"/>
      <c r="AX33" s="1064"/>
      <c r="AY33" s="1064"/>
      <c r="AZ33" s="1073" t="s">
        <v>607</v>
      </c>
      <c r="BA33" s="1064"/>
      <c r="BB33" s="1064"/>
      <c r="BC33" s="1064"/>
      <c r="BD33" s="1064"/>
      <c r="BE33" s="1125" t="s">
        <v>413</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t="s">
        <v>414</v>
      </c>
      <c r="C34" s="1131"/>
      <c r="D34" s="1131"/>
      <c r="E34" s="1131"/>
      <c r="F34" s="1131"/>
      <c r="G34" s="1131"/>
      <c r="H34" s="1131"/>
      <c r="I34" s="1131"/>
      <c r="J34" s="1131"/>
      <c r="K34" s="1131"/>
      <c r="L34" s="1131"/>
      <c r="M34" s="1131"/>
      <c r="N34" s="1131"/>
      <c r="O34" s="1131"/>
      <c r="P34" s="1132"/>
      <c r="Q34" s="1136">
        <v>5804</v>
      </c>
      <c r="R34" s="1137"/>
      <c r="S34" s="1137"/>
      <c r="T34" s="1137"/>
      <c r="U34" s="1137"/>
      <c r="V34" s="1137">
        <v>5717</v>
      </c>
      <c r="W34" s="1137"/>
      <c r="X34" s="1137"/>
      <c r="Y34" s="1137"/>
      <c r="Z34" s="1137"/>
      <c r="AA34" s="1137">
        <v>87</v>
      </c>
      <c r="AB34" s="1137"/>
      <c r="AC34" s="1137"/>
      <c r="AD34" s="1137"/>
      <c r="AE34" s="1138"/>
      <c r="AF34" s="1112">
        <v>2602</v>
      </c>
      <c r="AG34" s="1113"/>
      <c r="AH34" s="1113"/>
      <c r="AI34" s="1113"/>
      <c r="AJ34" s="1114"/>
      <c r="AK34" s="1073">
        <v>144</v>
      </c>
      <c r="AL34" s="1064"/>
      <c r="AM34" s="1064"/>
      <c r="AN34" s="1064"/>
      <c r="AO34" s="1064"/>
      <c r="AP34" s="1064">
        <v>1094</v>
      </c>
      <c r="AQ34" s="1064"/>
      <c r="AR34" s="1064"/>
      <c r="AS34" s="1064"/>
      <c r="AT34" s="1064"/>
      <c r="AU34" s="1064">
        <v>818</v>
      </c>
      <c r="AV34" s="1064"/>
      <c r="AW34" s="1064"/>
      <c r="AX34" s="1064"/>
      <c r="AY34" s="1064"/>
      <c r="AZ34" s="1073" t="s">
        <v>607</v>
      </c>
      <c r="BA34" s="1064"/>
      <c r="BB34" s="1064"/>
      <c r="BC34" s="1064"/>
      <c r="BD34" s="1064"/>
      <c r="BE34" s="1125" t="s">
        <v>415</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t="s">
        <v>416</v>
      </c>
      <c r="C35" s="1131"/>
      <c r="D35" s="1131"/>
      <c r="E35" s="1131"/>
      <c r="F35" s="1131"/>
      <c r="G35" s="1131"/>
      <c r="H35" s="1131"/>
      <c r="I35" s="1131"/>
      <c r="J35" s="1131"/>
      <c r="K35" s="1131"/>
      <c r="L35" s="1131"/>
      <c r="M35" s="1131"/>
      <c r="N35" s="1131"/>
      <c r="O35" s="1131"/>
      <c r="P35" s="1132"/>
      <c r="Q35" s="1136">
        <v>1391</v>
      </c>
      <c r="R35" s="1137"/>
      <c r="S35" s="1137"/>
      <c r="T35" s="1137"/>
      <c r="U35" s="1137"/>
      <c r="V35" s="1137">
        <v>1256</v>
      </c>
      <c r="W35" s="1137"/>
      <c r="X35" s="1137"/>
      <c r="Y35" s="1137"/>
      <c r="Z35" s="1137"/>
      <c r="AA35" s="1137">
        <v>135</v>
      </c>
      <c r="AB35" s="1137"/>
      <c r="AC35" s="1137"/>
      <c r="AD35" s="1137"/>
      <c r="AE35" s="1138"/>
      <c r="AF35" s="1112">
        <v>195</v>
      </c>
      <c r="AG35" s="1113"/>
      <c r="AH35" s="1113"/>
      <c r="AI35" s="1113"/>
      <c r="AJ35" s="1114"/>
      <c r="AK35" s="1073">
        <v>423</v>
      </c>
      <c r="AL35" s="1064"/>
      <c r="AM35" s="1064"/>
      <c r="AN35" s="1064"/>
      <c r="AO35" s="1064"/>
      <c r="AP35" s="1064">
        <v>7067</v>
      </c>
      <c r="AQ35" s="1064"/>
      <c r="AR35" s="1064"/>
      <c r="AS35" s="1064"/>
      <c r="AT35" s="1064"/>
      <c r="AU35" s="1064">
        <v>5251</v>
      </c>
      <c r="AV35" s="1064"/>
      <c r="AW35" s="1064"/>
      <c r="AX35" s="1064"/>
      <c r="AY35" s="1064"/>
      <c r="AZ35" s="1073" t="s">
        <v>607</v>
      </c>
      <c r="BA35" s="1064"/>
      <c r="BB35" s="1064"/>
      <c r="BC35" s="1064"/>
      <c r="BD35" s="1064"/>
      <c r="BE35" s="1125" t="s">
        <v>417</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t="s">
        <v>418</v>
      </c>
      <c r="C36" s="1131"/>
      <c r="D36" s="1131"/>
      <c r="E36" s="1131"/>
      <c r="F36" s="1131"/>
      <c r="G36" s="1131"/>
      <c r="H36" s="1131"/>
      <c r="I36" s="1131"/>
      <c r="J36" s="1131"/>
      <c r="K36" s="1131"/>
      <c r="L36" s="1131"/>
      <c r="M36" s="1131"/>
      <c r="N36" s="1131"/>
      <c r="O36" s="1131"/>
      <c r="P36" s="1132"/>
      <c r="Q36" s="1136">
        <v>71</v>
      </c>
      <c r="R36" s="1137"/>
      <c r="S36" s="1137"/>
      <c r="T36" s="1137"/>
      <c r="U36" s="1137"/>
      <c r="V36" s="1137">
        <v>67</v>
      </c>
      <c r="W36" s="1137"/>
      <c r="X36" s="1137"/>
      <c r="Y36" s="1137"/>
      <c r="Z36" s="1137"/>
      <c r="AA36" s="1137">
        <v>4</v>
      </c>
      <c r="AB36" s="1137"/>
      <c r="AC36" s="1137"/>
      <c r="AD36" s="1137"/>
      <c r="AE36" s="1138"/>
      <c r="AF36" s="1112">
        <v>4</v>
      </c>
      <c r="AG36" s="1113"/>
      <c r="AH36" s="1113"/>
      <c r="AI36" s="1113"/>
      <c r="AJ36" s="1114"/>
      <c r="AK36" s="1073">
        <v>4</v>
      </c>
      <c r="AL36" s="1064"/>
      <c r="AM36" s="1064"/>
      <c r="AN36" s="1064"/>
      <c r="AO36" s="1064"/>
      <c r="AP36" s="1073" t="s">
        <v>607</v>
      </c>
      <c r="AQ36" s="1064"/>
      <c r="AR36" s="1064"/>
      <c r="AS36" s="1064"/>
      <c r="AT36" s="1064"/>
      <c r="AU36" s="1073" t="s">
        <v>607</v>
      </c>
      <c r="AV36" s="1064"/>
      <c r="AW36" s="1064"/>
      <c r="AX36" s="1064"/>
      <c r="AY36" s="1064"/>
      <c r="AZ36" s="1073" t="s">
        <v>607</v>
      </c>
      <c r="BA36" s="1064"/>
      <c r="BB36" s="1064"/>
      <c r="BC36" s="1064"/>
      <c r="BD36" s="1064"/>
      <c r="BE36" s="1125" t="s">
        <v>419</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420</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393</v>
      </c>
      <c r="B63" s="1037" t="s">
        <v>421</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7192</v>
      </c>
      <c r="AG63" s="1052"/>
      <c r="AH63" s="1052"/>
      <c r="AI63" s="1052"/>
      <c r="AJ63" s="1123"/>
      <c r="AK63" s="1124"/>
      <c r="AL63" s="1056"/>
      <c r="AM63" s="1056"/>
      <c r="AN63" s="1056"/>
      <c r="AO63" s="1056"/>
      <c r="AP63" s="1052">
        <f>SUM(AP28:AT36)</f>
        <v>9614</v>
      </c>
      <c r="AQ63" s="1052"/>
      <c r="AR63" s="1052"/>
      <c r="AS63" s="1052"/>
      <c r="AT63" s="1052"/>
      <c r="AU63" s="1052">
        <f>SUM(AU28:AY36)</f>
        <v>6387</v>
      </c>
      <c r="AV63" s="1052"/>
      <c r="AW63" s="1052"/>
      <c r="AX63" s="1052"/>
      <c r="AY63" s="1052"/>
      <c r="AZ63" s="1118"/>
      <c r="BA63" s="1118"/>
      <c r="BB63" s="1118"/>
      <c r="BC63" s="1118"/>
      <c r="BD63" s="1118"/>
      <c r="BE63" s="1053"/>
      <c r="BF63" s="1053"/>
      <c r="BG63" s="1053"/>
      <c r="BH63" s="1053"/>
      <c r="BI63" s="1054"/>
      <c r="BJ63" s="1119" t="s">
        <v>422</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423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424</v>
      </c>
      <c r="B66" s="1089"/>
      <c r="C66" s="1089"/>
      <c r="D66" s="1089"/>
      <c r="E66" s="1089"/>
      <c r="F66" s="1089"/>
      <c r="G66" s="1089"/>
      <c r="H66" s="1089"/>
      <c r="I66" s="1089"/>
      <c r="J66" s="1089"/>
      <c r="K66" s="1089"/>
      <c r="L66" s="1089"/>
      <c r="M66" s="1089"/>
      <c r="N66" s="1089"/>
      <c r="O66" s="1089"/>
      <c r="P66" s="1090"/>
      <c r="Q66" s="1094" t="s">
        <v>425</v>
      </c>
      <c r="R66" s="1095"/>
      <c r="S66" s="1095"/>
      <c r="T66" s="1095"/>
      <c r="U66" s="1096"/>
      <c r="V66" s="1094" t="s">
        <v>426</v>
      </c>
      <c r="W66" s="1095"/>
      <c r="X66" s="1095"/>
      <c r="Y66" s="1095"/>
      <c r="Z66" s="1096"/>
      <c r="AA66" s="1094" t="s">
        <v>427</v>
      </c>
      <c r="AB66" s="1095"/>
      <c r="AC66" s="1095"/>
      <c r="AD66" s="1095"/>
      <c r="AE66" s="1096"/>
      <c r="AF66" s="1100" t="s">
        <v>428</v>
      </c>
      <c r="AG66" s="1101"/>
      <c r="AH66" s="1101"/>
      <c r="AI66" s="1101"/>
      <c r="AJ66" s="1102"/>
      <c r="AK66" s="1094" t="s">
        <v>429</v>
      </c>
      <c r="AL66" s="1089"/>
      <c r="AM66" s="1089"/>
      <c r="AN66" s="1089"/>
      <c r="AO66" s="1090"/>
      <c r="AP66" s="1094" t="s">
        <v>430</v>
      </c>
      <c r="AQ66" s="1095"/>
      <c r="AR66" s="1095"/>
      <c r="AS66" s="1095"/>
      <c r="AT66" s="1096"/>
      <c r="AU66" s="1094" t="s">
        <v>431</v>
      </c>
      <c r="AV66" s="1095"/>
      <c r="AW66" s="1095"/>
      <c r="AX66" s="1095"/>
      <c r="AY66" s="1096"/>
      <c r="AZ66" s="1094" t="s">
        <v>381</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608</v>
      </c>
      <c r="C68" s="1079"/>
      <c r="D68" s="1079"/>
      <c r="E68" s="1079"/>
      <c r="F68" s="1079"/>
      <c r="G68" s="1079"/>
      <c r="H68" s="1079"/>
      <c r="I68" s="1079"/>
      <c r="J68" s="1079"/>
      <c r="K68" s="1079"/>
      <c r="L68" s="1079"/>
      <c r="M68" s="1079"/>
      <c r="N68" s="1079"/>
      <c r="O68" s="1079"/>
      <c r="P68" s="1080"/>
      <c r="Q68" s="1081">
        <v>13074</v>
      </c>
      <c r="R68" s="1075"/>
      <c r="S68" s="1075"/>
      <c r="T68" s="1075"/>
      <c r="U68" s="1075"/>
      <c r="V68" s="1075">
        <v>12698</v>
      </c>
      <c r="W68" s="1075"/>
      <c r="X68" s="1075"/>
      <c r="Y68" s="1075"/>
      <c r="Z68" s="1075"/>
      <c r="AA68" s="1075">
        <v>376</v>
      </c>
      <c r="AB68" s="1075"/>
      <c r="AC68" s="1075"/>
      <c r="AD68" s="1075"/>
      <c r="AE68" s="1075"/>
      <c r="AF68" s="1075">
        <v>376</v>
      </c>
      <c r="AG68" s="1075"/>
      <c r="AH68" s="1075"/>
      <c r="AI68" s="1075"/>
      <c r="AJ68" s="1075"/>
      <c r="AK68" s="1075">
        <v>251</v>
      </c>
      <c r="AL68" s="1075"/>
      <c r="AM68" s="1075"/>
      <c r="AN68" s="1075"/>
      <c r="AO68" s="1075"/>
      <c r="AP68" s="1075" t="s">
        <v>607</v>
      </c>
      <c r="AQ68" s="1075"/>
      <c r="AR68" s="1075"/>
      <c r="AS68" s="1075"/>
      <c r="AT68" s="1075"/>
      <c r="AU68" s="1075" t="s">
        <v>607</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609</v>
      </c>
      <c r="C69" s="1068"/>
      <c r="D69" s="1068"/>
      <c r="E69" s="1068"/>
      <c r="F69" s="1068"/>
      <c r="G69" s="1068"/>
      <c r="H69" s="1068"/>
      <c r="I69" s="1068"/>
      <c r="J69" s="1068"/>
      <c r="K69" s="1068"/>
      <c r="L69" s="1068"/>
      <c r="M69" s="1068"/>
      <c r="N69" s="1068"/>
      <c r="O69" s="1068"/>
      <c r="P69" s="1069"/>
      <c r="Q69" s="1070">
        <v>644</v>
      </c>
      <c r="R69" s="1064"/>
      <c r="S69" s="1064"/>
      <c r="T69" s="1064"/>
      <c r="U69" s="1064"/>
      <c r="V69" s="1064">
        <v>608</v>
      </c>
      <c r="W69" s="1064"/>
      <c r="X69" s="1064"/>
      <c r="Y69" s="1064"/>
      <c r="Z69" s="1064"/>
      <c r="AA69" s="1064">
        <v>37</v>
      </c>
      <c r="AB69" s="1064"/>
      <c r="AC69" s="1064"/>
      <c r="AD69" s="1064"/>
      <c r="AE69" s="1064"/>
      <c r="AF69" s="1064">
        <v>37</v>
      </c>
      <c r="AG69" s="1064"/>
      <c r="AH69" s="1064"/>
      <c r="AI69" s="1064"/>
      <c r="AJ69" s="1064"/>
      <c r="AK69" s="1064" t="s">
        <v>607</v>
      </c>
      <c r="AL69" s="1064"/>
      <c r="AM69" s="1064"/>
      <c r="AN69" s="1064"/>
      <c r="AO69" s="1064"/>
      <c r="AP69" s="1064" t="s">
        <v>607</v>
      </c>
      <c r="AQ69" s="1064"/>
      <c r="AR69" s="1064"/>
      <c r="AS69" s="1064"/>
      <c r="AT69" s="1064"/>
      <c r="AU69" s="1064" t="s">
        <v>607</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610</v>
      </c>
      <c r="C70" s="1068"/>
      <c r="D70" s="1068"/>
      <c r="E70" s="1068"/>
      <c r="F70" s="1068"/>
      <c r="G70" s="1068"/>
      <c r="H70" s="1068"/>
      <c r="I70" s="1068"/>
      <c r="J70" s="1068"/>
      <c r="K70" s="1068"/>
      <c r="L70" s="1068"/>
      <c r="M70" s="1068"/>
      <c r="N70" s="1068"/>
      <c r="O70" s="1068"/>
      <c r="P70" s="1069"/>
      <c r="Q70" s="1070">
        <v>55</v>
      </c>
      <c r="R70" s="1064"/>
      <c r="S70" s="1064"/>
      <c r="T70" s="1064"/>
      <c r="U70" s="1064"/>
      <c r="V70" s="1064">
        <v>52</v>
      </c>
      <c r="W70" s="1064"/>
      <c r="X70" s="1064"/>
      <c r="Y70" s="1064"/>
      <c r="Z70" s="1064"/>
      <c r="AA70" s="1064">
        <v>3</v>
      </c>
      <c r="AB70" s="1064"/>
      <c r="AC70" s="1064"/>
      <c r="AD70" s="1064"/>
      <c r="AE70" s="1064"/>
      <c r="AF70" s="1064">
        <v>3</v>
      </c>
      <c r="AG70" s="1064"/>
      <c r="AH70" s="1064"/>
      <c r="AI70" s="1064"/>
      <c r="AJ70" s="1064"/>
      <c r="AK70" s="1064" t="s">
        <v>607</v>
      </c>
      <c r="AL70" s="1064"/>
      <c r="AM70" s="1064"/>
      <c r="AN70" s="1064"/>
      <c r="AO70" s="1064"/>
      <c r="AP70" s="1064" t="s">
        <v>607</v>
      </c>
      <c r="AQ70" s="1064"/>
      <c r="AR70" s="1064"/>
      <c r="AS70" s="1064"/>
      <c r="AT70" s="1064"/>
      <c r="AU70" s="1064" t="s">
        <v>607</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611</v>
      </c>
      <c r="C71" s="1068"/>
      <c r="D71" s="1068"/>
      <c r="E71" s="1068"/>
      <c r="F71" s="1068"/>
      <c r="G71" s="1068"/>
      <c r="H71" s="1068"/>
      <c r="I71" s="1068"/>
      <c r="J71" s="1068"/>
      <c r="K71" s="1068"/>
      <c r="L71" s="1068"/>
      <c r="M71" s="1068"/>
      <c r="N71" s="1068"/>
      <c r="O71" s="1068"/>
      <c r="P71" s="1069"/>
      <c r="Q71" s="1070">
        <v>134</v>
      </c>
      <c r="R71" s="1064"/>
      <c r="S71" s="1064"/>
      <c r="T71" s="1064"/>
      <c r="U71" s="1064"/>
      <c r="V71" s="1064">
        <v>95</v>
      </c>
      <c r="W71" s="1064"/>
      <c r="X71" s="1064"/>
      <c r="Y71" s="1064"/>
      <c r="Z71" s="1064"/>
      <c r="AA71" s="1064">
        <v>39</v>
      </c>
      <c r="AB71" s="1064"/>
      <c r="AC71" s="1064"/>
      <c r="AD71" s="1064"/>
      <c r="AE71" s="1064"/>
      <c r="AF71" s="1064">
        <v>39</v>
      </c>
      <c r="AG71" s="1064"/>
      <c r="AH71" s="1064"/>
      <c r="AI71" s="1064"/>
      <c r="AJ71" s="1064"/>
      <c r="AK71" s="1064" t="s">
        <v>607</v>
      </c>
      <c r="AL71" s="1064"/>
      <c r="AM71" s="1064"/>
      <c r="AN71" s="1064"/>
      <c r="AO71" s="1064"/>
      <c r="AP71" s="1064" t="s">
        <v>607</v>
      </c>
      <c r="AQ71" s="1064"/>
      <c r="AR71" s="1064"/>
      <c r="AS71" s="1064"/>
      <c r="AT71" s="1064"/>
      <c r="AU71" s="1064" t="s">
        <v>607</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612</v>
      </c>
      <c r="C72" s="1068"/>
      <c r="D72" s="1068"/>
      <c r="E72" s="1068"/>
      <c r="F72" s="1068"/>
      <c r="G72" s="1068"/>
      <c r="H72" s="1068"/>
      <c r="I72" s="1068"/>
      <c r="J72" s="1068"/>
      <c r="K72" s="1068"/>
      <c r="L72" s="1068"/>
      <c r="M72" s="1068"/>
      <c r="N72" s="1068"/>
      <c r="O72" s="1068"/>
      <c r="P72" s="1069"/>
      <c r="Q72" s="1070">
        <v>1069</v>
      </c>
      <c r="R72" s="1064"/>
      <c r="S72" s="1064"/>
      <c r="T72" s="1064"/>
      <c r="U72" s="1064"/>
      <c r="V72" s="1064">
        <v>1064</v>
      </c>
      <c r="W72" s="1064"/>
      <c r="X72" s="1064"/>
      <c r="Y72" s="1064"/>
      <c r="Z72" s="1064"/>
      <c r="AA72" s="1064">
        <v>5</v>
      </c>
      <c r="AB72" s="1064"/>
      <c r="AC72" s="1064"/>
      <c r="AD72" s="1064"/>
      <c r="AE72" s="1064"/>
      <c r="AF72" s="1064">
        <v>5</v>
      </c>
      <c r="AG72" s="1064"/>
      <c r="AH72" s="1064"/>
      <c r="AI72" s="1064"/>
      <c r="AJ72" s="1064"/>
      <c r="AK72" s="1064" t="s">
        <v>607</v>
      </c>
      <c r="AL72" s="1064"/>
      <c r="AM72" s="1064"/>
      <c r="AN72" s="1064"/>
      <c r="AO72" s="1064"/>
      <c r="AP72" s="1064" t="s">
        <v>607</v>
      </c>
      <c r="AQ72" s="1064"/>
      <c r="AR72" s="1064"/>
      <c r="AS72" s="1064"/>
      <c r="AT72" s="1064"/>
      <c r="AU72" s="1064" t="s">
        <v>607</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t="s">
        <v>613</v>
      </c>
      <c r="C73" s="1068"/>
      <c r="D73" s="1068"/>
      <c r="E73" s="1068"/>
      <c r="F73" s="1068"/>
      <c r="G73" s="1068"/>
      <c r="H73" s="1068"/>
      <c r="I73" s="1068"/>
      <c r="J73" s="1068"/>
      <c r="K73" s="1068"/>
      <c r="L73" s="1068"/>
      <c r="M73" s="1068"/>
      <c r="N73" s="1068"/>
      <c r="O73" s="1068"/>
      <c r="P73" s="1069"/>
      <c r="Q73" s="1070">
        <v>287396</v>
      </c>
      <c r="R73" s="1064"/>
      <c r="S73" s="1064"/>
      <c r="T73" s="1064"/>
      <c r="U73" s="1064"/>
      <c r="V73" s="1064">
        <v>279979</v>
      </c>
      <c r="W73" s="1064"/>
      <c r="X73" s="1064"/>
      <c r="Y73" s="1064"/>
      <c r="Z73" s="1064"/>
      <c r="AA73" s="1064">
        <v>7417</v>
      </c>
      <c r="AB73" s="1064"/>
      <c r="AC73" s="1064"/>
      <c r="AD73" s="1064"/>
      <c r="AE73" s="1064"/>
      <c r="AF73" s="1064">
        <v>7417</v>
      </c>
      <c r="AG73" s="1064"/>
      <c r="AH73" s="1064"/>
      <c r="AI73" s="1064"/>
      <c r="AJ73" s="1064"/>
      <c r="AK73" s="1064">
        <v>982</v>
      </c>
      <c r="AL73" s="1064"/>
      <c r="AM73" s="1064"/>
      <c r="AN73" s="1064"/>
      <c r="AO73" s="1064"/>
      <c r="AP73" s="1064" t="s">
        <v>607</v>
      </c>
      <c r="AQ73" s="1064"/>
      <c r="AR73" s="1064"/>
      <c r="AS73" s="1064"/>
      <c r="AT73" s="1064"/>
      <c r="AU73" s="1064" t="s">
        <v>607</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393</v>
      </c>
      <c r="B88" s="1037" t="s">
        <v>432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f>SUM(AF68:AJ73)</f>
        <v>7877</v>
      </c>
      <c r="AG88" s="1052"/>
      <c r="AH88" s="1052"/>
      <c r="AI88" s="1052"/>
      <c r="AJ88" s="1052"/>
      <c r="AK88" s="1056"/>
      <c r="AL88" s="1056"/>
      <c r="AM88" s="1056"/>
      <c r="AN88" s="1056"/>
      <c r="AO88" s="1056"/>
      <c r="AP88" s="1052" t="s">
        <v>607</v>
      </c>
      <c r="AQ88" s="1052"/>
      <c r="AR88" s="1052"/>
      <c r="AS88" s="1052"/>
      <c r="AT88" s="1052"/>
      <c r="AU88" s="1052" t="s">
        <v>607</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1037" t="s">
        <v>433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f>SUM(CR7:CV9)</f>
        <v>178</v>
      </c>
      <c r="CS102" s="1044"/>
      <c r="CT102" s="1044"/>
      <c r="CU102" s="1044"/>
      <c r="CV102" s="1045"/>
      <c r="CW102" s="1043">
        <f>SUM(CW7:DA9)</f>
        <v>53</v>
      </c>
      <c r="CX102" s="1044"/>
      <c r="CY102" s="1044"/>
      <c r="CZ102" s="1044"/>
      <c r="DA102" s="1045"/>
      <c r="DB102" s="1043" t="s">
        <v>620</v>
      </c>
      <c r="DC102" s="1044"/>
      <c r="DD102" s="1044"/>
      <c r="DE102" s="1044"/>
      <c r="DF102" s="1045"/>
      <c r="DG102" s="1043" t="s">
        <v>620</v>
      </c>
      <c r="DH102" s="1044"/>
      <c r="DI102" s="1044"/>
      <c r="DJ102" s="1044"/>
      <c r="DK102" s="1045"/>
      <c r="DL102" s="1043" t="s">
        <v>620</v>
      </c>
      <c r="DM102" s="1044"/>
      <c r="DN102" s="1044"/>
      <c r="DO102" s="1044"/>
      <c r="DP102" s="1045"/>
      <c r="DQ102" s="1043" t="s">
        <v>620</v>
      </c>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438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440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441</v>
      </c>
      <c r="AB109" s="987"/>
      <c r="AC109" s="987"/>
      <c r="AD109" s="987"/>
      <c r="AE109" s="988"/>
      <c r="AF109" s="989" t="s">
        <v>311</v>
      </c>
      <c r="AG109" s="987"/>
      <c r="AH109" s="987"/>
      <c r="AI109" s="987"/>
      <c r="AJ109" s="988"/>
      <c r="AK109" s="989" t="s">
        <v>310</v>
      </c>
      <c r="AL109" s="987"/>
      <c r="AM109" s="987"/>
      <c r="AN109" s="987"/>
      <c r="AO109" s="988"/>
      <c r="AP109" s="989" t="s">
        <v>442</v>
      </c>
      <c r="AQ109" s="987"/>
      <c r="AR109" s="987"/>
      <c r="AS109" s="987"/>
      <c r="AT109" s="1018"/>
      <c r="AU109" s="986" t="s">
        <v>440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441</v>
      </c>
      <c r="BR109" s="987"/>
      <c r="BS109" s="987"/>
      <c r="BT109" s="987"/>
      <c r="BU109" s="988"/>
      <c r="BV109" s="989" t="s">
        <v>311</v>
      </c>
      <c r="BW109" s="987"/>
      <c r="BX109" s="987"/>
      <c r="BY109" s="987"/>
      <c r="BZ109" s="988"/>
      <c r="CA109" s="989" t="s">
        <v>310</v>
      </c>
      <c r="CB109" s="987"/>
      <c r="CC109" s="987"/>
      <c r="CD109" s="987"/>
      <c r="CE109" s="988"/>
      <c r="CF109" s="1025" t="s">
        <v>442</v>
      </c>
      <c r="CG109" s="1025"/>
      <c r="CH109" s="1025"/>
      <c r="CI109" s="1025"/>
      <c r="CJ109" s="1025"/>
      <c r="CK109" s="989" t="s">
        <v>443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441</v>
      </c>
      <c r="DH109" s="987"/>
      <c r="DI109" s="987"/>
      <c r="DJ109" s="987"/>
      <c r="DK109" s="988"/>
      <c r="DL109" s="989" t="s">
        <v>311</v>
      </c>
      <c r="DM109" s="987"/>
      <c r="DN109" s="987"/>
      <c r="DO109" s="987"/>
      <c r="DP109" s="988"/>
      <c r="DQ109" s="989" t="s">
        <v>310</v>
      </c>
      <c r="DR109" s="987"/>
      <c r="DS109" s="987"/>
      <c r="DT109" s="987"/>
      <c r="DU109" s="988"/>
      <c r="DV109" s="989" t="s">
        <v>442</v>
      </c>
      <c r="DW109" s="987"/>
      <c r="DX109" s="987"/>
      <c r="DY109" s="987"/>
      <c r="DZ109" s="1018"/>
    </row>
    <row r="110" spans="1:131" s="247" customFormat="1" ht="26.25" customHeight="1">
      <c r="A110" s="889" t="s">
        <v>444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7378006</v>
      </c>
      <c r="AB110" s="980"/>
      <c r="AC110" s="980"/>
      <c r="AD110" s="980"/>
      <c r="AE110" s="981"/>
      <c r="AF110" s="982">
        <v>6912968</v>
      </c>
      <c r="AG110" s="980"/>
      <c r="AH110" s="980"/>
      <c r="AI110" s="980"/>
      <c r="AJ110" s="981"/>
      <c r="AK110" s="982">
        <v>6690286</v>
      </c>
      <c r="AL110" s="980"/>
      <c r="AM110" s="980"/>
      <c r="AN110" s="980"/>
      <c r="AO110" s="981"/>
      <c r="AP110" s="983">
        <v>23.4</v>
      </c>
      <c r="AQ110" s="984"/>
      <c r="AR110" s="984"/>
      <c r="AS110" s="984"/>
      <c r="AT110" s="985"/>
      <c r="AU110" s="1019" t="s">
        <v>73</v>
      </c>
      <c r="AV110" s="1020"/>
      <c r="AW110" s="1020"/>
      <c r="AX110" s="1020"/>
      <c r="AY110" s="1020"/>
      <c r="AZ110" s="945" t="s">
        <v>445</v>
      </c>
      <c r="BA110" s="890"/>
      <c r="BB110" s="890"/>
      <c r="BC110" s="890"/>
      <c r="BD110" s="890"/>
      <c r="BE110" s="890"/>
      <c r="BF110" s="890"/>
      <c r="BG110" s="890"/>
      <c r="BH110" s="890"/>
      <c r="BI110" s="890"/>
      <c r="BJ110" s="890"/>
      <c r="BK110" s="890"/>
      <c r="BL110" s="890"/>
      <c r="BM110" s="890"/>
      <c r="BN110" s="890"/>
      <c r="BO110" s="890"/>
      <c r="BP110" s="891"/>
      <c r="BQ110" s="946">
        <v>58998395</v>
      </c>
      <c r="BR110" s="927"/>
      <c r="BS110" s="927"/>
      <c r="BT110" s="927"/>
      <c r="BU110" s="927"/>
      <c r="BV110" s="927">
        <v>55884015</v>
      </c>
      <c r="BW110" s="927"/>
      <c r="BX110" s="927"/>
      <c r="BY110" s="927"/>
      <c r="BZ110" s="927"/>
      <c r="CA110" s="927">
        <v>54301836</v>
      </c>
      <c r="CB110" s="927"/>
      <c r="CC110" s="927"/>
      <c r="CD110" s="927"/>
      <c r="CE110" s="927"/>
      <c r="CF110" s="951">
        <v>190.1</v>
      </c>
      <c r="CG110" s="952"/>
      <c r="CH110" s="952"/>
      <c r="CI110" s="952"/>
      <c r="CJ110" s="952"/>
      <c r="CK110" s="1015" t="s">
        <v>446</v>
      </c>
      <c r="CL110" s="901"/>
      <c r="CM110" s="976" t="s">
        <v>447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422</v>
      </c>
      <c r="DH110" s="927"/>
      <c r="DI110" s="927"/>
      <c r="DJ110" s="927"/>
      <c r="DK110" s="927"/>
      <c r="DL110" s="927" t="s">
        <v>422</v>
      </c>
      <c r="DM110" s="927"/>
      <c r="DN110" s="927"/>
      <c r="DO110" s="927"/>
      <c r="DP110" s="927"/>
      <c r="DQ110" s="927" t="s">
        <v>422</v>
      </c>
      <c r="DR110" s="927"/>
      <c r="DS110" s="927"/>
      <c r="DT110" s="927"/>
      <c r="DU110" s="927"/>
      <c r="DV110" s="928" t="s">
        <v>448</v>
      </c>
      <c r="DW110" s="928"/>
      <c r="DX110" s="928"/>
      <c r="DY110" s="928"/>
      <c r="DZ110" s="929"/>
    </row>
    <row r="111" spans="1:131" s="247" customFormat="1" ht="26.25" customHeight="1">
      <c r="A111" s="856" t="s">
        <v>449</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450</v>
      </c>
      <c r="AB111" s="1008"/>
      <c r="AC111" s="1008"/>
      <c r="AD111" s="1008"/>
      <c r="AE111" s="1009"/>
      <c r="AF111" s="1010" t="s">
        <v>450</v>
      </c>
      <c r="AG111" s="1008"/>
      <c r="AH111" s="1008"/>
      <c r="AI111" s="1008"/>
      <c r="AJ111" s="1009"/>
      <c r="AK111" s="1010" t="s">
        <v>451</v>
      </c>
      <c r="AL111" s="1008"/>
      <c r="AM111" s="1008"/>
      <c r="AN111" s="1008"/>
      <c r="AO111" s="1009"/>
      <c r="AP111" s="1011" t="s">
        <v>452</v>
      </c>
      <c r="AQ111" s="1012"/>
      <c r="AR111" s="1012"/>
      <c r="AS111" s="1012"/>
      <c r="AT111" s="1013"/>
      <c r="AU111" s="1021"/>
      <c r="AV111" s="1022"/>
      <c r="AW111" s="1022"/>
      <c r="AX111" s="1022"/>
      <c r="AY111" s="1022"/>
      <c r="AZ111" s="897" t="s">
        <v>453</v>
      </c>
      <c r="BA111" s="832"/>
      <c r="BB111" s="832"/>
      <c r="BC111" s="832"/>
      <c r="BD111" s="832"/>
      <c r="BE111" s="832"/>
      <c r="BF111" s="832"/>
      <c r="BG111" s="832"/>
      <c r="BH111" s="832"/>
      <c r="BI111" s="832"/>
      <c r="BJ111" s="832"/>
      <c r="BK111" s="832"/>
      <c r="BL111" s="832"/>
      <c r="BM111" s="832"/>
      <c r="BN111" s="832"/>
      <c r="BO111" s="832"/>
      <c r="BP111" s="833"/>
      <c r="BQ111" s="898" t="s">
        <v>422</v>
      </c>
      <c r="BR111" s="899"/>
      <c r="BS111" s="899"/>
      <c r="BT111" s="899"/>
      <c r="BU111" s="899"/>
      <c r="BV111" s="899" t="s">
        <v>422</v>
      </c>
      <c r="BW111" s="899"/>
      <c r="BX111" s="899"/>
      <c r="BY111" s="899"/>
      <c r="BZ111" s="899"/>
      <c r="CA111" s="899" t="s">
        <v>422</v>
      </c>
      <c r="CB111" s="899"/>
      <c r="CC111" s="899"/>
      <c r="CD111" s="899"/>
      <c r="CE111" s="899"/>
      <c r="CF111" s="960" t="s">
        <v>450</v>
      </c>
      <c r="CG111" s="961"/>
      <c r="CH111" s="961"/>
      <c r="CI111" s="961"/>
      <c r="CJ111" s="961"/>
      <c r="CK111" s="1016"/>
      <c r="CL111" s="903"/>
      <c r="CM111" s="906" t="s">
        <v>454</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422</v>
      </c>
      <c r="DH111" s="899"/>
      <c r="DI111" s="899"/>
      <c r="DJ111" s="899"/>
      <c r="DK111" s="899"/>
      <c r="DL111" s="899" t="s">
        <v>455</v>
      </c>
      <c r="DM111" s="899"/>
      <c r="DN111" s="899"/>
      <c r="DO111" s="899"/>
      <c r="DP111" s="899"/>
      <c r="DQ111" s="899" t="s">
        <v>452</v>
      </c>
      <c r="DR111" s="899"/>
      <c r="DS111" s="899"/>
      <c r="DT111" s="899"/>
      <c r="DU111" s="899"/>
      <c r="DV111" s="876" t="s">
        <v>422</v>
      </c>
      <c r="DW111" s="876"/>
      <c r="DX111" s="876"/>
      <c r="DY111" s="876"/>
      <c r="DZ111" s="877"/>
    </row>
    <row r="112" spans="1:131" s="247" customFormat="1" ht="26.25" customHeight="1">
      <c r="A112" s="1001" t="s">
        <v>456</v>
      </c>
      <c r="B112" s="1002"/>
      <c r="C112" s="832" t="s">
        <v>457</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455</v>
      </c>
      <c r="AB112" s="862"/>
      <c r="AC112" s="862"/>
      <c r="AD112" s="862"/>
      <c r="AE112" s="863"/>
      <c r="AF112" s="864" t="s">
        <v>422</v>
      </c>
      <c r="AG112" s="862"/>
      <c r="AH112" s="862"/>
      <c r="AI112" s="862"/>
      <c r="AJ112" s="863"/>
      <c r="AK112" s="864" t="s">
        <v>455</v>
      </c>
      <c r="AL112" s="862"/>
      <c r="AM112" s="862"/>
      <c r="AN112" s="862"/>
      <c r="AO112" s="863"/>
      <c r="AP112" s="909" t="s">
        <v>422</v>
      </c>
      <c r="AQ112" s="910"/>
      <c r="AR112" s="910"/>
      <c r="AS112" s="910"/>
      <c r="AT112" s="911"/>
      <c r="AU112" s="1021"/>
      <c r="AV112" s="1022"/>
      <c r="AW112" s="1022"/>
      <c r="AX112" s="1022"/>
      <c r="AY112" s="1022"/>
      <c r="AZ112" s="897" t="s">
        <v>458</v>
      </c>
      <c r="BA112" s="832"/>
      <c r="BB112" s="832"/>
      <c r="BC112" s="832"/>
      <c r="BD112" s="832"/>
      <c r="BE112" s="832"/>
      <c r="BF112" s="832"/>
      <c r="BG112" s="832"/>
      <c r="BH112" s="832"/>
      <c r="BI112" s="832"/>
      <c r="BJ112" s="832"/>
      <c r="BK112" s="832"/>
      <c r="BL112" s="832"/>
      <c r="BM112" s="832"/>
      <c r="BN112" s="832"/>
      <c r="BO112" s="832"/>
      <c r="BP112" s="833"/>
      <c r="BQ112" s="898">
        <v>7036412</v>
      </c>
      <c r="BR112" s="899"/>
      <c r="BS112" s="899"/>
      <c r="BT112" s="899"/>
      <c r="BU112" s="899"/>
      <c r="BV112" s="899">
        <v>6680613</v>
      </c>
      <c r="BW112" s="899"/>
      <c r="BX112" s="899"/>
      <c r="BY112" s="899"/>
      <c r="BZ112" s="899"/>
      <c r="CA112" s="899">
        <v>6386718</v>
      </c>
      <c r="CB112" s="899"/>
      <c r="CC112" s="899"/>
      <c r="CD112" s="899"/>
      <c r="CE112" s="899"/>
      <c r="CF112" s="960">
        <v>22.4</v>
      </c>
      <c r="CG112" s="961"/>
      <c r="CH112" s="961"/>
      <c r="CI112" s="961"/>
      <c r="CJ112" s="961"/>
      <c r="CK112" s="1016"/>
      <c r="CL112" s="903"/>
      <c r="CM112" s="906" t="s">
        <v>459</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422</v>
      </c>
      <c r="DH112" s="899"/>
      <c r="DI112" s="899"/>
      <c r="DJ112" s="899"/>
      <c r="DK112" s="899"/>
      <c r="DL112" s="899" t="s">
        <v>422</v>
      </c>
      <c r="DM112" s="899"/>
      <c r="DN112" s="899"/>
      <c r="DO112" s="899"/>
      <c r="DP112" s="899"/>
      <c r="DQ112" s="899" t="s">
        <v>422</v>
      </c>
      <c r="DR112" s="899"/>
      <c r="DS112" s="899"/>
      <c r="DT112" s="899"/>
      <c r="DU112" s="899"/>
      <c r="DV112" s="876" t="s">
        <v>451</v>
      </c>
      <c r="DW112" s="876"/>
      <c r="DX112" s="876"/>
      <c r="DY112" s="876"/>
      <c r="DZ112" s="877"/>
    </row>
    <row r="113" spans="1:130" s="247" customFormat="1" ht="26.25" customHeight="1">
      <c r="A113" s="1003"/>
      <c r="B113" s="1004"/>
      <c r="C113" s="832" t="s">
        <v>460</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738117</v>
      </c>
      <c r="AB113" s="1008"/>
      <c r="AC113" s="1008"/>
      <c r="AD113" s="1008"/>
      <c r="AE113" s="1009"/>
      <c r="AF113" s="1010">
        <v>734200</v>
      </c>
      <c r="AG113" s="1008"/>
      <c r="AH113" s="1008"/>
      <c r="AI113" s="1008"/>
      <c r="AJ113" s="1009"/>
      <c r="AK113" s="1010">
        <v>752159</v>
      </c>
      <c r="AL113" s="1008"/>
      <c r="AM113" s="1008"/>
      <c r="AN113" s="1008"/>
      <c r="AO113" s="1009"/>
      <c r="AP113" s="1011">
        <v>2.6</v>
      </c>
      <c r="AQ113" s="1012"/>
      <c r="AR113" s="1012"/>
      <c r="AS113" s="1012"/>
      <c r="AT113" s="1013"/>
      <c r="AU113" s="1021"/>
      <c r="AV113" s="1022"/>
      <c r="AW113" s="1022"/>
      <c r="AX113" s="1022"/>
      <c r="AY113" s="1022"/>
      <c r="AZ113" s="897" t="s">
        <v>461</v>
      </c>
      <c r="BA113" s="832"/>
      <c r="BB113" s="832"/>
      <c r="BC113" s="832"/>
      <c r="BD113" s="832"/>
      <c r="BE113" s="832"/>
      <c r="BF113" s="832"/>
      <c r="BG113" s="832"/>
      <c r="BH113" s="832"/>
      <c r="BI113" s="832"/>
      <c r="BJ113" s="832"/>
      <c r="BK113" s="832"/>
      <c r="BL113" s="832"/>
      <c r="BM113" s="832"/>
      <c r="BN113" s="832"/>
      <c r="BO113" s="832"/>
      <c r="BP113" s="833"/>
      <c r="BQ113" s="898" t="s">
        <v>422</v>
      </c>
      <c r="BR113" s="899"/>
      <c r="BS113" s="899"/>
      <c r="BT113" s="899"/>
      <c r="BU113" s="899"/>
      <c r="BV113" s="899" t="s">
        <v>462</v>
      </c>
      <c r="BW113" s="899"/>
      <c r="BX113" s="899"/>
      <c r="BY113" s="899"/>
      <c r="BZ113" s="899"/>
      <c r="CA113" s="899" t="s">
        <v>452</v>
      </c>
      <c r="CB113" s="899"/>
      <c r="CC113" s="899"/>
      <c r="CD113" s="899"/>
      <c r="CE113" s="899"/>
      <c r="CF113" s="960" t="s">
        <v>422</v>
      </c>
      <c r="CG113" s="961"/>
      <c r="CH113" s="961"/>
      <c r="CI113" s="961"/>
      <c r="CJ113" s="961"/>
      <c r="CK113" s="1016"/>
      <c r="CL113" s="903"/>
      <c r="CM113" s="906" t="s">
        <v>463</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464</v>
      </c>
      <c r="DH113" s="862"/>
      <c r="DI113" s="862"/>
      <c r="DJ113" s="862"/>
      <c r="DK113" s="863"/>
      <c r="DL113" s="864" t="s">
        <v>455</v>
      </c>
      <c r="DM113" s="862"/>
      <c r="DN113" s="862"/>
      <c r="DO113" s="862"/>
      <c r="DP113" s="863"/>
      <c r="DQ113" s="864" t="s">
        <v>422</v>
      </c>
      <c r="DR113" s="862"/>
      <c r="DS113" s="862"/>
      <c r="DT113" s="862"/>
      <c r="DU113" s="863"/>
      <c r="DV113" s="909" t="s">
        <v>462</v>
      </c>
      <c r="DW113" s="910"/>
      <c r="DX113" s="910"/>
      <c r="DY113" s="910"/>
      <c r="DZ113" s="911"/>
    </row>
    <row r="114" spans="1:130" s="247" customFormat="1" ht="26.25" customHeight="1">
      <c r="A114" s="1003"/>
      <c r="B114" s="1004"/>
      <c r="C114" s="832" t="s">
        <v>465</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26491</v>
      </c>
      <c r="AB114" s="862"/>
      <c r="AC114" s="862"/>
      <c r="AD114" s="862"/>
      <c r="AE114" s="863"/>
      <c r="AF114" s="864" t="s">
        <v>422</v>
      </c>
      <c r="AG114" s="862"/>
      <c r="AH114" s="862"/>
      <c r="AI114" s="862"/>
      <c r="AJ114" s="863"/>
      <c r="AK114" s="864" t="s">
        <v>422</v>
      </c>
      <c r="AL114" s="862"/>
      <c r="AM114" s="862"/>
      <c r="AN114" s="862"/>
      <c r="AO114" s="863"/>
      <c r="AP114" s="909" t="s">
        <v>422</v>
      </c>
      <c r="AQ114" s="910"/>
      <c r="AR114" s="910"/>
      <c r="AS114" s="910"/>
      <c r="AT114" s="911"/>
      <c r="AU114" s="1021"/>
      <c r="AV114" s="1022"/>
      <c r="AW114" s="1022"/>
      <c r="AX114" s="1022"/>
      <c r="AY114" s="1022"/>
      <c r="AZ114" s="897" t="s">
        <v>466</v>
      </c>
      <c r="BA114" s="832"/>
      <c r="BB114" s="832"/>
      <c r="BC114" s="832"/>
      <c r="BD114" s="832"/>
      <c r="BE114" s="832"/>
      <c r="BF114" s="832"/>
      <c r="BG114" s="832"/>
      <c r="BH114" s="832"/>
      <c r="BI114" s="832"/>
      <c r="BJ114" s="832"/>
      <c r="BK114" s="832"/>
      <c r="BL114" s="832"/>
      <c r="BM114" s="832"/>
      <c r="BN114" s="832"/>
      <c r="BO114" s="832"/>
      <c r="BP114" s="833"/>
      <c r="BQ114" s="898">
        <v>6844066</v>
      </c>
      <c r="BR114" s="899"/>
      <c r="BS114" s="899"/>
      <c r="BT114" s="899"/>
      <c r="BU114" s="899"/>
      <c r="BV114" s="899">
        <v>6371162</v>
      </c>
      <c r="BW114" s="899"/>
      <c r="BX114" s="899"/>
      <c r="BY114" s="899"/>
      <c r="BZ114" s="899"/>
      <c r="CA114" s="899">
        <v>6011410</v>
      </c>
      <c r="CB114" s="899"/>
      <c r="CC114" s="899"/>
      <c r="CD114" s="899"/>
      <c r="CE114" s="899"/>
      <c r="CF114" s="960">
        <v>21</v>
      </c>
      <c r="CG114" s="961"/>
      <c r="CH114" s="961"/>
      <c r="CI114" s="961"/>
      <c r="CJ114" s="961"/>
      <c r="CK114" s="1016"/>
      <c r="CL114" s="903"/>
      <c r="CM114" s="906" t="s">
        <v>467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422</v>
      </c>
      <c r="DH114" s="862"/>
      <c r="DI114" s="862"/>
      <c r="DJ114" s="862"/>
      <c r="DK114" s="863"/>
      <c r="DL114" s="864" t="s">
        <v>451</v>
      </c>
      <c r="DM114" s="862"/>
      <c r="DN114" s="862"/>
      <c r="DO114" s="862"/>
      <c r="DP114" s="863"/>
      <c r="DQ114" s="864" t="s">
        <v>422</v>
      </c>
      <c r="DR114" s="862"/>
      <c r="DS114" s="862"/>
      <c r="DT114" s="862"/>
      <c r="DU114" s="863"/>
      <c r="DV114" s="909" t="s">
        <v>452</v>
      </c>
      <c r="DW114" s="910"/>
      <c r="DX114" s="910"/>
      <c r="DY114" s="910"/>
      <c r="DZ114" s="911"/>
    </row>
    <row r="115" spans="1:130" s="247" customFormat="1" ht="26.25" customHeight="1">
      <c r="A115" s="1003"/>
      <c r="B115" s="1004"/>
      <c r="C115" s="832" t="s">
        <v>468</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3467</v>
      </c>
      <c r="AB115" s="1008"/>
      <c r="AC115" s="1008"/>
      <c r="AD115" s="1008"/>
      <c r="AE115" s="1009"/>
      <c r="AF115" s="1010">
        <v>2699</v>
      </c>
      <c r="AG115" s="1008"/>
      <c r="AH115" s="1008"/>
      <c r="AI115" s="1008"/>
      <c r="AJ115" s="1009"/>
      <c r="AK115" s="1010">
        <v>2902</v>
      </c>
      <c r="AL115" s="1008"/>
      <c r="AM115" s="1008"/>
      <c r="AN115" s="1008"/>
      <c r="AO115" s="1009"/>
      <c r="AP115" s="1011">
        <v>0</v>
      </c>
      <c r="AQ115" s="1012"/>
      <c r="AR115" s="1012"/>
      <c r="AS115" s="1012"/>
      <c r="AT115" s="1013"/>
      <c r="AU115" s="1021"/>
      <c r="AV115" s="1022"/>
      <c r="AW115" s="1022"/>
      <c r="AX115" s="1022"/>
      <c r="AY115" s="1022"/>
      <c r="AZ115" s="897" t="s">
        <v>469</v>
      </c>
      <c r="BA115" s="832"/>
      <c r="BB115" s="832"/>
      <c r="BC115" s="832"/>
      <c r="BD115" s="832"/>
      <c r="BE115" s="832"/>
      <c r="BF115" s="832"/>
      <c r="BG115" s="832"/>
      <c r="BH115" s="832"/>
      <c r="BI115" s="832"/>
      <c r="BJ115" s="832"/>
      <c r="BK115" s="832"/>
      <c r="BL115" s="832"/>
      <c r="BM115" s="832"/>
      <c r="BN115" s="832"/>
      <c r="BO115" s="832"/>
      <c r="BP115" s="833"/>
      <c r="BQ115" s="898">
        <v>288920</v>
      </c>
      <c r="BR115" s="899"/>
      <c r="BS115" s="899"/>
      <c r="BT115" s="899"/>
      <c r="BU115" s="899"/>
      <c r="BV115" s="899" t="s">
        <v>455</v>
      </c>
      <c r="BW115" s="899"/>
      <c r="BX115" s="899"/>
      <c r="BY115" s="899"/>
      <c r="BZ115" s="899"/>
      <c r="CA115" s="899" t="s">
        <v>422</v>
      </c>
      <c r="CB115" s="899"/>
      <c r="CC115" s="899"/>
      <c r="CD115" s="899"/>
      <c r="CE115" s="899"/>
      <c r="CF115" s="960" t="s">
        <v>452</v>
      </c>
      <c r="CG115" s="961"/>
      <c r="CH115" s="961"/>
      <c r="CI115" s="961"/>
      <c r="CJ115" s="961"/>
      <c r="CK115" s="1016"/>
      <c r="CL115" s="903"/>
      <c r="CM115" s="897" t="s">
        <v>470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422</v>
      </c>
      <c r="DH115" s="862"/>
      <c r="DI115" s="862"/>
      <c r="DJ115" s="862"/>
      <c r="DK115" s="863"/>
      <c r="DL115" s="864" t="s">
        <v>452</v>
      </c>
      <c r="DM115" s="862"/>
      <c r="DN115" s="862"/>
      <c r="DO115" s="862"/>
      <c r="DP115" s="863"/>
      <c r="DQ115" s="864" t="s">
        <v>422</v>
      </c>
      <c r="DR115" s="862"/>
      <c r="DS115" s="862"/>
      <c r="DT115" s="862"/>
      <c r="DU115" s="863"/>
      <c r="DV115" s="909" t="s">
        <v>452</v>
      </c>
      <c r="DW115" s="910"/>
      <c r="DX115" s="910"/>
      <c r="DY115" s="910"/>
      <c r="DZ115" s="911"/>
    </row>
    <row r="116" spans="1:130" s="247" customFormat="1" ht="26.25" customHeight="1">
      <c r="A116" s="1005"/>
      <c r="B116" s="1006"/>
      <c r="C116" s="965" t="s">
        <v>471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422</v>
      </c>
      <c r="AB116" s="862"/>
      <c r="AC116" s="862"/>
      <c r="AD116" s="862"/>
      <c r="AE116" s="863"/>
      <c r="AF116" s="864" t="s">
        <v>455</v>
      </c>
      <c r="AG116" s="862"/>
      <c r="AH116" s="862"/>
      <c r="AI116" s="862"/>
      <c r="AJ116" s="863"/>
      <c r="AK116" s="864" t="s">
        <v>455</v>
      </c>
      <c r="AL116" s="862"/>
      <c r="AM116" s="862"/>
      <c r="AN116" s="862"/>
      <c r="AO116" s="863"/>
      <c r="AP116" s="909" t="s">
        <v>455</v>
      </c>
      <c r="AQ116" s="910"/>
      <c r="AR116" s="910"/>
      <c r="AS116" s="910"/>
      <c r="AT116" s="911"/>
      <c r="AU116" s="1021"/>
      <c r="AV116" s="1022"/>
      <c r="AW116" s="1022"/>
      <c r="AX116" s="1022"/>
      <c r="AY116" s="1022"/>
      <c r="AZ116" s="948" t="s">
        <v>472</v>
      </c>
      <c r="BA116" s="949"/>
      <c r="BB116" s="949"/>
      <c r="BC116" s="949"/>
      <c r="BD116" s="949"/>
      <c r="BE116" s="949"/>
      <c r="BF116" s="949"/>
      <c r="BG116" s="949"/>
      <c r="BH116" s="949"/>
      <c r="BI116" s="949"/>
      <c r="BJ116" s="949"/>
      <c r="BK116" s="949"/>
      <c r="BL116" s="949"/>
      <c r="BM116" s="949"/>
      <c r="BN116" s="949"/>
      <c r="BO116" s="949"/>
      <c r="BP116" s="950"/>
      <c r="BQ116" s="898" t="s">
        <v>422</v>
      </c>
      <c r="BR116" s="899"/>
      <c r="BS116" s="899"/>
      <c r="BT116" s="899"/>
      <c r="BU116" s="899"/>
      <c r="BV116" s="899" t="s">
        <v>422</v>
      </c>
      <c r="BW116" s="899"/>
      <c r="BX116" s="899"/>
      <c r="BY116" s="899"/>
      <c r="BZ116" s="899"/>
      <c r="CA116" s="899" t="s">
        <v>422</v>
      </c>
      <c r="CB116" s="899"/>
      <c r="CC116" s="899"/>
      <c r="CD116" s="899"/>
      <c r="CE116" s="899"/>
      <c r="CF116" s="960" t="s">
        <v>452</v>
      </c>
      <c r="CG116" s="961"/>
      <c r="CH116" s="961"/>
      <c r="CI116" s="961"/>
      <c r="CJ116" s="961"/>
      <c r="CK116" s="1016"/>
      <c r="CL116" s="903"/>
      <c r="CM116" s="906" t="s">
        <v>473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462</v>
      </c>
      <c r="DH116" s="862"/>
      <c r="DI116" s="862"/>
      <c r="DJ116" s="862"/>
      <c r="DK116" s="863"/>
      <c r="DL116" s="864" t="s">
        <v>422</v>
      </c>
      <c r="DM116" s="862"/>
      <c r="DN116" s="862"/>
      <c r="DO116" s="862"/>
      <c r="DP116" s="863"/>
      <c r="DQ116" s="864" t="s">
        <v>422</v>
      </c>
      <c r="DR116" s="862"/>
      <c r="DS116" s="862"/>
      <c r="DT116" s="862"/>
      <c r="DU116" s="863"/>
      <c r="DV116" s="909" t="s">
        <v>462</v>
      </c>
      <c r="DW116" s="910"/>
      <c r="DX116" s="910"/>
      <c r="DY116" s="910"/>
      <c r="DZ116" s="911"/>
    </row>
    <row r="117" spans="1:130" s="247" customFormat="1" ht="26.25" customHeight="1">
      <c r="A117" s="986" t="s">
        <v>189</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474</v>
      </c>
      <c r="Z117" s="988"/>
      <c r="AA117" s="993">
        <v>8146081</v>
      </c>
      <c r="AB117" s="994"/>
      <c r="AC117" s="994"/>
      <c r="AD117" s="994"/>
      <c r="AE117" s="995"/>
      <c r="AF117" s="996">
        <v>7649867</v>
      </c>
      <c r="AG117" s="994"/>
      <c r="AH117" s="994"/>
      <c r="AI117" s="994"/>
      <c r="AJ117" s="995"/>
      <c r="AK117" s="996">
        <v>7445347</v>
      </c>
      <c r="AL117" s="994"/>
      <c r="AM117" s="994"/>
      <c r="AN117" s="994"/>
      <c r="AO117" s="995"/>
      <c r="AP117" s="997"/>
      <c r="AQ117" s="998"/>
      <c r="AR117" s="998"/>
      <c r="AS117" s="998"/>
      <c r="AT117" s="999"/>
      <c r="AU117" s="1021"/>
      <c r="AV117" s="1022"/>
      <c r="AW117" s="1022"/>
      <c r="AX117" s="1022"/>
      <c r="AY117" s="1022"/>
      <c r="AZ117" s="948" t="s">
        <v>475</v>
      </c>
      <c r="BA117" s="949"/>
      <c r="BB117" s="949"/>
      <c r="BC117" s="949"/>
      <c r="BD117" s="949"/>
      <c r="BE117" s="949"/>
      <c r="BF117" s="949"/>
      <c r="BG117" s="949"/>
      <c r="BH117" s="949"/>
      <c r="BI117" s="949"/>
      <c r="BJ117" s="949"/>
      <c r="BK117" s="949"/>
      <c r="BL117" s="949"/>
      <c r="BM117" s="949"/>
      <c r="BN117" s="949"/>
      <c r="BO117" s="949"/>
      <c r="BP117" s="950"/>
      <c r="BQ117" s="898" t="s">
        <v>455</v>
      </c>
      <c r="BR117" s="899"/>
      <c r="BS117" s="899"/>
      <c r="BT117" s="899"/>
      <c r="BU117" s="899"/>
      <c r="BV117" s="899" t="s">
        <v>422</v>
      </c>
      <c r="BW117" s="899"/>
      <c r="BX117" s="899"/>
      <c r="BY117" s="899"/>
      <c r="BZ117" s="899"/>
      <c r="CA117" s="899" t="s">
        <v>452</v>
      </c>
      <c r="CB117" s="899"/>
      <c r="CC117" s="899"/>
      <c r="CD117" s="899"/>
      <c r="CE117" s="899"/>
      <c r="CF117" s="960" t="s">
        <v>422</v>
      </c>
      <c r="CG117" s="961"/>
      <c r="CH117" s="961"/>
      <c r="CI117" s="961"/>
      <c r="CJ117" s="961"/>
      <c r="CK117" s="1016"/>
      <c r="CL117" s="903"/>
      <c r="CM117" s="906" t="s">
        <v>476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452</v>
      </c>
      <c r="DH117" s="862"/>
      <c r="DI117" s="862"/>
      <c r="DJ117" s="862"/>
      <c r="DK117" s="863"/>
      <c r="DL117" s="864" t="s">
        <v>422</v>
      </c>
      <c r="DM117" s="862"/>
      <c r="DN117" s="862"/>
      <c r="DO117" s="862"/>
      <c r="DP117" s="863"/>
      <c r="DQ117" s="864" t="s">
        <v>464</v>
      </c>
      <c r="DR117" s="862"/>
      <c r="DS117" s="862"/>
      <c r="DT117" s="862"/>
      <c r="DU117" s="863"/>
      <c r="DV117" s="909" t="s">
        <v>422</v>
      </c>
      <c r="DW117" s="910"/>
      <c r="DX117" s="910"/>
      <c r="DY117" s="910"/>
      <c r="DZ117" s="911"/>
    </row>
    <row r="118" spans="1:130" s="247" customFormat="1" ht="26.25" customHeight="1">
      <c r="A118" s="986" t="s">
        <v>443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441</v>
      </c>
      <c r="AB118" s="987"/>
      <c r="AC118" s="987"/>
      <c r="AD118" s="987"/>
      <c r="AE118" s="988"/>
      <c r="AF118" s="989" t="s">
        <v>311</v>
      </c>
      <c r="AG118" s="987"/>
      <c r="AH118" s="987"/>
      <c r="AI118" s="987"/>
      <c r="AJ118" s="988"/>
      <c r="AK118" s="989" t="s">
        <v>310</v>
      </c>
      <c r="AL118" s="987"/>
      <c r="AM118" s="987"/>
      <c r="AN118" s="987"/>
      <c r="AO118" s="988"/>
      <c r="AP118" s="990" t="s">
        <v>442</v>
      </c>
      <c r="AQ118" s="991"/>
      <c r="AR118" s="991"/>
      <c r="AS118" s="991"/>
      <c r="AT118" s="992"/>
      <c r="AU118" s="1021"/>
      <c r="AV118" s="1022"/>
      <c r="AW118" s="1022"/>
      <c r="AX118" s="1022"/>
      <c r="AY118" s="1022"/>
      <c r="AZ118" s="964" t="s">
        <v>477</v>
      </c>
      <c r="BA118" s="965"/>
      <c r="BB118" s="965"/>
      <c r="BC118" s="965"/>
      <c r="BD118" s="965"/>
      <c r="BE118" s="965"/>
      <c r="BF118" s="965"/>
      <c r="BG118" s="965"/>
      <c r="BH118" s="965"/>
      <c r="BI118" s="965"/>
      <c r="BJ118" s="965"/>
      <c r="BK118" s="965"/>
      <c r="BL118" s="965"/>
      <c r="BM118" s="965"/>
      <c r="BN118" s="965"/>
      <c r="BO118" s="965"/>
      <c r="BP118" s="966"/>
      <c r="BQ118" s="967" t="s">
        <v>422</v>
      </c>
      <c r="BR118" s="930"/>
      <c r="BS118" s="930"/>
      <c r="BT118" s="930"/>
      <c r="BU118" s="930"/>
      <c r="BV118" s="930" t="s">
        <v>451</v>
      </c>
      <c r="BW118" s="930"/>
      <c r="BX118" s="930"/>
      <c r="BY118" s="930"/>
      <c r="BZ118" s="930"/>
      <c r="CA118" s="930" t="s">
        <v>422</v>
      </c>
      <c r="CB118" s="930"/>
      <c r="CC118" s="930"/>
      <c r="CD118" s="930"/>
      <c r="CE118" s="930"/>
      <c r="CF118" s="960" t="s">
        <v>422</v>
      </c>
      <c r="CG118" s="961"/>
      <c r="CH118" s="961"/>
      <c r="CI118" s="961"/>
      <c r="CJ118" s="961"/>
      <c r="CK118" s="1016"/>
      <c r="CL118" s="903"/>
      <c r="CM118" s="906" t="s">
        <v>478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451</v>
      </c>
      <c r="DH118" s="862"/>
      <c r="DI118" s="862"/>
      <c r="DJ118" s="862"/>
      <c r="DK118" s="863"/>
      <c r="DL118" s="864" t="s">
        <v>452</v>
      </c>
      <c r="DM118" s="862"/>
      <c r="DN118" s="862"/>
      <c r="DO118" s="862"/>
      <c r="DP118" s="863"/>
      <c r="DQ118" s="864" t="s">
        <v>422</v>
      </c>
      <c r="DR118" s="862"/>
      <c r="DS118" s="862"/>
      <c r="DT118" s="862"/>
      <c r="DU118" s="863"/>
      <c r="DV118" s="909" t="s">
        <v>422</v>
      </c>
      <c r="DW118" s="910"/>
      <c r="DX118" s="910"/>
      <c r="DY118" s="910"/>
      <c r="DZ118" s="911"/>
    </row>
    <row r="119" spans="1:130" s="247" customFormat="1" ht="26.25" customHeight="1">
      <c r="A119" s="900" t="s">
        <v>446</v>
      </c>
      <c r="B119" s="901"/>
      <c r="C119" s="976" t="s">
        <v>447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422</v>
      </c>
      <c r="AB119" s="980"/>
      <c r="AC119" s="980"/>
      <c r="AD119" s="980"/>
      <c r="AE119" s="981"/>
      <c r="AF119" s="982" t="s">
        <v>422</v>
      </c>
      <c r="AG119" s="980"/>
      <c r="AH119" s="980"/>
      <c r="AI119" s="980"/>
      <c r="AJ119" s="981"/>
      <c r="AK119" s="982" t="s">
        <v>422</v>
      </c>
      <c r="AL119" s="980"/>
      <c r="AM119" s="980"/>
      <c r="AN119" s="980"/>
      <c r="AO119" s="981"/>
      <c r="AP119" s="983" t="s">
        <v>452</v>
      </c>
      <c r="AQ119" s="984"/>
      <c r="AR119" s="984"/>
      <c r="AS119" s="984"/>
      <c r="AT119" s="985"/>
      <c r="AU119" s="1023"/>
      <c r="AV119" s="1024"/>
      <c r="AW119" s="1024"/>
      <c r="AX119" s="1024"/>
      <c r="AY119" s="1024"/>
      <c r="AZ119" s="278" t="s">
        <v>189</v>
      </c>
      <c r="BA119" s="278"/>
      <c r="BB119" s="278"/>
      <c r="BC119" s="278"/>
      <c r="BD119" s="278"/>
      <c r="BE119" s="278"/>
      <c r="BF119" s="278"/>
      <c r="BG119" s="278"/>
      <c r="BH119" s="278"/>
      <c r="BI119" s="278"/>
      <c r="BJ119" s="278"/>
      <c r="BK119" s="278"/>
      <c r="BL119" s="278"/>
      <c r="BM119" s="278"/>
      <c r="BN119" s="278"/>
      <c r="BO119" s="962" t="s">
        <v>479</v>
      </c>
      <c r="BP119" s="963"/>
      <c r="BQ119" s="967">
        <v>73167793</v>
      </c>
      <c r="BR119" s="930"/>
      <c r="BS119" s="930"/>
      <c r="BT119" s="930"/>
      <c r="BU119" s="930"/>
      <c r="BV119" s="930">
        <v>68935790</v>
      </c>
      <c r="BW119" s="930"/>
      <c r="BX119" s="930"/>
      <c r="BY119" s="930"/>
      <c r="BZ119" s="930"/>
      <c r="CA119" s="930">
        <v>66699964</v>
      </c>
      <c r="CB119" s="930"/>
      <c r="CC119" s="930"/>
      <c r="CD119" s="930"/>
      <c r="CE119" s="930"/>
      <c r="CF119" s="828"/>
      <c r="CG119" s="829"/>
      <c r="CH119" s="829"/>
      <c r="CI119" s="829"/>
      <c r="CJ119" s="919"/>
      <c r="CK119" s="1017"/>
      <c r="CL119" s="905"/>
      <c r="CM119" s="923" t="s">
        <v>480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451</v>
      </c>
      <c r="DH119" s="845"/>
      <c r="DI119" s="845"/>
      <c r="DJ119" s="845"/>
      <c r="DK119" s="846"/>
      <c r="DL119" s="847" t="s">
        <v>464</v>
      </c>
      <c r="DM119" s="845"/>
      <c r="DN119" s="845"/>
      <c r="DO119" s="845"/>
      <c r="DP119" s="846"/>
      <c r="DQ119" s="847" t="s">
        <v>464</v>
      </c>
      <c r="DR119" s="845"/>
      <c r="DS119" s="845"/>
      <c r="DT119" s="845"/>
      <c r="DU119" s="846"/>
      <c r="DV119" s="933" t="s">
        <v>464</v>
      </c>
      <c r="DW119" s="934"/>
      <c r="DX119" s="934"/>
      <c r="DY119" s="934"/>
      <c r="DZ119" s="935"/>
    </row>
    <row r="120" spans="1:130" s="247" customFormat="1" ht="26.25" customHeight="1">
      <c r="A120" s="902"/>
      <c r="B120" s="903"/>
      <c r="C120" s="906" t="s">
        <v>454</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464</v>
      </c>
      <c r="AB120" s="862"/>
      <c r="AC120" s="862"/>
      <c r="AD120" s="862"/>
      <c r="AE120" s="863"/>
      <c r="AF120" s="864" t="s">
        <v>464</v>
      </c>
      <c r="AG120" s="862"/>
      <c r="AH120" s="862"/>
      <c r="AI120" s="862"/>
      <c r="AJ120" s="863"/>
      <c r="AK120" s="864" t="s">
        <v>464</v>
      </c>
      <c r="AL120" s="862"/>
      <c r="AM120" s="862"/>
      <c r="AN120" s="862"/>
      <c r="AO120" s="863"/>
      <c r="AP120" s="909" t="s">
        <v>464</v>
      </c>
      <c r="AQ120" s="910"/>
      <c r="AR120" s="910"/>
      <c r="AS120" s="910"/>
      <c r="AT120" s="911"/>
      <c r="AU120" s="968" t="s">
        <v>481</v>
      </c>
      <c r="AV120" s="969"/>
      <c r="AW120" s="969"/>
      <c r="AX120" s="969"/>
      <c r="AY120" s="970"/>
      <c r="AZ120" s="945" t="s">
        <v>482</v>
      </c>
      <c r="BA120" s="890"/>
      <c r="BB120" s="890"/>
      <c r="BC120" s="890"/>
      <c r="BD120" s="890"/>
      <c r="BE120" s="890"/>
      <c r="BF120" s="890"/>
      <c r="BG120" s="890"/>
      <c r="BH120" s="890"/>
      <c r="BI120" s="890"/>
      <c r="BJ120" s="890"/>
      <c r="BK120" s="890"/>
      <c r="BL120" s="890"/>
      <c r="BM120" s="890"/>
      <c r="BN120" s="890"/>
      <c r="BO120" s="890"/>
      <c r="BP120" s="891"/>
      <c r="BQ120" s="946">
        <v>24504767</v>
      </c>
      <c r="BR120" s="927"/>
      <c r="BS120" s="927"/>
      <c r="BT120" s="927"/>
      <c r="BU120" s="927"/>
      <c r="BV120" s="927">
        <v>24231101</v>
      </c>
      <c r="BW120" s="927"/>
      <c r="BX120" s="927"/>
      <c r="BY120" s="927"/>
      <c r="BZ120" s="927"/>
      <c r="CA120" s="927">
        <v>24196015</v>
      </c>
      <c r="CB120" s="927"/>
      <c r="CC120" s="927"/>
      <c r="CD120" s="927"/>
      <c r="CE120" s="927"/>
      <c r="CF120" s="951">
        <v>84.7</v>
      </c>
      <c r="CG120" s="952"/>
      <c r="CH120" s="952"/>
      <c r="CI120" s="952"/>
      <c r="CJ120" s="952"/>
      <c r="CK120" s="953" t="s">
        <v>483</v>
      </c>
      <c r="CL120" s="937"/>
      <c r="CM120" s="937"/>
      <c r="CN120" s="937"/>
      <c r="CO120" s="938"/>
      <c r="CP120" s="957" t="s">
        <v>484</v>
      </c>
      <c r="CQ120" s="958"/>
      <c r="CR120" s="958"/>
      <c r="CS120" s="958"/>
      <c r="CT120" s="958"/>
      <c r="CU120" s="958"/>
      <c r="CV120" s="958"/>
      <c r="CW120" s="958"/>
      <c r="CX120" s="958"/>
      <c r="CY120" s="958"/>
      <c r="CZ120" s="958"/>
      <c r="DA120" s="958"/>
      <c r="DB120" s="958"/>
      <c r="DC120" s="958"/>
      <c r="DD120" s="958"/>
      <c r="DE120" s="958"/>
      <c r="DF120" s="959"/>
      <c r="DG120" s="946" t="s">
        <v>464</v>
      </c>
      <c r="DH120" s="927"/>
      <c r="DI120" s="927"/>
      <c r="DJ120" s="927"/>
      <c r="DK120" s="927"/>
      <c r="DL120" s="927" t="s">
        <v>464</v>
      </c>
      <c r="DM120" s="927"/>
      <c r="DN120" s="927"/>
      <c r="DO120" s="927"/>
      <c r="DP120" s="927"/>
      <c r="DQ120" s="927">
        <v>5250535</v>
      </c>
      <c r="DR120" s="927"/>
      <c r="DS120" s="927"/>
      <c r="DT120" s="927"/>
      <c r="DU120" s="927"/>
      <c r="DV120" s="928">
        <v>18.399999999999999</v>
      </c>
      <c r="DW120" s="928"/>
      <c r="DX120" s="928"/>
      <c r="DY120" s="928"/>
      <c r="DZ120" s="929"/>
    </row>
    <row r="121" spans="1:130" s="247" customFormat="1" ht="26.25" customHeight="1">
      <c r="A121" s="902"/>
      <c r="B121" s="903"/>
      <c r="C121" s="948" t="s">
        <v>485</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464</v>
      </c>
      <c r="AB121" s="862"/>
      <c r="AC121" s="862"/>
      <c r="AD121" s="862"/>
      <c r="AE121" s="863"/>
      <c r="AF121" s="864" t="s">
        <v>464</v>
      </c>
      <c r="AG121" s="862"/>
      <c r="AH121" s="862"/>
      <c r="AI121" s="862"/>
      <c r="AJ121" s="863"/>
      <c r="AK121" s="864" t="s">
        <v>464</v>
      </c>
      <c r="AL121" s="862"/>
      <c r="AM121" s="862"/>
      <c r="AN121" s="862"/>
      <c r="AO121" s="863"/>
      <c r="AP121" s="909" t="s">
        <v>464</v>
      </c>
      <c r="AQ121" s="910"/>
      <c r="AR121" s="910"/>
      <c r="AS121" s="910"/>
      <c r="AT121" s="911"/>
      <c r="AU121" s="971"/>
      <c r="AV121" s="972"/>
      <c r="AW121" s="972"/>
      <c r="AX121" s="972"/>
      <c r="AY121" s="973"/>
      <c r="AZ121" s="897" t="s">
        <v>486</v>
      </c>
      <c r="BA121" s="832"/>
      <c r="BB121" s="832"/>
      <c r="BC121" s="832"/>
      <c r="BD121" s="832"/>
      <c r="BE121" s="832"/>
      <c r="BF121" s="832"/>
      <c r="BG121" s="832"/>
      <c r="BH121" s="832"/>
      <c r="BI121" s="832"/>
      <c r="BJ121" s="832"/>
      <c r="BK121" s="832"/>
      <c r="BL121" s="832"/>
      <c r="BM121" s="832"/>
      <c r="BN121" s="832"/>
      <c r="BO121" s="832"/>
      <c r="BP121" s="833"/>
      <c r="BQ121" s="898">
        <v>4593890</v>
      </c>
      <c r="BR121" s="899"/>
      <c r="BS121" s="899"/>
      <c r="BT121" s="899"/>
      <c r="BU121" s="899"/>
      <c r="BV121" s="899">
        <v>4203964</v>
      </c>
      <c r="BW121" s="899"/>
      <c r="BX121" s="899"/>
      <c r="BY121" s="899"/>
      <c r="BZ121" s="899"/>
      <c r="CA121" s="899">
        <v>3975840</v>
      </c>
      <c r="CB121" s="899"/>
      <c r="CC121" s="899"/>
      <c r="CD121" s="899"/>
      <c r="CE121" s="899"/>
      <c r="CF121" s="960">
        <v>13.9</v>
      </c>
      <c r="CG121" s="961"/>
      <c r="CH121" s="961"/>
      <c r="CI121" s="961"/>
      <c r="CJ121" s="961"/>
      <c r="CK121" s="954"/>
      <c r="CL121" s="940"/>
      <c r="CM121" s="940"/>
      <c r="CN121" s="940"/>
      <c r="CO121" s="941"/>
      <c r="CP121" s="920" t="s">
        <v>487</v>
      </c>
      <c r="CQ121" s="921"/>
      <c r="CR121" s="921"/>
      <c r="CS121" s="921"/>
      <c r="CT121" s="921"/>
      <c r="CU121" s="921"/>
      <c r="CV121" s="921"/>
      <c r="CW121" s="921"/>
      <c r="CX121" s="921"/>
      <c r="CY121" s="921"/>
      <c r="CZ121" s="921"/>
      <c r="DA121" s="921"/>
      <c r="DB121" s="921"/>
      <c r="DC121" s="921"/>
      <c r="DD121" s="921"/>
      <c r="DE121" s="921"/>
      <c r="DF121" s="922"/>
      <c r="DG121" s="898">
        <v>977889</v>
      </c>
      <c r="DH121" s="899"/>
      <c r="DI121" s="899"/>
      <c r="DJ121" s="899"/>
      <c r="DK121" s="899"/>
      <c r="DL121" s="899">
        <v>897277</v>
      </c>
      <c r="DM121" s="899"/>
      <c r="DN121" s="899"/>
      <c r="DO121" s="899"/>
      <c r="DP121" s="899"/>
      <c r="DQ121" s="899">
        <v>818031</v>
      </c>
      <c r="DR121" s="899"/>
      <c r="DS121" s="899"/>
      <c r="DT121" s="899"/>
      <c r="DU121" s="899"/>
      <c r="DV121" s="876">
        <v>2.9</v>
      </c>
      <c r="DW121" s="876"/>
      <c r="DX121" s="876"/>
      <c r="DY121" s="876"/>
      <c r="DZ121" s="877"/>
    </row>
    <row r="122" spans="1:130" s="247" customFormat="1" ht="26.25" customHeight="1">
      <c r="A122" s="902"/>
      <c r="B122" s="903"/>
      <c r="C122" s="906" t="s">
        <v>467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464</v>
      </c>
      <c r="AB122" s="862"/>
      <c r="AC122" s="862"/>
      <c r="AD122" s="862"/>
      <c r="AE122" s="863"/>
      <c r="AF122" s="864" t="s">
        <v>464</v>
      </c>
      <c r="AG122" s="862"/>
      <c r="AH122" s="862"/>
      <c r="AI122" s="862"/>
      <c r="AJ122" s="863"/>
      <c r="AK122" s="864" t="s">
        <v>464</v>
      </c>
      <c r="AL122" s="862"/>
      <c r="AM122" s="862"/>
      <c r="AN122" s="862"/>
      <c r="AO122" s="863"/>
      <c r="AP122" s="909" t="s">
        <v>464</v>
      </c>
      <c r="AQ122" s="910"/>
      <c r="AR122" s="910"/>
      <c r="AS122" s="910"/>
      <c r="AT122" s="911"/>
      <c r="AU122" s="971"/>
      <c r="AV122" s="972"/>
      <c r="AW122" s="972"/>
      <c r="AX122" s="972"/>
      <c r="AY122" s="973"/>
      <c r="AZ122" s="964" t="s">
        <v>488</v>
      </c>
      <c r="BA122" s="965"/>
      <c r="BB122" s="965"/>
      <c r="BC122" s="965"/>
      <c r="BD122" s="965"/>
      <c r="BE122" s="965"/>
      <c r="BF122" s="965"/>
      <c r="BG122" s="965"/>
      <c r="BH122" s="965"/>
      <c r="BI122" s="965"/>
      <c r="BJ122" s="965"/>
      <c r="BK122" s="965"/>
      <c r="BL122" s="965"/>
      <c r="BM122" s="965"/>
      <c r="BN122" s="965"/>
      <c r="BO122" s="965"/>
      <c r="BP122" s="966"/>
      <c r="BQ122" s="967">
        <v>48022452</v>
      </c>
      <c r="BR122" s="930"/>
      <c r="BS122" s="930"/>
      <c r="BT122" s="930"/>
      <c r="BU122" s="930"/>
      <c r="BV122" s="930">
        <v>45713455</v>
      </c>
      <c r="BW122" s="930"/>
      <c r="BX122" s="930"/>
      <c r="BY122" s="930"/>
      <c r="BZ122" s="930"/>
      <c r="CA122" s="930">
        <v>44957329</v>
      </c>
      <c r="CB122" s="930"/>
      <c r="CC122" s="930"/>
      <c r="CD122" s="930"/>
      <c r="CE122" s="930"/>
      <c r="CF122" s="931">
        <v>157.4</v>
      </c>
      <c r="CG122" s="932"/>
      <c r="CH122" s="932"/>
      <c r="CI122" s="932"/>
      <c r="CJ122" s="932"/>
      <c r="CK122" s="954"/>
      <c r="CL122" s="940"/>
      <c r="CM122" s="940"/>
      <c r="CN122" s="940"/>
      <c r="CO122" s="941"/>
      <c r="CP122" s="920" t="s">
        <v>489</v>
      </c>
      <c r="CQ122" s="921"/>
      <c r="CR122" s="921"/>
      <c r="CS122" s="921"/>
      <c r="CT122" s="921"/>
      <c r="CU122" s="921"/>
      <c r="CV122" s="921"/>
      <c r="CW122" s="921"/>
      <c r="CX122" s="921"/>
      <c r="CY122" s="921"/>
      <c r="CZ122" s="921"/>
      <c r="DA122" s="921"/>
      <c r="DB122" s="921"/>
      <c r="DC122" s="921"/>
      <c r="DD122" s="921"/>
      <c r="DE122" s="921"/>
      <c r="DF122" s="922"/>
      <c r="DG122" s="898">
        <v>376868</v>
      </c>
      <c r="DH122" s="899"/>
      <c r="DI122" s="899"/>
      <c r="DJ122" s="899"/>
      <c r="DK122" s="899"/>
      <c r="DL122" s="899">
        <v>319983</v>
      </c>
      <c r="DM122" s="899"/>
      <c r="DN122" s="899"/>
      <c r="DO122" s="899"/>
      <c r="DP122" s="899"/>
      <c r="DQ122" s="899">
        <v>318152</v>
      </c>
      <c r="DR122" s="899"/>
      <c r="DS122" s="899"/>
      <c r="DT122" s="899"/>
      <c r="DU122" s="899"/>
      <c r="DV122" s="876">
        <v>1.1000000000000001</v>
      </c>
      <c r="DW122" s="876"/>
      <c r="DX122" s="876"/>
      <c r="DY122" s="876"/>
      <c r="DZ122" s="877"/>
    </row>
    <row r="123" spans="1:130" s="247" customFormat="1" ht="26.25" customHeight="1">
      <c r="A123" s="902"/>
      <c r="B123" s="903"/>
      <c r="C123" s="906" t="s">
        <v>473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451</v>
      </c>
      <c r="AB123" s="862"/>
      <c r="AC123" s="862"/>
      <c r="AD123" s="862"/>
      <c r="AE123" s="863"/>
      <c r="AF123" s="864" t="s">
        <v>451</v>
      </c>
      <c r="AG123" s="862"/>
      <c r="AH123" s="862"/>
      <c r="AI123" s="862"/>
      <c r="AJ123" s="863"/>
      <c r="AK123" s="864" t="s">
        <v>451</v>
      </c>
      <c r="AL123" s="862"/>
      <c r="AM123" s="862"/>
      <c r="AN123" s="862"/>
      <c r="AO123" s="863"/>
      <c r="AP123" s="909" t="s">
        <v>451</v>
      </c>
      <c r="AQ123" s="910"/>
      <c r="AR123" s="910"/>
      <c r="AS123" s="910"/>
      <c r="AT123" s="911"/>
      <c r="AU123" s="974"/>
      <c r="AV123" s="975"/>
      <c r="AW123" s="975"/>
      <c r="AX123" s="975"/>
      <c r="AY123" s="975"/>
      <c r="AZ123" s="278" t="s">
        <v>189</v>
      </c>
      <c r="BA123" s="278"/>
      <c r="BB123" s="278"/>
      <c r="BC123" s="278"/>
      <c r="BD123" s="278"/>
      <c r="BE123" s="278"/>
      <c r="BF123" s="278"/>
      <c r="BG123" s="278"/>
      <c r="BH123" s="278"/>
      <c r="BI123" s="278"/>
      <c r="BJ123" s="278"/>
      <c r="BK123" s="278"/>
      <c r="BL123" s="278"/>
      <c r="BM123" s="278"/>
      <c r="BN123" s="278"/>
      <c r="BO123" s="962" t="s">
        <v>490</v>
      </c>
      <c r="BP123" s="963"/>
      <c r="BQ123" s="917">
        <v>77121109</v>
      </c>
      <c r="BR123" s="918"/>
      <c r="BS123" s="918"/>
      <c r="BT123" s="918"/>
      <c r="BU123" s="918"/>
      <c r="BV123" s="918">
        <v>74148520</v>
      </c>
      <c r="BW123" s="918"/>
      <c r="BX123" s="918"/>
      <c r="BY123" s="918"/>
      <c r="BZ123" s="918"/>
      <c r="CA123" s="918">
        <v>73129184</v>
      </c>
      <c r="CB123" s="918"/>
      <c r="CC123" s="918"/>
      <c r="CD123" s="918"/>
      <c r="CE123" s="918"/>
      <c r="CF123" s="828"/>
      <c r="CG123" s="829"/>
      <c r="CH123" s="829"/>
      <c r="CI123" s="829"/>
      <c r="CJ123" s="919"/>
      <c r="CK123" s="954"/>
      <c r="CL123" s="940"/>
      <c r="CM123" s="940"/>
      <c r="CN123" s="940"/>
      <c r="CO123" s="941"/>
      <c r="CP123" s="920" t="s">
        <v>491</v>
      </c>
      <c r="CQ123" s="921"/>
      <c r="CR123" s="921"/>
      <c r="CS123" s="921"/>
      <c r="CT123" s="921"/>
      <c r="CU123" s="921"/>
      <c r="CV123" s="921"/>
      <c r="CW123" s="921"/>
      <c r="CX123" s="921"/>
      <c r="CY123" s="921"/>
      <c r="CZ123" s="921"/>
      <c r="DA123" s="921"/>
      <c r="DB123" s="921"/>
      <c r="DC123" s="921"/>
      <c r="DD123" s="921"/>
      <c r="DE123" s="921"/>
      <c r="DF123" s="922"/>
      <c r="DG123" s="861" t="s">
        <v>492</v>
      </c>
      <c r="DH123" s="862"/>
      <c r="DI123" s="862"/>
      <c r="DJ123" s="862"/>
      <c r="DK123" s="863"/>
      <c r="DL123" s="864" t="s">
        <v>493</v>
      </c>
      <c r="DM123" s="862"/>
      <c r="DN123" s="862"/>
      <c r="DO123" s="862"/>
      <c r="DP123" s="863"/>
      <c r="DQ123" s="864" t="s">
        <v>494</v>
      </c>
      <c r="DR123" s="862"/>
      <c r="DS123" s="862"/>
      <c r="DT123" s="862"/>
      <c r="DU123" s="863"/>
      <c r="DV123" s="909" t="s">
        <v>494</v>
      </c>
      <c r="DW123" s="910"/>
      <c r="DX123" s="910"/>
      <c r="DY123" s="910"/>
      <c r="DZ123" s="911"/>
    </row>
    <row r="124" spans="1:130" s="247" customFormat="1" ht="26.25" customHeight="1" thickBot="1">
      <c r="A124" s="902"/>
      <c r="B124" s="903"/>
      <c r="C124" s="906" t="s">
        <v>476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494</v>
      </c>
      <c r="AB124" s="862"/>
      <c r="AC124" s="862"/>
      <c r="AD124" s="862"/>
      <c r="AE124" s="863"/>
      <c r="AF124" s="864" t="s">
        <v>494</v>
      </c>
      <c r="AG124" s="862"/>
      <c r="AH124" s="862"/>
      <c r="AI124" s="862"/>
      <c r="AJ124" s="863"/>
      <c r="AK124" s="864" t="s">
        <v>464</v>
      </c>
      <c r="AL124" s="862"/>
      <c r="AM124" s="862"/>
      <c r="AN124" s="862"/>
      <c r="AO124" s="863"/>
      <c r="AP124" s="909" t="s">
        <v>494</v>
      </c>
      <c r="AQ124" s="910"/>
      <c r="AR124" s="910"/>
      <c r="AS124" s="910"/>
      <c r="AT124" s="911"/>
      <c r="AU124" s="912" t="s">
        <v>495</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494</v>
      </c>
      <c r="BR124" s="916"/>
      <c r="BS124" s="916"/>
      <c r="BT124" s="916"/>
      <c r="BU124" s="916"/>
      <c r="BV124" s="916" t="s">
        <v>492</v>
      </c>
      <c r="BW124" s="916"/>
      <c r="BX124" s="916"/>
      <c r="BY124" s="916"/>
      <c r="BZ124" s="916"/>
      <c r="CA124" s="916" t="s">
        <v>493</v>
      </c>
      <c r="CB124" s="916"/>
      <c r="CC124" s="916"/>
      <c r="CD124" s="916"/>
      <c r="CE124" s="916"/>
      <c r="CF124" s="806"/>
      <c r="CG124" s="807"/>
      <c r="CH124" s="807"/>
      <c r="CI124" s="807"/>
      <c r="CJ124" s="947"/>
      <c r="CK124" s="955"/>
      <c r="CL124" s="955"/>
      <c r="CM124" s="955"/>
      <c r="CN124" s="955"/>
      <c r="CO124" s="956"/>
      <c r="CP124" s="920" t="s">
        <v>496</v>
      </c>
      <c r="CQ124" s="921"/>
      <c r="CR124" s="921"/>
      <c r="CS124" s="921"/>
      <c r="CT124" s="921"/>
      <c r="CU124" s="921"/>
      <c r="CV124" s="921"/>
      <c r="CW124" s="921"/>
      <c r="CX124" s="921"/>
      <c r="CY124" s="921"/>
      <c r="CZ124" s="921"/>
      <c r="DA124" s="921"/>
      <c r="DB124" s="921"/>
      <c r="DC124" s="921"/>
      <c r="DD124" s="921"/>
      <c r="DE124" s="921"/>
      <c r="DF124" s="922"/>
      <c r="DG124" s="844">
        <v>5681655</v>
      </c>
      <c r="DH124" s="845"/>
      <c r="DI124" s="845"/>
      <c r="DJ124" s="845"/>
      <c r="DK124" s="846"/>
      <c r="DL124" s="847">
        <v>5463353</v>
      </c>
      <c r="DM124" s="845"/>
      <c r="DN124" s="845"/>
      <c r="DO124" s="845"/>
      <c r="DP124" s="846"/>
      <c r="DQ124" s="847" t="s">
        <v>493</v>
      </c>
      <c r="DR124" s="845"/>
      <c r="DS124" s="845"/>
      <c r="DT124" s="845"/>
      <c r="DU124" s="846"/>
      <c r="DV124" s="933" t="s">
        <v>497</v>
      </c>
      <c r="DW124" s="934"/>
      <c r="DX124" s="934"/>
      <c r="DY124" s="934"/>
      <c r="DZ124" s="935"/>
    </row>
    <row r="125" spans="1:130" s="247" customFormat="1" ht="26.25" customHeight="1">
      <c r="A125" s="902"/>
      <c r="B125" s="903"/>
      <c r="C125" s="906" t="s">
        <v>478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497</v>
      </c>
      <c r="AB125" s="862"/>
      <c r="AC125" s="862"/>
      <c r="AD125" s="862"/>
      <c r="AE125" s="863"/>
      <c r="AF125" s="864" t="s">
        <v>494</v>
      </c>
      <c r="AG125" s="862"/>
      <c r="AH125" s="862"/>
      <c r="AI125" s="862"/>
      <c r="AJ125" s="863"/>
      <c r="AK125" s="864" t="s">
        <v>493</v>
      </c>
      <c r="AL125" s="862"/>
      <c r="AM125" s="862"/>
      <c r="AN125" s="862"/>
      <c r="AO125" s="863"/>
      <c r="AP125" s="909" t="s">
        <v>497</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498</v>
      </c>
      <c r="CL125" s="937"/>
      <c r="CM125" s="937"/>
      <c r="CN125" s="937"/>
      <c r="CO125" s="938"/>
      <c r="CP125" s="945" t="s">
        <v>499</v>
      </c>
      <c r="CQ125" s="890"/>
      <c r="CR125" s="890"/>
      <c r="CS125" s="890"/>
      <c r="CT125" s="890"/>
      <c r="CU125" s="890"/>
      <c r="CV125" s="890"/>
      <c r="CW125" s="890"/>
      <c r="CX125" s="890"/>
      <c r="CY125" s="890"/>
      <c r="CZ125" s="890"/>
      <c r="DA125" s="890"/>
      <c r="DB125" s="890"/>
      <c r="DC125" s="890"/>
      <c r="DD125" s="890"/>
      <c r="DE125" s="890"/>
      <c r="DF125" s="891"/>
      <c r="DG125" s="946" t="s">
        <v>492</v>
      </c>
      <c r="DH125" s="927"/>
      <c r="DI125" s="927"/>
      <c r="DJ125" s="927"/>
      <c r="DK125" s="927"/>
      <c r="DL125" s="927" t="s">
        <v>494</v>
      </c>
      <c r="DM125" s="927"/>
      <c r="DN125" s="927"/>
      <c r="DO125" s="927"/>
      <c r="DP125" s="927"/>
      <c r="DQ125" s="927" t="s">
        <v>492</v>
      </c>
      <c r="DR125" s="927"/>
      <c r="DS125" s="927"/>
      <c r="DT125" s="927"/>
      <c r="DU125" s="927"/>
      <c r="DV125" s="928" t="s">
        <v>455</v>
      </c>
      <c r="DW125" s="928"/>
      <c r="DX125" s="928"/>
      <c r="DY125" s="928"/>
      <c r="DZ125" s="929"/>
    </row>
    <row r="126" spans="1:130" s="247" customFormat="1" ht="26.25" customHeight="1" thickBot="1">
      <c r="A126" s="902"/>
      <c r="B126" s="903"/>
      <c r="C126" s="906" t="s">
        <v>480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492</v>
      </c>
      <c r="AB126" s="862"/>
      <c r="AC126" s="862"/>
      <c r="AD126" s="862"/>
      <c r="AE126" s="863"/>
      <c r="AF126" s="864" t="s">
        <v>492</v>
      </c>
      <c r="AG126" s="862"/>
      <c r="AH126" s="862"/>
      <c r="AI126" s="862"/>
      <c r="AJ126" s="863"/>
      <c r="AK126" s="864" t="s">
        <v>492</v>
      </c>
      <c r="AL126" s="862"/>
      <c r="AM126" s="862"/>
      <c r="AN126" s="862"/>
      <c r="AO126" s="863"/>
      <c r="AP126" s="909" t="s">
        <v>497</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500</v>
      </c>
      <c r="CQ126" s="832"/>
      <c r="CR126" s="832"/>
      <c r="CS126" s="832"/>
      <c r="CT126" s="832"/>
      <c r="CU126" s="832"/>
      <c r="CV126" s="832"/>
      <c r="CW126" s="832"/>
      <c r="CX126" s="832"/>
      <c r="CY126" s="832"/>
      <c r="CZ126" s="832"/>
      <c r="DA126" s="832"/>
      <c r="DB126" s="832"/>
      <c r="DC126" s="832"/>
      <c r="DD126" s="832"/>
      <c r="DE126" s="832"/>
      <c r="DF126" s="833"/>
      <c r="DG126" s="898">
        <v>288920</v>
      </c>
      <c r="DH126" s="899"/>
      <c r="DI126" s="899"/>
      <c r="DJ126" s="899"/>
      <c r="DK126" s="899"/>
      <c r="DL126" s="899" t="s">
        <v>501</v>
      </c>
      <c r="DM126" s="899"/>
      <c r="DN126" s="899"/>
      <c r="DO126" s="899"/>
      <c r="DP126" s="899"/>
      <c r="DQ126" s="899" t="s">
        <v>494</v>
      </c>
      <c r="DR126" s="899"/>
      <c r="DS126" s="899"/>
      <c r="DT126" s="899"/>
      <c r="DU126" s="899"/>
      <c r="DV126" s="876" t="s">
        <v>494</v>
      </c>
      <c r="DW126" s="876"/>
      <c r="DX126" s="876"/>
      <c r="DY126" s="876"/>
      <c r="DZ126" s="877"/>
    </row>
    <row r="127" spans="1:130" s="247" customFormat="1" ht="26.25" customHeight="1">
      <c r="A127" s="904"/>
      <c r="B127" s="905"/>
      <c r="C127" s="923" t="s">
        <v>502</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3467</v>
      </c>
      <c r="AB127" s="862"/>
      <c r="AC127" s="862"/>
      <c r="AD127" s="862"/>
      <c r="AE127" s="863"/>
      <c r="AF127" s="864">
        <v>2699</v>
      </c>
      <c r="AG127" s="862"/>
      <c r="AH127" s="862"/>
      <c r="AI127" s="862"/>
      <c r="AJ127" s="863"/>
      <c r="AK127" s="864">
        <v>2902</v>
      </c>
      <c r="AL127" s="862"/>
      <c r="AM127" s="862"/>
      <c r="AN127" s="862"/>
      <c r="AO127" s="863"/>
      <c r="AP127" s="909">
        <v>0</v>
      </c>
      <c r="AQ127" s="910"/>
      <c r="AR127" s="910"/>
      <c r="AS127" s="910"/>
      <c r="AT127" s="911"/>
      <c r="AU127" s="283"/>
      <c r="AV127" s="283"/>
      <c r="AW127" s="283"/>
      <c r="AX127" s="926" t="s">
        <v>503</v>
      </c>
      <c r="AY127" s="894"/>
      <c r="AZ127" s="894"/>
      <c r="BA127" s="894"/>
      <c r="BB127" s="894"/>
      <c r="BC127" s="894"/>
      <c r="BD127" s="894"/>
      <c r="BE127" s="895"/>
      <c r="BF127" s="893" t="s">
        <v>504</v>
      </c>
      <c r="BG127" s="894"/>
      <c r="BH127" s="894"/>
      <c r="BI127" s="894"/>
      <c r="BJ127" s="894"/>
      <c r="BK127" s="894"/>
      <c r="BL127" s="895"/>
      <c r="BM127" s="893" t="s">
        <v>505</v>
      </c>
      <c r="BN127" s="894"/>
      <c r="BO127" s="894"/>
      <c r="BP127" s="894"/>
      <c r="BQ127" s="894"/>
      <c r="BR127" s="894"/>
      <c r="BS127" s="895"/>
      <c r="BT127" s="893" t="s">
        <v>506</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507</v>
      </c>
      <c r="CQ127" s="832"/>
      <c r="CR127" s="832"/>
      <c r="CS127" s="832"/>
      <c r="CT127" s="832"/>
      <c r="CU127" s="832"/>
      <c r="CV127" s="832"/>
      <c r="CW127" s="832"/>
      <c r="CX127" s="832"/>
      <c r="CY127" s="832"/>
      <c r="CZ127" s="832"/>
      <c r="DA127" s="832"/>
      <c r="DB127" s="832"/>
      <c r="DC127" s="832"/>
      <c r="DD127" s="832"/>
      <c r="DE127" s="832"/>
      <c r="DF127" s="833"/>
      <c r="DG127" s="898" t="s">
        <v>493</v>
      </c>
      <c r="DH127" s="899"/>
      <c r="DI127" s="899"/>
      <c r="DJ127" s="899"/>
      <c r="DK127" s="899"/>
      <c r="DL127" s="899" t="s">
        <v>494</v>
      </c>
      <c r="DM127" s="899"/>
      <c r="DN127" s="899"/>
      <c r="DO127" s="899"/>
      <c r="DP127" s="899"/>
      <c r="DQ127" s="899" t="s">
        <v>492</v>
      </c>
      <c r="DR127" s="899"/>
      <c r="DS127" s="899"/>
      <c r="DT127" s="899"/>
      <c r="DU127" s="899"/>
      <c r="DV127" s="876" t="s">
        <v>494</v>
      </c>
      <c r="DW127" s="876"/>
      <c r="DX127" s="876"/>
      <c r="DY127" s="876"/>
      <c r="DZ127" s="877"/>
    </row>
    <row r="128" spans="1:130" s="247" customFormat="1" ht="26.25" customHeight="1" thickBot="1">
      <c r="A128" s="878" t="s">
        <v>508</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509</v>
      </c>
      <c r="X128" s="880"/>
      <c r="Y128" s="880"/>
      <c r="Z128" s="881"/>
      <c r="AA128" s="882">
        <v>570650</v>
      </c>
      <c r="AB128" s="883"/>
      <c r="AC128" s="883"/>
      <c r="AD128" s="883"/>
      <c r="AE128" s="884"/>
      <c r="AF128" s="885">
        <v>527095</v>
      </c>
      <c r="AG128" s="883"/>
      <c r="AH128" s="883"/>
      <c r="AI128" s="883"/>
      <c r="AJ128" s="884"/>
      <c r="AK128" s="885">
        <v>482427</v>
      </c>
      <c r="AL128" s="883"/>
      <c r="AM128" s="883"/>
      <c r="AN128" s="883"/>
      <c r="AO128" s="884"/>
      <c r="AP128" s="886"/>
      <c r="AQ128" s="887"/>
      <c r="AR128" s="887"/>
      <c r="AS128" s="887"/>
      <c r="AT128" s="888"/>
      <c r="AU128" s="283"/>
      <c r="AV128" s="283"/>
      <c r="AW128" s="283"/>
      <c r="AX128" s="889" t="s">
        <v>510</v>
      </c>
      <c r="AY128" s="890"/>
      <c r="AZ128" s="890"/>
      <c r="BA128" s="890"/>
      <c r="BB128" s="890"/>
      <c r="BC128" s="890"/>
      <c r="BD128" s="890"/>
      <c r="BE128" s="891"/>
      <c r="BF128" s="868" t="s">
        <v>497</v>
      </c>
      <c r="BG128" s="869"/>
      <c r="BH128" s="869"/>
      <c r="BI128" s="869"/>
      <c r="BJ128" s="869"/>
      <c r="BK128" s="869"/>
      <c r="BL128" s="892"/>
      <c r="BM128" s="868">
        <v>11.65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511</v>
      </c>
      <c r="CQ128" s="810"/>
      <c r="CR128" s="810"/>
      <c r="CS128" s="810"/>
      <c r="CT128" s="810"/>
      <c r="CU128" s="810"/>
      <c r="CV128" s="810"/>
      <c r="CW128" s="810"/>
      <c r="CX128" s="810"/>
      <c r="CY128" s="810"/>
      <c r="CZ128" s="810"/>
      <c r="DA128" s="810"/>
      <c r="DB128" s="810"/>
      <c r="DC128" s="810"/>
      <c r="DD128" s="810"/>
      <c r="DE128" s="810"/>
      <c r="DF128" s="811"/>
      <c r="DG128" s="872" t="s">
        <v>494</v>
      </c>
      <c r="DH128" s="873"/>
      <c r="DI128" s="873"/>
      <c r="DJ128" s="873"/>
      <c r="DK128" s="873"/>
      <c r="DL128" s="873" t="s">
        <v>494</v>
      </c>
      <c r="DM128" s="873"/>
      <c r="DN128" s="873"/>
      <c r="DO128" s="873"/>
      <c r="DP128" s="873"/>
      <c r="DQ128" s="873" t="s">
        <v>493</v>
      </c>
      <c r="DR128" s="873"/>
      <c r="DS128" s="873"/>
      <c r="DT128" s="873"/>
      <c r="DU128" s="873"/>
      <c r="DV128" s="874" t="s">
        <v>494</v>
      </c>
      <c r="DW128" s="874"/>
      <c r="DX128" s="874"/>
      <c r="DY128" s="874"/>
      <c r="DZ128" s="875"/>
    </row>
    <row r="129" spans="1:131" s="247" customFormat="1" ht="26.25" customHeight="1">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512</v>
      </c>
      <c r="X129" s="859"/>
      <c r="Y129" s="859"/>
      <c r="Z129" s="860"/>
      <c r="AA129" s="861">
        <v>33932119</v>
      </c>
      <c r="AB129" s="862"/>
      <c r="AC129" s="862"/>
      <c r="AD129" s="862"/>
      <c r="AE129" s="863"/>
      <c r="AF129" s="864">
        <v>33882470</v>
      </c>
      <c r="AG129" s="862"/>
      <c r="AH129" s="862"/>
      <c r="AI129" s="862"/>
      <c r="AJ129" s="863"/>
      <c r="AK129" s="864">
        <v>33706815</v>
      </c>
      <c r="AL129" s="862"/>
      <c r="AM129" s="862"/>
      <c r="AN129" s="862"/>
      <c r="AO129" s="863"/>
      <c r="AP129" s="865"/>
      <c r="AQ129" s="866"/>
      <c r="AR129" s="866"/>
      <c r="AS129" s="866"/>
      <c r="AT129" s="867"/>
      <c r="AU129" s="285"/>
      <c r="AV129" s="285"/>
      <c r="AW129" s="285"/>
      <c r="AX129" s="831" t="s">
        <v>513</v>
      </c>
      <c r="AY129" s="832"/>
      <c r="AZ129" s="832"/>
      <c r="BA129" s="832"/>
      <c r="BB129" s="832"/>
      <c r="BC129" s="832"/>
      <c r="BD129" s="832"/>
      <c r="BE129" s="833"/>
      <c r="BF129" s="851" t="s">
        <v>493</v>
      </c>
      <c r="BG129" s="852"/>
      <c r="BH129" s="852"/>
      <c r="BI129" s="852"/>
      <c r="BJ129" s="852"/>
      <c r="BK129" s="852"/>
      <c r="BL129" s="853"/>
      <c r="BM129" s="851">
        <v>16.649999999999999</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514</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515</v>
      </c>
      <c r="X130" s="859"/>
      <c r="Y130" s="859"/>
      <c r="Z130" s="860"/>
      <c r="AA130" s="861">
        <v>5471686</v>
      </c>
      <c r="AB130" s="862"/>
      <c r="AC130" s="862"/>
      <c r="AD130" s="862"/>
      <c r="AE130" s="863"/>
      <c r="AF130" s="864">
        <v>5270368</v>
      </c>
      <c r="AG130" s="862"/>
      <c r="AH130" s="862"/>
      <c r="AI130" s="862"/>
      <c r="AJ130" s="863"/>
      <c r="AK130" s="864">
        <v>5144520</v>
      </c>
      <c r="AL130" s="862"/>
      <c r="AM130" s="862"/>
      <c r="AN130" s="862"/>
      <c r="AO130" s="863"/>
      <c r="AP130" s="865"/>
      <c r="AQ130" s="866"/>
      <c r="AR130" s="866"/>
      <c r="AS130" s="866"/>
      <c r="AT130" s="867"/>
      <c r="AU130" s="285"/>
      <c r="AV130" s="285"/>
      <c r="AW130" s="285"/>
      <c r="AX130" s="831" t="s">
        <v>516</v>
      </c>
      <c r="AY130" s="832"/>
      <c r="AZ130" s="832"/>
      <c r="BA130" s="832"/>
      <c r="BB130" s="832"/>
      <c r="BC130" s="832"/>
      <c r="BD130" s="832"/>
      <c r="BE130" s="833"/>
      <c r="BF130" s="834">
        <v>6.7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517</v>
      </c>
      <c r="X131" s="842"/>
      <c r="Y131" s="842"/>
      <c r="Z131" s="843"/>
      <c r="AA131" s="844">
        <v>28460433</v>
      </c>
      <c r="AB131" s="845"/>
      <c r="AC131" s="845"/>
      <c r="AD131" s="845"/>
      <c r="AE131" s="846"/>
      <c r="AF131" s="847">
        <v>28612102</v>
      </c>
      <c r="AG131" s="845"/>
      <c r="AH131" s="845"/>
      <c r="AI131" s="845"/>
      <c r="AJ131" s="846"/>
      <c r="AK131" s="847">
        <v>28562295</v>
      </c>
      <c r="AL131" s="845"/>
      <c r="AM131" s="845"/>
      <c r="AN131" s="845"/>
      <c r="AO131" s="846"/>
      <c r="AP131" s="848"/>
      <c r="AQ131" s="849"/>
      <c r="AR131" s="849"/>
      <c r="AS131" s="849"/>
      <c r="AT131" s="850"/>
      <c r="AU131" s="285"/>
      <c r="AV131" s="285"/>
      <c r="AW131" s="285"/>
      <c r="AX131" s="809" t="s">
        <v>518</v>
      </c>
      <c r="AY131" s="810"/>
      <c r="AZ131" s="810"/>
      <c r="BA131" s="810"/>
      <c r="BB131" s="810"/>
      <c r="BC131" s="810"/>
      <c r="BD131" s="810"/>
      <c r="BE131" s="811"/>
      <c r="BF131" s="812" t="s">
        <v>494</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519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520</v>
      </c>
      <c r="W132" s="822"/>
      <c r="X132" s="822"/>
      <c r="Y132" s="822"/>
      <c r="Z132" s="823"/>
      <c r="AA132" s="824">
        <v>7.3918235890000004</v>
      </c>
      <c r="AB132" s="825"/>
      <c r="AC132" s="825"/>
      <c r="AD132" s="825"/>
      <c r="AE132" s="826"/>
      <c r="AF132" s="827">
        <v>6.4741975270000003</v>
      </c>
      <c r="AG132" s="825"/>
      <c r="AH132" s="825"/>
      <c r="AI132" s="825"/>
      <c r="AJ132" s="826"/>
      <c r="AK132" s="827">
        <v>6.3664351899999998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521</v>
      </c>
      <c r="W133" s="801"/>
      <c r="X133" s="801"/>
      <c r="Y133" s="801"/>
      <c r="Z133" s="802"/>
      <c r="AA133" s="803">
        <v>8.1</v>
      </c>
      <c r="AB133" s="804"/>
      <c r="AC133" s="804"/>
      <c r="AD133" s="804"/>
      <c r="AE133" s="805"/>
      <c r="AF133" s="803">
        <v>7.3</v>
      </c>
      <c r="AG133" s="804"/>
      <c r="AH133" s="804"/>
      <c r="AI133" s="804"/>
      <c r="AJ133" s="805"/>
      <c r="AK133" s="803">
        <v>6.7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ODfJLzJRu74No2cpkaJSWMz9hlFZNFD8YqrdwsaV1Y0ciq29wksC4OKShKGQH7JUWrXlQ1PMh1QFbMF/0VThWQ==" saltValue="G5Feyjn7nkMklkpPyXVnk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522</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9S4PKWPT+TjdfLAjNZPM3Npbn0CqDw03+iwF77x860d58JInUzfKC89rQT50FGgr6+nAd6139erasGJRbZka7w==" saltValue="yZNiCs1l1Ca9c2GeZF3Gm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ZlOT8YOegRMNt3HXJdpb2wlHxnQYxf+IEmMmiS6zEgghlNXnywgEOJs6FeTNO797DKwyzg2qhKNycDq+mhdHYQ==" saltValue="yPjYemcuBHl06SErrRleA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523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524</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525</v>
      </c>
      <c r="AP7" s="304"/>
      <c r="AQ7" s="305" t="s">
        <v>526</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527</v>
      </c>
      <c r="AQ8" s="311" t="s">
        <v>528</v>
      </c>
      <c r="AR8" s="312" t="s">
        <v>529</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530</v>
      </c>
      <c r="AL9" s="1231"/>
      <c r="AM9" s="1231"/>
      <c r="AN9" s="1232"/>
      <c r="AO9" s="313">
        <v>9138233</v>
      </c>
      <c r="AP9" s="313">
        <v>72833</v>
      </c>
      <c r="AQ9" s="314">
        <v>56868</v>
      </c>
      <c r="AR9" s="315">
        <v>28.1</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531</v>
      </c>
      <c r="AL10" s="1231"/>
      <c r="AM10" s="1231"/>
      <c r="AN10" s="1232"/>
      <c r="AO10" s="316">
        <v>799391</v>
      </c>
      <c r="AP10" s="316">
        <v>6371</v>
      </c>
      <c r="AQ10" s="317">
        <v>3674</v>
      </c>
      <c r="AR10" s="318">
        <v>73.400000000000006</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532</v>
      </c>
      <c r="AL11" s="1231"/>
      <c r="AM11" s="1231"/>
      <c r="AN11" s="1232"/>
      <c r="AO11" s="316">
        <v>13969</v>
      </c>
      <c r="AP11" s="316">
        <v>111</v>
      </c>
      <c r="AQ11" s="317">
        <v>3477</v>
      </c>
      <c r="AR11" s="318">
        <v>-96.8</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533</v>
      </c>
      <c r="AL12" s="1231"/>
      <c r="AM12" s="1231"/>
      <c r="AN12" s="1232"/>
      <c r="AO12" s="316">
        <v>18390</v>
      </c>
      <c r="AP12" s="316">
        <v>147</v>
      </c>
      <c r="AQ12" s="317">
        <v>579</v>
      </c>
      <c r="AR12" s="318">
        <v>-74.599999999999994</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534</v>
      </c>
      <c r="AL13" s="1231"/>
      <c r="AM13" s="1231"/>
      <c r="AN13" s="1232"/>
      <c r="AO13" s="316" t="s">
        <v>535</v>
      </c>
      <c r="AP13" s="316" t="s">
        <v>535</v>
      </c>
      <c r="AQ13" s="317">
        <v>11</v>
      </c>
      <c r="AR13" s="318" t="s">
        <v>535</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536</v>
      </c>
      <c r="AL14" s="1231"/>
      <c r="AM14" s="1231"/>
      <c r="AN14" s="1232"/>
      <c r="AO14" s="316">
        <v>156943</v>
      </c>
      <c r="AP14" s="316">
        <v>1251</v>
      </c>
      <c r="AQ14" s="317">
        <v>2399</v>
      </c>
      <c r="AR14" s="318">
        <v>-47.9</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537</v>
      </c>
      <c r="AL15" s="1231"/>
      <c r="AM15" s="1231"/>
      <c r="AN15" s="1232"/>
      <c r="AO15" s="316">
        <v>427415</v>
      </c>
      <c r="AP15" s="316">
        <v>3407</v>
      </c>
      <c r="AQ15" s="317">
        <v>1114</v>
      </c>
      <c r="AR15" s="318">
        <v>205.8</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538</v>
      </c>
      <c r="AL16" s="1234"/>
      <c r="AM16" s="1234"/>
      <c r="AN16" s="1235"/>
      <c r="AO16" s="316">
        <v>-906944</v>
      </c>
      <c r="AP16" s="316">
        <v>-7228</v>
      </c>
      <c r="AQ16" s="317">
        <v>-4418</v>
      </c>
      <c r="AR16" s="318">
        <v>63.6</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189</v>
      </c>
      <c r="AL17" s="1234"/>
      <c r="AM17" s="1234"/>
      <c r="AN17" s="1235"/>
      <c r="AO17" s="316">
        <v>9647397</v>
      </c>
      <c r="AP17" s="316">
        <v>76891</v>
      </c>
      <c r="AQ17" s="317">
        <v>63704</v>
      </c>
      <c r="AR17" s="318">
        <v>20.7</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539</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540</v>
      </c>
      <c r="AP20" s="324" t="s">
        <v>541</v>
      </c>
      <c r="AQ20" s="325" t="s">
        <v>542</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543</v>
      </c>
      <c r="AL21" s="1228"/>
      <c r="AM21" s="1228"/>
      <c r="AN21" s="1229"/>
      <c r="AO21" s="328">
        <v>8.27</v>
      </c>
      <c r="AP21" s="329">
        <v>6.05</v>
      </c>
      <c r="AQ21" s="330">
        <v>2.2200000000000002</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544</v>
      </c>
      <c r="AL22" s="1228"/>
      <c r="AM22" s="1228"/>
      <c r="AN22" s="1229"/>
      <c r="AO22" s="333">
        <v>97.9</v>
      </c>
      <c r="AP22" s="334">
        <v>99.6</v>
      </c>
      <c r="AQ22" s="335">
        <v>-1.7</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545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546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547</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525</v>
      </c>
      <c r="AP30" s="304"/>
      <c r="AQ30" s="305" t="s">
        <v>526</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527</v>
      </c>
      <c r="AQ31" s="311" t="s">
        <v>528</v>
      </c>
      <c r="AR31" s="312" t="s">
        <v>529</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548</v>
      </c>
      <c r="AL32" s="1219"/>
      <c r="AM32" s="1219"/>
      <c r="AN32" s="1220"/>
      <c r="AO32" s="343">
        <v>6690286</v>
      </c>
      <c r="AP32" s="343">
        <v>53322</v>
      </c>
      <c r="AQ32" s="344">
        <v>31767</v>
      </c>
      <c r="AR32" s="345">
        <v>67.900000000000006</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549</v>
      </c>
      <c r="AL33" s="1219"/>
      <c r="AM33" s="1219"/>
      <c r="AN33" s="1220"/>
      <c r="AO33" s="343" t="s">
        <v>535</v>
      </c>
      <c r="AP33" s="343" t="s">
        <v>535</v>
      </c>
      <c r="AQ33" s="344">
        <v>4</v>
      </c>
      <c r="AR33" s="345" t="s">
        <v>535</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550</v>
      </c>
      <c r="AL34" s="1219"/>
      <c r="AM34" s="1219"/>
      <c r="AN34" s="1220"/>
      <c r="AO34" s="343" t="s">
        <v>535</v>
      </c>
      <c r="AP34" s="343" t="s">
        <v>535</v>
      </c>
      <c r="AQ34" s="344">
        <v>33</v>
      </c>
      <c r="AR34" s="345" t="s">
        <v>535</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551</v>
      </c>
      <c r="AL35" s="1219"/>
      <c r="AM35" s="1219"/>
      <c r="AN35" s="1220"/>
      <c r="AO35" s="343">
        <v>752159</v>
      </c>
      <c r="AP35" s="343">
        <v>5995</v>
      </c>
      <c r="AQ35" s="344">
        <v>6427</v>
      </c>
      <c r="AR35" s="345">
        <v>-6.7</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552</v>
      </c>
      <c r="AL36" s="1219"/>
      <c r="AM36" s="1219"/>
      <c r="AN36" s="1220"/>
      <c r="AO36" s="343" t="s">
        <v>535</v>
      </c>
      <c r="AP36" s="343" t="s">
        <v>535</v>
      </c>
      <c r="AQ36" s="344">
        <v>1122</v>
      </c>
      <c r="AR36" s="345" t="s">
        <v>535</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553</v>
      </c>
      <c r="AL37" s="1219"/>
      <c r="AM37" s="1219"/>
      <c r="AN37" s="1220"/>
      <c r="AO37" s="343">
        <v>2902</v>
      </c>
      <c r="AP37" s="343">
        <v>23</v>
      </c>
      <c r="AQ37" s="344">
        <v>1023</v>
      </c>
      <c r="AR37" s="345">
        <v>-97.8</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554</v>
      </c>
      <c r="AL38" s="1222"/>
      <c r="AM38" s="1222"/>
      <c r="AN38" s="1223"/>
      <c r="AO38" s="346" t="s">
        <v>535</v>
      </c>
      <c r="AP38" s="346" t="s">
        <v>535</v>
      </c>
      <c r="AQ38" s="347">
        <v>2</v>
      </c>
      <c r="AR38" s="335" t="s">
        <v>535</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555</v>
      </c>
      <c r="AL39" s="1222"/>
      <c r="AM39" s="1222"/>
      <c r="AN39" s="1223"/>
      <c r="AO39" s="343">
        <v>-482427</v>
      </c>
      <c r="AP39" s="343">
        <v>-3845</v>
      </c>
      <c r="AQ39" s="344">
        <v>-6864</v>
      </c>
      <c r="AR39" s="345">
        <v>-44</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556</v>
      </c>
      <c r="AL40" s="1219"/>
      <c r="AM40" s="1219"/>
      <c r="AN40" s="1220"/>
      <c r="AO40" s="343">
        <v>-5144520</v>
      </c>
      <c r="AP40" s="343">
        <v>-41002</v>
      </c>
      <c r="AQ40" s="344">
        <v>-26034</v>
      </c>
      <c r="AR40" s="345">
        <v>57.5</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303</v>
      </c>
      <c r="AL41" s="1225"/>
      <c r="AM41" s="1225"/>
      <c r="AN41" s="1226"/>
      <c r="AO41" s="343">
        <v>1818400</v>
      </c>
      <c r="AP41" s="343">
        <v>14493</v>
      </c>
      <c r="AQ41" s="344">
        <v>7479</v>
      </c>
      <c r="AR41" s="345">
        <v>93.8</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557</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558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559</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525</v>
      </c>
      <c r="AN49" s="1213" t="s">
        <v>560</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561</v>
      </c>
      <c r="AO50" s="360" t="s">
        <v>562</v>
      </c>
      <c r="AP50" s="361" t="s">
        <v>563</v>
      </c>
      <c r="AQ50" s="362" t="s">
        <v>564</v>
      </c>
      <c r="AR50" s="363" t="s">
        <v>565</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566</v>
      </c>
      <c r="AL51" s="356"/>
      <c r="AM51" s="364">
        <v>10247495</v>
      </c>
      <c r="AN51" s="365">
        <v>80711</v>
      </c>
      <c r="AO51" s="366">
        <v>-12.6</v>
      </c>
      <c r="AP51" s="367">
        <v>58051</v>
      </c>
      <c r="AQ51" s="368">
        <v>8.3000000000000007</v>
      </c>
      <c r="AR51" s="369">
        <v>-20.9</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567</v>
      </c>
      <c r="AM52" s="372">
        <v>7648843</v>
      </c>
      <c r="AN52" s="373">
        <v>60243</v>
      </c>
      <c r="AO52" s="374">
        <v>24.9</v>
      </c>
      <c r="AP52" s="375">
        <v>32143</v>
      </c>
      <c r="AQ52" s="376">
        <v>13.4</v>
      </c>
      <c r="AR52" s="377">
        <v>11.5</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568</v>
      </c>
      <c r="AL53" s="356"/>
      <c r="AM53" s="364">
        <v>9412184</v>
      </c>
      <c r="AN53" s="365">
        <v>74334</v>
      </c>
      <c r="AO53" s="366">
        <v>-7.9</v>
      </c>
      <c r="AP53" s="367">
        <v>40879</v>
      </c>
      <c r="AQ53" s="368">
        <v>-29.6</v>
      </c>
      <c r="AR53" s="369">
        <v>21.7</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567</v>
      </c>
      <c r="AM54" s="372">
        <v>7124854</v>
      </c>
      <c r="AN54" s="373">
        <v>56270</v>
      </c>
      <c r="AO54" s="374">
        <v>-6.6</v>
      </c>
      <c r="AP54" s="375">
        <v>24087</v>
      </c>
      <c r="AQ54" s="376">
        <v>-25.1</v>
      </c>
      <c r="AR54" s="377">
        <v>18.5</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569</v>
      </c>
      <c r="AL55" s="356"/>
      <c r="AM55" s="364">
        <v>9930700</v>
      </c>
      <c r="AN55" s="365">
        <v>78586</v>
      </c>
      <c r="AO55" s="366">
        <v>5.7</v>
      </c>
      <c r="AP55" s="367">
        <v>42651</v>
      </c>
      <c r="AQ55" s="368">
        <v>4.3</v>
      </c>
      <c r="AR55" s="369">
        <v>1.4</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567</v>
      </c>
      <c r="AM56" s="372">
        <v>7061061</v>
      </c>
      <c r="AN56" s="373">
        <v>55877</v>
      </c>
      <c r="AO56" s="374">
        <v>-0.7</v>
      </c>
      <c r="AP56" s="375">
        <v>22675</v>
      </c>
      <c r="AQ56" s="376">
        <v>-5.9</v>
      </c>
      <c r="AR56" s="377">
        <v>5.2</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570</v>
      </c>
      <c r="AL57" s="356"/>
      <c r="AM57" s="364">
        <v>6657513</v>
      </c>
      <c r="AN57" s="365">
        <v>52911</v>
      </c>
      <c r="AO57" s="366">
        <v>-32.700000000000003</v>
      </c>
      <c r="AP57" s="367">
        <v>43226</v>
      </c>
      <c r="AQ57" s="368">
        <v>1.3</v>
      </c>
      <c r="AR57" s="369">
        <v>-34</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567</v>
      </c>
      <c r="AM58" s="372">
        <v>3787910</v>
      </c>
      <c r="AN58" s="373">
        <v>30105</v>
      </c>
      <c r="AO58" s="374">
        <v>-46.1</v>
      </c>
      <c r="AP58" s="375">
        <v>22622</v>
      </c>
      <c r="AQ58" s="376">
        <v>-0.2</v>
      </c>
      <c r="AR58" s="377">
        <v>-45.9</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571</v>
      </c>
      <c r="AL59" s="356"/>
      <c r="AM59" s="364">
        <v>8923472</v>
      </c>
      <c r="AN59" s="365">
        <v>71121</v>
      </c>
      <c r="AO59" s="366">
        <v>34.4</v>
      </c>
      <c r="AP59" s="367">
        <v>42836</v>
      </c>
      <c r="AQ59" s="368">
        <v>-0.9</v>
      </c>
      <c r="AR59" s="369">
        <v>35.299999999999997</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567</v>
      </c>
      <c r="AM60" s="372">
        <v>5203795</v>
      </c>
      <c r="AN60" s="373">
        <v>41475</v>
      </c>
      <c r="AO60" s="374">
        <v>37.799999999999997</v>
      </c>
      <c r="AP60" s="375">
        <v>22936</v>
      </c>
      <c r="AQ60" s="376">
        <v>1.4</v>
      </c>
      <c r="AR60" s="377">
        <v>36.4</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572</v>
      </c>
      <c r="AL61" s="378"/>
      <c r="AM61" s="379">
        <v>9034273</v>
      </c>
      <c r="AN61" s="380">
        <v>71533</v>
      </c>
      <c r="AO61" s="381">
        <v>-2.6</v>
      </c>
      <c r="AP61" s="382">
        <v>45529</v>
      </c>
      <c r="AQ61" s="383">
        <v>-3.3</v>
      </c>
      <c r="AR61" s="369">
        <v>0.7</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567</v>
      </c>
      <c r="AM62" s="372">
        <v>6165293</v>
      </c>
      <c r="AN62" s="373">
        <v>48794</v>
      </c>
      <c r="AO62" s="374">
        <v>1.9</v>
      </c>
      <c r="AP62" s="375">
        <v>24893</v>
      </c>
      <c r="AQ62" s="376">
        <v>-3.3</v>
      </c>
      <c r="AR62" s="377">
        <v>5.2</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gOTMsR7vEvRVvOo9ca/9FEoDz7bGHYiqEDV3NUvkrVFl4Yc0hoaUYEFoxnaGHgI0mAKzLBKrjvM6Jcw/OcOjAQ==" saltValue="hHOj3WyaHQFXz206U3aLe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574</v>
      </c>
    </row>
    <row r="120" spans="125:125" ht="13.5" hidden="1" customHeight="1"/>
    <row r="121" spans="125:125" ht="13.5" hidden="1" customHeight="1">
      <c r="DU121" s="291"/>
    </row>
  </sheetData>
  <sheetProtection algorithmName="SHA-512" hashValue="qzObNJidJ2ltLA+1h/T+QIjQ9Ks0rNbnxVaNtl8MJF3GnXSiFe0g2v//GiX+a8ymIR4GPSUOEHOTzixeUgsGTg==" saltValue="oDBS+6s74g4plwvG+RT4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575</v>
      </c>
    </row>
  </sheetData>
  <sheetProtection algorithmName="SHA-512" hashValue="kdV6G/vN/7kP3lPGQvB1MljucoeWLjK6qArljRALnGDj7ngFJ2tmL0wiz2553Xf9d+UzKOyZF6977lpKxc9FAQ==" saltValue="rGp/95OSGJFQcgUJtXxn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576</v>
      </c>
      <c r="G46" s="8" t="s">
        <v>577</v>
      </c>
      <c r="H46" s="8" t="s">
        <v>578</v>
      </c>
      <c r="I46" s="8" t="s">
        <v>579</v>
      </c>
      <c r="J46" s="9" t="s">
        <v>580</v>
      </c>
    </row>
    <row r="47" spans="2:10" ht="57.75" customHeight="1">
      <c r="B47" s="10"/>
      <c r="C47" s="1236" t="s">
        <v>3</v>
      </c>
      <c r="D47" s="1236"/>
      <c r="E47" s="1237"/>
      <c r="F47" s="11">
        <v>30.06</v>
      </c>
      <c r="G47" s="12">
        <v>33.590000000000003</v>
      </c>
      <c r="H47" s="12">
        <v>31.71</v>
      </c>
      <c r="I47" s="12">
        <v>28.45</v>
      </c>
      <c r="J47" s="13">
        <v>26.15</v>
      </c>
    </row>
    <row r="48" spans="2:10" ht="57.75" customHeight="1">
      <c r="B48" s="14"/>
      <c r="C48" s="1238" t="s">
        <v>4</v>
      </c>
      <c r="D48" s="1238"/>
      <c r="E48" s="1239"/>
      <c r="F48" s="15">
        <v>7.21</v>
      </c>
      <c r="G48" s="16">
        <v>6.09</v>
      </c>
      <c r="H48" s="16">
        <v>4.4400000000000004</v>
      </c>
      <c r="I48" s="16">
        <v>6.85</v>
      </c>
      <c r="J48" s="17">
        <v>5.83</v>
      </c>
    </row>
    <row r="49" spans="2:10" ht="57.75" customHeight="1" thickBot="1">
      <c r="B49" s="18"/>
      <c r="C49" s="1240" t="s">
        <v>5</v>
      </c>
      <c r="D49" s="1240"/>
      <c r="E49" s="1241"/>
      <c r="F49" s="19">
        <v>3.48</v>
      </c>
      <c r="G49" s="20">
        <v>2.11</v>
      </c>
      <c r="H49" s="20" t="s">
        <v>581</v>
      </c>
      <c r="I49" s="20" t="s">
        <v>582</v>
      </c>
      <c r="J49" s="21" t="s">
        <v>583</v>
      </c>
    </row>
    <row r="50" spans="2:10" ht="13.5" customHeight="1"/>
  </sheetData>
  <sheetProtection algorithmName="SHA-512" hashValue="CuAv4lN7qApux0ViCUIWTO5K14dDAvZe6vDAqR1auV3ibhhtgbZtCYIRP3Mm30RxIRbMKh8Dl5bfDyhKT7ZXYA==" saltValue="zcs53fH+bGinmv5aZGlm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2021-09-28T01:26:55Z</cp:lastPrinted>
  <dcterms:created xsi:type="dcterms:W3CDTF">2021-02-05T05:05:01Z</dcterms:created>
  <dcterms:modified xsi:type="dcterms:W3CDTF">2021-10-26T05:25:14Z</dcterms:modified>
  <cp:category/>
</cp:coreProperties>
</file>