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2\共有（原田）nj300072\42 普通会計決算統計総括\Ｒ２\36 【国照会】令和元年度財政状況資料集の作成及び提出について\13 起案時添付用←係員チェック済みのものはこちらへ。\"/>
    </mc:Choice>
  </mc:AlternateContent>
  <bookViews>
    <workbookView xWindow="0" yWindow="0" windowWidth="20490" windowHeight="7245" tabRatio="83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l="1"/>
  <c r="BE34" i="10" s="1"/>
  <c r="BW34" i="10" l="1"/>
  <c r="BW35" i="10" s="1"/>
  <c r="BW36" i="10" s="1"/>
  <c r="BW37" i="10" s="1"/>
  <c r="BW38" i="10" s="1"/>
  <c r="BW39" i="10" s="1"/>
  <c r="CO34" i="10" l="1"/>
</calcChain>
</file>

<file path=xl/sharedStrings.xml><?xml version="1.0" encoding="utf-8"?>
<sst xmlns="http://schemas.openxmlformats.org/spreadsheetml/2006/main" count="1131" uniqueCount="616">
  <si>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</si>
  <si>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</si>
  <si>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</si>
  <si>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</si>
  <si>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</si>
  <si>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</si>
  <si>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</si>
  <si>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</si>
  <si>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</si>
  <si>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</si>
  <si>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</si>
  <si>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</si>
  <si>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</si>
  <si>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</si>
  <si>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</si>
  <si>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</si>
  <si>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</si>
  <si>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</si>
  <si>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</si>
  <si>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</si>
  <si>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</si>
  <si>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</si>
  <si>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</si>
  <si>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</si>
  <si>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</si>
  <si>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</si>
  <si>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</si>
  <si>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</si>
  <si>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</si>
  <si>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</si>
  <si>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</si>
  <si>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</si>
  <si>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</si>
  <si>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</si>
  <si>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</si>
  <si>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</si>
  <si>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</si>
  <si>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</si>
  <si>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</si>
  <si>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</si>
  <si>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</si>
  <si>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</si>
  <si>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</si>
  <si>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</si>
  <si>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</si>
  <si>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</si>
  <si>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</si>
  <si>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</si>
  <si>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</si>
  <si>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</si>
  <si>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</si>
  <si>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</si>
  <si>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</si>
  <si>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</si>
  <si>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</si>
  <si>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</si>
  <si>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</si>
  <si>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</si>
  <si>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</si>
  <si>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</si>
  <si>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</si>
  <si>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</si>
  <si>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</si>
  <si>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</si>
  <si>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</si>
  <si>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</si>
  <si>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</si>
  <si>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</si>
  <si>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</si>
  <si>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</si>
  <si>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</si>
  <si>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</si>
  <si>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</si>
  <si>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</si>
  <si>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</si>
  <si>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</si>
  <si>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</si>
  <si>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</si>
  <si>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</si>
  <si>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</si>
  <si>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</si>
  <si>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</si>
  <si>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</si>
  <si>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</si>
  <si>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</si>
  <si>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Ⅲ－０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</si>
  <si>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</si>
  <si>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</si>
  <si>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</si>
  <si>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</si>
  <si>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</si>
  <si>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</si>
  <si>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</si>
  <si>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</si>
  <si>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</si>
  <si>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</si>
  <si>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</si>
  <si>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</si>
  <si>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大崎町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</si>
  <si>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</si>
  <si>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</si>
  <si>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</si>
  <si>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</si>
  <si>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</si>
  <si>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</si>
  <si>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</si>
  <si>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</si>
  <si>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</si>
  <si>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</si>
  <si>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</si>
  <si>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</si>
  <si>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</si>
  <si>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</si>
  <si>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</si>
  <si>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</si>
  <si>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</si>
  <si>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</si>
  <si>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</si>
  <si>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</si>
  <si>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</si>
  <si>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</si>
  <si>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</si>
  <si>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</si>
  <si>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</si>
  <si>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</si>
  <si>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</si>
  <si>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</si>
  <si>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</si>
  <si>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</si>
  <si>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</si>
  <si>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</si>
  <si>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</si>
  <si>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</si>
  <si>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</si>
  <si>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</si>
  <si>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</si>
  <si>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</si>
  <si>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</si>
  <si>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</si>
  <si>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</si>
  <si>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</si>
  <si>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</si>
  <si>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</si>
  <si>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</si>
  <si>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</si>
  <si>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</si>
  <si>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</si>
  <si>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</si>
  <si>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</si>
  <si>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</si>
  <si>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</si>
  <si>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</si>
  <si>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</si>
  <si>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</si>
  <si>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</si>
  <si>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</si>
  <si>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</si>
  <si>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</si>
  <si>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</si>
  <si>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</si>
  <si>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</si>
  <si>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</si>
  <si>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</si>
  <si>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</si>
  <si>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</si>
  <si>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</si>
  <si>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</si>
  <si>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</si>
  <si>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</si>
  <si>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</si>
  <si>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</si>
  <si>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</si>
  <si>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</si>
  <si>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</si>
  <si>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</si>
  <si>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</si>
  <si>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</si>
  <si>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</si>
  <si>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</si>
  <si>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</si>
  <si>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</si>
  <si>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</si>
  <si>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</si>
  <si>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</si>
  <si>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</si>
  <si>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</si>
  <si>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</si>
  <si>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</si>
  <si>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</si>
  <si>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</si>
  <si>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</si>
  <si>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</si>
  <si>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</si>
  <si>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</si>
  <si>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</si>
  <si>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</si>
  <si>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</si>
  <si>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</si>
  <si>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</si>
  <si>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</si>
  <si>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</si>
  <si>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</si>
  <si>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</si>
  <si>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</si>
  <si>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</si>
  <si>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</si>
  <si>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</si>
  <si>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</si>
  <si>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</si>
  <si>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</si>
  <si>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</si>
  <si>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</si>
  <si>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</si>
  <si>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</si>
  <si>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</si>
  <si>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</si>
  <si>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</si>
  <si>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</si>
  <si>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鹿児島県大崎町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</si>
  <si>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</si>
  <si>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</si>
  <si>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</si>
  <si>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</si>
  <si>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</si>
  <si>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</si>
  <si>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</si>
  <si>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</si>
  <si>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</si>
  <si>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</si>
  <si>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</si>
  <si>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</si>
  <si>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</si>
  <si>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</si>
  <si>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</si>
  <si>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</si>
  <si>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</si>
  <si>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</si>
  <si>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</si>
  <si>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</si>
  <si>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</si>
  <si>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</si>
  <si>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</si>
  <si>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</si>
  <si>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</si>
  <si>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</si>
  <si>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</si>
  <si>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</si>
  <si>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</si>
  <si>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</si>
  <si>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</si>
  <si>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</si>
  <si>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</si>
  <si>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</si>
  <si>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</si>
  <si>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</si>
  <si>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</si>
  <si>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</si>
  <si>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</si>
  <si>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</si>
  <si>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</si>
  <si>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</si>
  <si>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</si>
  <si>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</si>
  <si>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</si>
  <si>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</si>
  <si>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</si>
  <si>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</si>
  <si>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</si>
  <si>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</si>
  <si>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</si>
  <si>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</si>
  <si>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</si>
  <si>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</si>
  <si>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</si>
  <si>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</si>
  <si>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</si>
  <si>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</si>
  <si>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</si>
  <si>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</si>
  <si>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</si>
  <si>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</si>
  <si>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</si>
  <si>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</si>
  <si>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</si>
  <si>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</si>
  <si>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</si>
  <si>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</si>
  <si>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</si>
  <si>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</si>
  <si>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</si>
  <si>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</si>
  <si>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</si>
  <si>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</si>
  <si>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</si>
  <si>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</si>
  <si>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</si>
  <si>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</si>
  <si>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</si>
  <si>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</si>
  <si>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</si>
  <si>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</si>
  <si>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</si>
  <si>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</si>
  <si>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</si>
  <si>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</si>
  <si>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</si>
  <si>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</si>
  <si>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</si>
  <si>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</si>
  <si>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</si>
  <si>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</si>
  <si>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</si>
  <si>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</si>
  <si>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</si>
  <si>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</si>
  <si>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</si>
  <si>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</si>
  <si>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</si>
  <si>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</si>
  <si>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</si>
  <si>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</si>
  <si>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</si>
  <si>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</si>
  <si>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</si>
  <si>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</si>
  <si>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</si>
  <si>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</si>
  <si>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</si>
  <si>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</si>
  <si>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</si>
  <si>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</si>
  <si>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</si>
  <si>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</si>
  <si>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</si>
  <si>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</si>
  <si>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</si>
  <si>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</si>
  <si>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</si>
  <si>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</si>
  <si>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</si>
  <si>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</si>
  <si>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</si>
  <si>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</si>
  <si>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</si>
  <si>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</si>
  <si>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</si>
  <si>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</si>
  <si>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</si>
  <si>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</si>
  <si>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</si>
  <si>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</si>
  <si>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</si>
  <si>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</si>
  <si>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</si>
  <si>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</si>
  <si>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</si>
  <si>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</si>
  <si>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</si>
  <si>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</si>
  <si>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</si>
  <si>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</si>
  <si>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</si>
  <si>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</si>
  <si>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</si>
  <si>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</si>
  <si>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</si>
  <si>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</si>
  <si>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</si>
  <si>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</si>
  <si>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</si>
  <si>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</si>
  <si>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</si>
  <si>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</si>
  <si>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鹿児島県大崎町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</si>
  <si>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</si>
  <si>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</si>
  <si>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</si>
  <si>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</si>
  <si>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</si>
  <si>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</si>
  <si>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</si>
  <si>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</si>
  <si>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</si>
  <si>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</si>
  <si>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</si>
  <si>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</si>
  <si>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</si>
  <si>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</si>
  <si>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</si>
  <si>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</si>
  <si>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</si>
  <si>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</si>
  <si>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</si>
  <si>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</si>
  <si>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</si>
  <si>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</si>
  <si>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</si>
  <si>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</si>
  <si>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</si>
  <si>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</si>
  <si>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</si>
  <si>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</si>
  <si>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</si>
  <si>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</si>
  <si>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</si>
  <si>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</si>
  <si>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</si>
  <si>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</si>
  <si>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</si>
  <si>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</si>
  <si>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大崎町水道事業会計</t>
    <phoneticPr fontId="5"/>
  </si>
  <si>
    <t>法適用企業</t>
    <phoneticPr fontId="5"/>
  </si>
  <si>
    <t>大崎町公共下水道事業特別会計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</si>
  <si>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</si>
  <si>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</si>
  <si>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</si>
  <si>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</si>
  <si>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</si>
  <si>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</si>
  <si>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</si>
  <si>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</si>
  <si>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</si>
  <si>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</si>
  <si>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</si>
  <si>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</si>
  <si>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</si>
  <si>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</si>
  <si>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</si>
  <si>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</si>
  <si>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</si>
  <si>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</si>
  <si>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</si>
  <si>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</si>
  <si>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</si>
  <si>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</si>
  <si>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</si>
  <si>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</si>
  <si>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</si>
  <si>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</si>
  <si>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</si>
  <si>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</si>
  <si>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</si>
  <si>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</si>
  <si>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</si>
  <si>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</si>
  <si>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</si>
  <si>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</si>
  <si>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</si>
  <si>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</si>
  <si>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</si>
  <si>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</si>
  <si>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</si>
  <si>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</si>
  <si>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</si>
  <si>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</si>
  <si>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</si>
  <si>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</si>
  <si>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</si>
  <si>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</si>
  <si>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</si>
  <si>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</si>
  <si>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</si>
  <si>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</si>
  <si>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</si>
  <si>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</si>
  <si>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</si>
  <si>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</si>
  <si>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</si>
  <si>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</si>
  <si>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</si>
  <si>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</si>
  <si>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</si>
  <si>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大崎町公共下水道事業特別会計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</si>
  <si>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</si>
  <si>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</si>
  <si>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大崎町水道事業会計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</si>
  <si>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</si>
  <si>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</si>
  <si>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</si>
  <si>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</si>
  <si>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</si>
  <si>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</si>
  <si>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</si>
  <si>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</si>
  <si>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</si>
  <si>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</si>
  <si>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</si>
  <si>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</si>
  <si>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</si>
  <si>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</si>
  <si>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</si>
  <si>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</si>
  <si>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</si>
  <si>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</si>
  <si>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</si>
  <si>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</si>
  <si>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</si>
  <si>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</si>
  <si>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</si>
  <si>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</si>
  <si>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</si>
  <si>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</si>
  <si>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</si>
  <si>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</si>
  <si>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</si>
  <si>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</si>
  <si>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</si>
  <si>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</si>
  <si>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</si>
  <si>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</si>
  <si>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</si>
  <si>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</si>
  <si>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</si>
  <si>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</si>
  <si>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</si>
  <si>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</si>
  <si>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</si>
  <si>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</si>
  <si>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</si>
  <si>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</si>
  <si>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</si>
  <si>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</si>
  <si>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</si>
  <si>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</si>
  <si>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</si>
  <si>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</si>
  <si>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</si>
  <si>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</si>
  <si>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</si>
  <si>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</si>
  <si>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</si>
  <si>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</si>
  <si>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</si>
  <si>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</si>
  <si>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</si>
  <si>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</si>
  <si>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</si>
  <si>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</si>
  <si>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</si>
  <si>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</si>
  <si>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</si>
  <si>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</si>
  <si>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</si>
  <si>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</si>
  <si>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</si>
  <si>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</si>
  <si>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</si>
  <si>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</si>
  <si>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</si>
  <si>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</si>
  <si>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</si>
  <si>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</si>
  <si>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</si>
  <si>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</si>
  <si>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</si>
  <si>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</si>
  <si>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</si>
  <si>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</si>
  <si>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</si>
  <si>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</si>
  <si>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</si>
  <si>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</si>
  <si>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</si>
  <si>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</si>
  <si>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</si>
  <si>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</si>
  <si>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</si>
  <si>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3.15</t>
  </si>
  <si>
    <t>▲ 0.70</t>
  </si>
  <si>
    <t>▲ 0.24</t>
  </si>
  <si>
    <t>▲ 7.31</t>
  </si>
  <si>
    <t>大崎町水道事業会計</t>
  </si>
  <si>
    <t>一般会計</t>
  </si>
  <si>
    <t>介護保険事業特別会計</t>
  </si>
  <si>
    <t>国民健康保険事業特別会計</t>
  </si>
  <si>
    <t>大崎町公共下水道事業特別会計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</si>
  <si>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</si>
  <si>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</si>
  <si>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</si>
  <si>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</si>
  <si>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</si>
  <si>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</si>
  <si>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</si>
  <si>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</si>
  <si>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</si>
  <si>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</si>
  <si>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</si>
  <si>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</si>
  <si>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鹿児島市町村総合事務組合</t>
    <rPh sb="0" eb="3">
      <t>カゴシマ</t>
    </rPh>
    <rPh sb="3" eb="6">
      <t>シチョウソン</t>
    </rPh>
    <rPh sb="6" eb="8">
      <t>ソウゴウ</t>
    </rPh>
    <rPh sb="8" eb="10">
      <t>ジム</t>
    </rPh>
    <rPh sb="10" eb="12">
      <t>クミアイ</t>
    </rPh>
    <phoneticPr fontId="2"/>
  </si>
  <si>
    <t>大隅曽於地区消防組合</t>
    <rPh sb="0" eb="2">
      <t>オオスミ</t>
    </rPh>
    <rPh sb="2" eb="4">
      <t>ソオ</t>
    </rPh>
    <rPh sb="4" eb="6">
      <t>チク</t>
    </rPh>
    <rPh sb="6" eb="8">
      <t>ショウボウ</t>
    </rPh>
    <rPh sb="8" eb="10">
      <t>クミアイ</t>
    </rPh>
    <phoneticPr fontId="2"/>
  </si>
  <si>
    <t>曽於南部厚生事務組合</t>
    <rPh sb="0" eb="2">
      <t>ソオ</t>
    </rPh>
    <rPh sb="2" eb="4">
      <t>ナンブ</t>
    </rPh>
    <rPh sb="4" eb="6">
      <t>コウセイ</t>
    </rPh>
    <rPh sb="6" eb="8">
      <t>ジム</t>
    </rPh>
    <rPh sb="8" eb="10">
      <t>クミアイ</t>
    </rPh>
    <phoneticPr fontId="2"/>
  </si>
  <si>
    <t>曽於地区介護保険組合</t>
    <rPh sb="0" eb="2">
      <t>ソオ</t>
    </rPh>
    <rPh sb="2" eb="4">
      <t>チク</t>
    </rPh>
    <rPh sb="4" eb="6">
      <t>カイゴ</t>
    </rPh>
    <rPh sb="6" eb="8">
      <t>ホケン</t>
    </rPh>
    <rPh sb="8" eb="10">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</si>
  <si>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</si>
  <si>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鹿児島県後期高齢者医療広域連合（後期高齢者医療特別会計）</t>
    <rPh sb="0" eb="4">
      <t>カゴシマケン</t>
    </rPh>
    <rPh sb="4" eb="6">
      <t>コウキ</t>
    </rPh>
    <rPh sb="6" eb="9">
      <t>コウレイシャ</t>
    </rPh>
    <rPh sb="9" eb="11">
      <t>イリョウ</t>
    </rPh>
    <rPh sb="11" eb="13">
      <t>コウイキ</t>
    </rPh>
    <rPh sb="13" eb="15">
      <t>レンゴウ</t>
    </rPh>
    <rPh sb="16" eb="18">
      <t>コウキ</t>
    </rPh>
    <rPh sb="18" eb="21">
      <t>コウレイシャ</t>
    </rPh>
    <rPh sb="21" eb="23">
      <t>イリョウ</t>
    </rPh>
    <rPh sb="23" eb="25">
      <t>トクベツ</t>
    </rPh>
    <rPh sb="25" eb="27">
      <t>カイケイ</t>
    </rPh>
    <phoneticPr fontId="2"/>
  </si>
  <si>
    <t>株式会社あすぱる大崎</t>
    <rPh sb="0" eb="2">
      <t>カブシキ</t>
    </rPh>
    <rPh sb="2" eb="4">
      <t>カイシャ</t>
    </rPh>
    <rPh sb="8" eb="10">
      <t>オオサキ</t>
    </rPh>
    <phoneticPr fontId="2"/>
  </si>
  <si>
    <t>大崎町ふるさと応援基金</t>
    <rPh sb="0" eb="3">
      <t>オオサキチョウ</t>
    </rPh>
    <rPh sb="7" eb="9">
      <t>オウエン</t>
    </rPh>
    <rPh sb="9" eb="11">
      <t>キキン</t>
    </rPh>
    <phoneticPr fontId="5"/>
  </si>
  <si>
    <t>大崎町施設整備事業基金</t>
    <rPh sb="0" eb="3">
      <t>オオサキチョウ</t>
    </rPh>
    <rPh sb="3" eb="5">
      <t>シセツ</t>
    </rPh>
    <rPh sb="5" eb="7">
      <t>セイビ</t>
    </rPh>
    <rPh sb="7" eb="9">
      <t>ジギョウ</t>
    </rPh>
    <rPh sb="9" eb="11">
      <t>キキン</t>
    </rPh>
    <phoneticPr fontId="5"/>
  </si>
  <si>
    <t>大崎町リサイクル未来創生奨学基金</t>
    <rPh sb="0" eb="3">
      <t>オオサキチョウ</t>
    </rPh>
    <rPh sb="8" eb="10">
      <t>ミライ</t>
    </rPh>
    <rPh sb="10" eb="12">
      <t>ソウセイ</t>
    </rPh>
    <rPh sb="12" eb="14">
      <t>ショウガク</t>
    </rPh>
    <rPh sb="14" eb="16">
      <t>キキン</t>
    </rPh>
    <phoneticPr fontId="5"/>
  </si>
  <si>
    <t>大崎町人材育成基金</t>
    <rPh sb="0" eb="3">
      <t>オオサキチョウ</t>
    </rPh>
    <rPh sb="3" eb="5">
      <t>ジンザイ</t>
    </rPh>
    <rPh sb="5" eb="7">
      <t>イクセイ</t>
    </rPh>
    <rPh sb="7" eb="9">
      <t>キキン</t>
    </rPh>
    <phoneticPr fontId="5"/>
  </si>
  <si>
    <t>大崎町消防賞じゆつ基金及び殉職者特別賞じゆつ基金</t>
    <rPh sb="0" eb="3">
      <t>オオサキチョウ</t>
    </rPh>
    <rPh sb="3" eb="5">
      <t>ショウボウ</t>
    </rPh>
    <rPh sb="5" eb="6">
      <t>ショウ</t>
    </rPh>
    <rPh sb="9" eb="11">
      <t>キキン</t>
    </rPh>
    <rPh sb="11" eb="12">
      <t>オヨ</t>
    </rPh>
    <rPh sb="13" eb="16">
      <t>ジュンショクシャ</t>
    </rPh>
    <rPh sb="16" eb="19">
      <t>トクベツショウ</t>
    </rPh>
    <rPh sb="22" eb="24">
      <t>キキン</t>
    </rPh>
    <phoneticPr fontId="5"/>
  </si>
  <si>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</si>
  <si>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</si>
  <si>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</si>
  <si>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</si>
  <si>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</si>
  <si>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</si>
  <si>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</si>
  <si>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</si>
  <si>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</si>
  <si>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</si>
  <si>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</si>
  <si>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</si>
  <si>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</si>
  <si>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</si>
  <si>
    <t>将来負担比率は類似団体に比べても低い水準にある。しかしながら，有形固定資産減価償却率は非常に高い水準であり，公共施設等に対する投資が抑制された状態になっている可能性がある。今後は日常的な点検を行い常に公共施設等の安全性を確認するとともに，公共施設等総合管理計画や個別計画を生かして，住民が納得できる将来負担と，安全で快適な公共施設との間でバランスをとった行財政運営や公共施設マネジメントを行う。</t>
    <phoneticPr fontId="5"/>
  </si>
  <si>
    <t>将来負担比率は類似団体に比べても低い水準にある。実質公債費比率は類似団体と比べると若干高い水準にはあるものの，平成29年度をピークに減少傾向にある。とはいえ，分子にあたる元利償還金が，平成30年度の913百万円から，令和元年度は937百万円と上昇傾向にあるため，引き続き公債費の抑制に努め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</si>
</sst>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93741</c:v>
                </c:pt>
                <c:pt idx="1">
                  <c:v>107537</c:v>
                </c:pt>
                <c:pt idx="2">
                  <c:v>113913</c:v>
                </c:pt>
                <c:pt idx="3">
                  <c:v>115050</c:v>
                </c:pt>
                <c:pt idx="4">
                  <c:v>118252</c:v>
                </c:pt>
              </c:numCache>
            </c:numRef>
          </c:val>
          <c:smooth val="0"/>
          <c:extLst>
            <c:ext xmlns:c16="http://schemas.microsoft.com/office/drawing/2014/chart" uri="{C3380CC4-5D6E-409C-BE32-E72D297353CC}">
              <c16:uniqueId val="{00000000-E973-4C12-B9E7-76341DE2AC3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54775</c:v>
                </c:pt>
                <c:pt idx="1">
                  <c:v>81564</c:v>
                </c:pt>
                <c:pt idx="2">
                  <c:v>129203</c:v>
                </c:pt>
                <c:pt idx="3">
                  <c:v>134644</c:v>
                </c:pt>
                <c:pt idx="4">
                  <c:v>82381</c:v>
                </c:pt>
              </c:numCache>
            </c:numRef>
          </c:val>
          <c:smooth val="0"/>
          <c:extLst>
            <c:ext xmlns:c16="http://schemas.microsoft.com/office/drawing/2014/chart" uri="{C3380CC4-5D6E-409C-BE32-E72D297353CC}">
              <c16:uniqueId val="{00000001-E973-4C12-B9E7-76341DE2AC3A}"/>
            </c:ext>
          </c:extLst>
        </c:ser>
        <c:dLbls>
          <c:showLegendKey val="0"/>
          <c:showVal val="0"/>
          <c:showCatName val="0"/>
          <c:showSerName val="0"/>
          <c:showPercent val="0"/>
          <c:showBubbleSize val="0"/>
        </c:dLbls>
        <c:marker val="1"/>
        <c:smooth val="0"/>
        <c:axId val="112790528"/>
        <c:axId val="112792704"/>
      </c:lineChart>
      <c:catAx>
        <c:axId val="112790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792704"/>
        <c:crosses val="autoZero"/>
        <c:auto val="1"/>
        <c:lblAlgn val="ctr"/>
        <c:lblOffset val="100"/>
        <c:tickLblSkip val="1"/>
        <c:tickMarkSkip val="1"/>
        <c:noMultiLvlLbl val="0"/>
      </c:catAx>
      <c:valAx>
        <c:axId val="11279270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790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7.9</c:v>
                </c:pt>
                <c:pt idx="1">
                  <c:v>7.95</c:v>
                </c:pt>
                <c:pt idx="2">
                  <c:v>8.42</c:v>
                </c:pt>
                <c:pt idx="3">
                  <c:v>11.36</c:v>
                </c:pt>
                <c:pt idx="4">
                  <c:v>9</c:v>
                </c:pt>
              </c:numCache>
            </c:numRef>
          </c:val>
          <c:extLst>
            <c:ext xmlns:c16="http://schemas.microsoft.com/office/drawing/2014/chart" uri="{C3380CC4-5D6E-409C-BE32-E72D297353CC}">
              <c16:uniqueId val="{00000000-DAAE-4BF2-927E-0BCD48D4DD5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31.92</c:v>
                </c:pt>
                <c:pt idx="1">
                  <c:v>36.54</c:v>
                </c:pt>
                <c:pt idx="2">
                  <c:v>39.619999999999997</c:v>
                </c:pt>
                <c:pt idx="3">
                  <c:v>40.450000000000003</c:v>
                </c:pt>
                <c:pt idx="4">
                  <c:v>40.72</c:v>
                </c:pt>
              </c:numCache>
            </c:numRef>
          </c:val>
          <c:extLst>
            <c:ext xmlns:c16="http://schemas.microsoft.com/office/drawing/2014/chart" uri="{C3380CC4-5D6E-409C-BE32-E72D297353CC}">
              <c16:uniqueId val="{00000001-DAAE-4BF2-927E-0BCD48D4DD57}"/>
            </c:ext>
          </c:extLst>
        </c:ser>
        <c:dLbls>
          <c:showLegendKey val="0"/>
          <c:showVal val="0"/>
          <c:showCatName val="0"/>
          <c:showSerName val="0"/>
          <c:showPercent val="0"/>
          <c:showBubbleSize val="0"/>
        </c:dLbls>
        <c:gapWidth val="250"/>
        <c:overlap val="100"/>
        <c:axId val="138255360"/>
        <c:axId val="1382616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-3.15</c:v>
                </c:pt>
                <c:pt idx="1">
                  <c:v>0.01</c:v>
                </c:pt>
                <c:pt idx="2">
                  <c:v>-0.7</c:v>
                </c:pt>
                <c:pt idx="3">
                  <c:v>-0.24</c:v>
                </c:pt>
                <c:pt idx="4">
                  <c:v>-7.31</c:v>
                </c:pt>
              </c:numCache>
            </c:numRef>
          </c:val>
          <c:smooth val="0"/>
          <c:extLst>
            <c:ext xmlns:c16="http://schemas.microsoft.com/office/drawing/2014/chart" uri="{C3380CC4-5D6E-409C-BE32-E72D297353CC}">
              <c16:uniqueId val="{00000002-DAAE-4BF2-927E-0BCD48D4DD57}"/>
            </c:ext>
          </c:extLst>
        </c:ser>
        <c:dLbls>
          <c:showLegendKey val="0"/>
          <c:showVal val="0"/>
          <c:showCatName val="0"/>
          <c:showSerName val="0"/>
          <c:showPercent val="0"/>
          <c:showBubbleSize val="0"/>
        </c:dLbls>
        <c:marker val="1"/>
        <c:smooth val="0"/>
        <c:axId val="138255360"/>
        <c:axId val="138261632"/>
      </c:lineChart>
      <c:catAx>
        <c:axId val="138255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8261632"/>
        <c:crosses val="autoZero"/>
        <c:auto val="1"/>
        <c:lblAlgn val="ctr"/>
        <c:lblOffset val="100"/>
        <c:tickLblSkip val="1"/>
        <c:tickMarkSkip val="1"/>
        <c:noMultiLvlLbl val="0"/>
      </c:catAx>
      <c:valAx>
        <c:axId val="138261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255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570-4304-BE01-3A996BB9FF5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570-4304-BE01-3A996BB9FF5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570-4304-BE01-3A996BB9FF5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570-4304-BE01-3A996BB9FF5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0.08</c:v>
                </c:pt>
                <c:pt idx="2">
                  <c:v>#N/A</c:v>
                </c:pt>
                <c:pt idx="3">
                  <c:v>0.09</c:v>
                </c:pt>
                <c:pt idx="4">
                  <c:v>#N/A</c:v>
                </c:pt>
                <c:pt idx="5">
                  <c:v>0.1</c:v>
                </c:pt>
                <c:pt idx="6">
                  <c:v>#N/A</c:v>
                </c:pt>
                <c:pt idx="7">
                  <c:v>0.1</c:v>
                </c:pt>
                <c:pt idx="8">
                  <c:v>#N/A</c:v>
                </c:pt>
                <c:pt idx="9">
                  <c:v>0.09</c:v>
                </c:pt>
              </c:numCache>
            </c:numRef>
          </c:val>
          <c:extLst>
            <c:ext xmlns:c16="http://schemas.microsoft.com/office/drawing/2014/chart" uri="{C3380CC4-5D6E-409C-BE32-E72D297353CC}">
              <c16:uniqueId val="{00000004-6570-4304-BE01-3A996BB9FF5C}"/>
            </c:ext>
          </c:extLst>
        </c:ser>
        <c:ser>
          <c:idx val="5"/>
          <c:order val="5"/>
          <c:tx>
            <c:strRef>
              <c:f>データシート!$A$32</c:f>
              <c:strCache>
                <c:ptCount val="1"/>
                <c:pt idx="0">
                  <c:v>大崎町公共下水道事業特別会計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c:v>
                </c:pt>
                <c:pt idx="2">
                  <c:v>#N/A</c:v>
                </c:pt>
                <c:pt idx="3">
                  <c:v>0.08</c:v>
                </c:pt>
                <c:pt idx="4">
                  <c:v>#N/A</c:v>
                </c:pt>
                <c:pt idx="5">
                  <c:v>0.11</c:v>
                </c:pt>
                <c:pt idx="6">
                  <c:v>#N/A</c:v>
                </c:pt>
                <c:pt idx="7">
                  <c:v>0.08</c:v>
                </c:pt>
                <c:pt idx="8">
                  <c:v>#N/A</c:v>
                </c:pt>
                <c:pt idx="9">
                  <c:v>0.1</c:v>
                </c:pt>
              </c:numCache>
            </c:numRef>
          </c:val>
          <c:extLst>
            <c:ext xmlns:c16="http://schemas.microsoft.com/office/drawing/2014/chart" uri="{C3380CC4-5D6E-409C-BE32-E72D297353CC}">
              <c16:uniqueId val="{00000005-6570-4304-BE01-3A996BB9FF5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1.56</c:v>
                </c:pt>
                <c:pt idx="2">
                  <c:v>#N/A</c:v>
                </c:pt>
                <c:pt idx="3">
                  <c:v>3.62</c:v>
                </c:pt>
                <c:pt idx="4">
                  <c:v>#N/A</c:v>
                </c:pt>
                <c:pt idx="5">
                  <c:v>3.04</c:v>
                </c:pt>
                <c:pt idx="6">
                  <c:v>#N/A</c:v>
                </c:pt>
                <c:pt idx="7">
                  <c:v>0.34</c:v>
                </c:pt>
                <c:pt idx="8">
                  <c:v>#N/A</c:v>
                </c:pt>
                <c:pt idx="9">
                  <c:v>0.31</c:v>
                </c:pt>
              </c:numCache>
            </c:numRef>
          </c:val>
          <c:extLst>
            <c:ext xmlns:c16="http://schemas.microsoft.com/office/drawing/2014/chart" uri="{C3380CC4-5D6E-409C-BE32-E72D297353CC}">
              <c16:uniqueId val="{00000006-6570-4304-BE01-3A996BB9FF5C}"/>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2.13</c:v>
                </c:pt>
                <c:pt idx="2">
                  <c:v>#N/A</c:v>
                </c:pt>
                <c:pt idx="3">
                  <c:v>2.61</c:v>
                </c:pt>
                <c:pt idx="4">
                  <c:v>#N/A</c:v>
                </c:pt>
                <c:pt idx="5">
                  <c:v>2.7</c:v>
                </c:pt>
                <c:pt idx="6">
                  <c:v>#N/A</c:v>
                </c:pt>
                <c:pt idx="7">
                  <c:v>3.14</c:v>
                </c:pt>
                <c:pt idx="8">
                  <c:v>#N/A</c:v>
                </c:pt>
                <c:pt idx="9">
                  <c:v>4.05</c:v>
                </c:pt>
              </c:numCache>
            </c:numRef>
          </c:val>
          <c:extLst>
            <c:ext xmlns:c16="http://schemas.microsoft.com/office/drawing/2014/chart" uri="{C3380CC4-5D6E-409C-BE32-E72D297353CC}">
              <c16:uniqueId val="{00000007-6570-4304-BE01-3A996BB9FF5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7.89</c:v>
                </c:pt>
                <c:pt idx="2">
                  <c:v>#N/A</c:v>
                </c:pt>
                <c:pt idx="3">
                  <c:v>7.95</c:v>
                </c:pt>
                <c:pt idx="4">
                  <c:v>#N/A</c:v>
                </c:pt>
                <c:pt idx="5">
                  <c:v>8.42</c:v>
                </c:pt>
                <c:pt idx="6">
                  <c:v>#N/A</c:v>
                </c:pt>
                <c:pt idx="7">
                  <c:v>11.35</c:v>
                </c:pt>
                <c:pt idx="8">
                  <c:v>#N/A</c:v>
                </c:pt>
                <c:pt idx="9">
                  <c:v>9</c:v>
                </c:pt>
              </c:numCache>
            </c:numRef>
          </c:val>
          <c:extLst>
            <c:ext xmlns:c16="http://schemas.microsoft.com/office/drawing/2014/chart" uri="{C3380CC4-5D6E-409C-BE32-E72D297353CC}">
              <c16:uniqueId val="{00000008-6570-4304-BE01-3A996BB9FF5C}"/>
            </c:ext>
          </c:extLst>
        </c:ser>
        <c:ser>
          <c:idx val="9"/>
          <c:order val="9"/>
          <c:tx>
            <c:strRef>
              <c:f>データシート!$A$36</c:f>
              <c:strCache>
                <c:ptCount val="1"/>
                <c:pt idx="0">
                  <c:v>大崎町水道事業会計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13.12</c:v>
                </c:pt>
                <c:pt idx="2">
                  <c:v>#N/A</c:v>
                </c:pt>
                <c:pt idx="3">
                  <c:v>13.06</c:v>
                </c:pt>
                <c:pt idx="4">
                  <c:v>#N/A</c:v>
                </c:pt>
                <c:pt idx="5">
                  <c:v>13.43</c:v>
                </c:pt>
                <c:pt idx="6">
                  <c:v>#N/A</c:v>
                </c:pt>
                <c:pt idx="7">
                  <c:v>13.25</c:v>
                </c:pt>
                <c:pt idx="8">
                  <c:v>#N/A</c:v>
                </c:pt>
                <c:pt idx="9">
                  <c:v>12.73</c:v>
                </c:pt>
              </c:numCache>
            </c:numRef>
          </c:val>
          <c:extLst>
            <c:ext xmlns:c16="http://schemas.microsoft.com/office/drawing/2014/chart" uri="{C3380CC4-5D6E-409C-BE32-E72D297353CC}">
              <c16:uniqueId val="{00000009-6570-4304-BE01-3A996BB9FF5C}"/>
            </c:ext>
          </c:extLst>
        </c:ser>
        <c:dLbls>
          <c:showLegendKey val="0"/>
          <c:showVal val="0"/>
          <c:showCatName val="0"/>
          <c:showSerName val="0"/>
          <c:showPercent val="0"/>
          <c:showBubbleSize val="0"/>
        </c:dLbls>
        <c:gapWidth val="150"/>
        <c:overlap val="100"/>
        <c:axId val="138437760"/>
        <c:axId val="138439296"/>
      </c:barChart>
      <c:catAx>
        <c:axId val="138437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8439296"/>
        <c:crosses val="autoZero"/>
        <c:auto val="1"/>
        <c:lblAlgn val="ctr"/>
        <c:lblOffset val="100"/>
        <c:tickLblSkip val="1"/>
        <c:tickMarkSkip val="1"/>
        <c:noMultiLvlLbl val="0"/>
      </c:catAx>
      <c:valAx>
        <c:axId val="138439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4377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737</c:v>
                </c:pt>
                <c:pt idx="5">
                  <c:v>715</c:v>
                </c:pt>
                <c:pt idx="8">
                  <c:v>751</c:v>
                </c:pt>
                <c:pt idx="11">
                  <c:v>747</c:v>
                </c:pt>
                <c:pt idx="14">
                  <c:v>758</c:v>
                </c:pt>
              </c:numCache>
            </c:numRef>
          </c:val>
          <c:extLst>
            <c:ext xmlns:c16="http://schemas.microsoft.com/office/drawing/2014/chart" uri="{C3380CC4-5D6E-409C-BE32-E72D297353CC}">
              <c16:uniqueId val="{00000000-51D9-47A0-ACE2-358E204BC88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1D9-47A0-ACE2-358E204BC88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61</c:v>
                </c:pt>
                <c:pt idx="3">
                  <c:v>61</c:v>
                </c:pt>
                <c:pt idx="6">
                  <c:v>61</c:v>
                </c:pt>
                <c:pt idx="9">
                  <c:v>61</c:v>
                </c:pt>
                <c:pt idx="12">
                  <c:v>57</c:v>
                </c:pt>
              </c:numCache>
            </c:numRef>
          </c:val>
          <c:extLst>
            <c:ext xmlns:c16="http://schemas.microsoft.com/office/drawing/2014/chart" uri="{C3380CC4-5D6E-409C-BE32-E72D297353CC}">
              <c16:uniqueId val="{00000002-51D9-47A0-ACE2-358E204BC88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c:v>
                </c:pt>
                <c:pt idx="3">
                  <c:v>10</c:v>
                </c:pt>
                <c:pt idx="6">
                  <c:v>10</c:v>
                </c:pt>
                <c:pt idx="9">
                  <c:v>11</c:v>
                </c:pt>
                <c:pt idx="12">
                  <c:v>11</c:v>
                </c:pt>
              </c:numCache>
            </c:numRef>
          </c:val>
          <c:extLst>
            <c:ext xmlns:c16="http://schemas.microsoft.com/office/drawing/2014/chart" uri="{C3380CC4-5D6E-409C-BE32-E72D297353CC}">
              <c16:uniqueId val="{00000003-51D9-47A0-ACE2-358E204BC88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100</c:v>
                </c:pt>
                <c:pt idx="3">
                  <c:v>106</c:v>
                </c:pt>
                <c:pt idx="6">
                  <c:v>108</c:v>
                </c:pt>
                <c:pt idx="9">
                  <c:v>112</c:v>
                </c:pt>
                <c:pt idx="12">
                  <c:v>107</c:v>
                </c:pt>
              </c:numCache>
            </c:numRef>
          </c:val>
          <c:extLst>
            <c:ext xmlns:c16="http://schemas.microsoft.com/office/drawing/2014/chart" uri="{C3380CC4-5D6E-409C-BE32-E72D297353CC}">
              <c16:uniqueId val="{00000004-51D9-47A0-ACE2-358E204BC88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1D9-47A0-ACE2-358E204BC88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1D9-47A0-ACE2-358E204BC88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986</c:v>
                </c:pt>
                <c:pt idx="3">
                  <c:v>982</c:v>
                </c:pt>
                <c:pt idx="6">
                  <c:v>1007</c:v>
                </c:pt>
                <c:pt idx="9">
                  <c:v>913</c:v>
                </c:pt>
                <c:pt idx="12">
                  <c:v>937</c:v>
                </c:pt>
              </c:numCache>
            </c:numRef>
          </c:val>
          <c:extLst>
            <c:ext xmlns:c16="http://schemas.microsoft.com/office/drawing/2014/chart" uri="{C3380CC4-5D6E-409C-BE32-E72D297353CC}">
              <c16:uniqueId val="{00000007-51D9-47A0-ACE2-358E204BC881}"/>
            </c:ext>
          </c:extLst>
        </c:ser>
        <c:dLbls>
          <c:showLegendKey val="0"/>
          <c:showVal val="0"/>
          <c:showCatName val="0"/>
          <c:showSerName val="0"/>
          <c:showPercent val="0"/>
          <c:showBubbleSize val="0"/>
        </c:dLbls>
        <c:gapWidth val="100"/>
        <c:overlap val="100"/>
        <c:axId val="138497408"/>
        <c:axId val="1385159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412</c:v>
                </c:pt>
                <c:pt idx="2">
                  <c:v>#N/A</c:v>
                </c:pt>
                <c:pt idx="3">
                  <c:v>#N/A</c:v>
                </c:pt>
                <c:pt idx="4">
                  <c:v>444</c:v>
                </c:pt>
                <c:pt idx="5">
                  <c:v>#N/A</c:v>
                </c:pt>
                <c:pt idx="6">
                  <c:v>#N/A</c:v>
                </c:pt>
                <c:pt idx="7">
                  <c:v>435</c:v>
                </c:pt>
                <c:pt idx="8">
                  <c:v>#N/A</c:v>
                </c:pt>
                <c:pt idx="9">
                  <c:v>#N/A</c:v>
                </c:pt>
                <c:pt idx="10">
                  <c:v>350</c:v>
                </c:pt>
                <c:pt idx="11">
                  <c:v>#N/A</c:v>
                </c:pt>
                <c:pt idx="12">
                  <c:v>#N/A</c:v>
                </c:pt>
                <c:pt idx="13">
                  <c:v>354</c:v>
                </c:pt>
                <c:pt idx="14">
                  <c:v>#N/A</c:v>
                </c:pt>
              </c:numCache>
            </c:numRef>
          </c:val>
          <c:smooth val="0"/>
          <c:extLst>
            <c:ext xmlns:c16="http://schemas.microsoft.com/office/drawing/2014/chart" uri="{C3380CC4-5D6E-409C-BE32-E72D297353CC}">
              <c16:uniqueId val="{00000008-51D9-47A0-ACE2-358E204BC881}"/>
            </c:ext>
          </c:extLst>
        </c:ser>
        <c:dLbls>
          <c:showLegendKey val="0"/>
          <c:showVal val="0"/>
          <c:showCatName val="0"/>
          <c:showSerName val="0"/>
          <c:showPercent val="0"/>
          <c:showBubbleSize val="0"/>
        </c:dLbls>
        <c:marker val="1"/>
        <c:smooth val="0"/>
        <c:axId val="138497408"/>
        <c:axId val="138515968"/>
      </c:lineChart>
      <c:catAx>
        <c:axId val="138497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8515968"/>
        <c:crosses val="autoZero"/>
        <c:auto val="1"/>
        <c:lblAlgn val="ctr"/>
        <c:lblOffset val="100"/>
        <c:tickLblSkip val="1"/>
        <c:tickMarkSkip val="1"/>
        <c:noMultiLvlLbl val="0"/>
      </c:catAx>
      <c:valAx>
        <c:axId val="138515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497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7279</c:v>
                </c:pt>
                <c:pt idx="5">
                  <c:v>7196</c:v>
                </c:pt>
                <c:pt idx="8">
                  <c:v>6928</c:v>
                </c:pt>
                <c:pt idx="11">
                  <c:v>6650</c:v>
                </c:pt>
                <c:pt idx="14">
                  <c:v>6251</c:v>
                </c:pt>
              </c:numCache>
            </c:numRef>
          </c:val>
          <c:extLst>
            <c:ext xmlns:c16="http://schemas.microsoft.com/office/drawing/2014/chart" uri="{C3380CC4-5D6E-409C-BE32-E72D297353CC}">
              <c16:uniqueId val="{00000000-9E72-46D4-AA49-D615138D7E1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10</c:v>
                </c:pt>
                <c:pt idx="5">
                  <c:v>206</c:v>
                </c:pt>
                <c:pt idx="8">
                  <c:v>578</c:v>
                </c:pt>
                <c:pt idx="11">
                  <c:v>566</c:v>
                </c:pt>
                <c:pt idx="14">
                  <c:v>554</c:v>
                </c:pt>
              </c:numCache>
            </c:numRef>
          </c:val>
          <c:extLst>
            <c:ext xmlns:c16="http://schemas.microsoft.com/office/drawing/2014/chart" uri="{C3380CC4-5D6E-409C-BE32-E72D297353CC}">
              <c16:uniqueId val="{00000001-9E72-46D4-AA49-D615138D7E1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3467</c:v>
                </c:pt>
                <c:pt idx="5">
                  <c:v>3892</c:v>
                </c:pt>
                <c:pt idx="8">
                  <c:v>4254</c:v>
                </c:pt>
                <c:pt idx="11">
                  <c:v>4275</c:v>
                </c:pt>
                <c:pt idx="14">
                  <c:v>5190</c:v>
                </c:pt>
              </c:numCache>
            </c:numRef>
          </c:val>
          <c:extLst>
            <c:ext xmlns:c16="http://schemas.microsoft.com/office/drawing/2014/chart" uri="{C3380CC4-5D6E-409C-BE32-E72D297353CC}">
              <c16:uniqueId val="{00000002-9E72-46D4-AA49-D615138D7E1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E72-46D4-AA49-D615138D7E1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E72-46D4-AA49-D615138D7E1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E72-46D4-AA49-D615138D7E1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1036</c:v>
                </c:pt>
                <c:pt idx="3">
                  <c:v>981</c:v>
                </c:pt>
                <c:pt idx="6">
                  <c:v>809</c:v>
                </c:pt>
                <c:pt idx="9">
                  <c:v>711</c:v>
                </c:pt>
                <c:pt idx="12">
                  <c:v>686</c:v>
                </c:pt>
              </c:numCache>
            </c:numRef>
          </c:val>
          <c:extLst>
            <c:ext xmlns:c16="http://schemas.microsoft.com/office/drawing/2014/chart" uri="{C3380CC4-5D6E-409C-BE32-E72D297353CC}">
              <c16:uniqueId val="{00000006-9E72-46D4-AA49-D615138D7E1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69</c:v>
                </c:pt>
                <c:pt idx="3">
                  <c:v>62</c:v>
                </c:pt>
                <c:pt idx="6">
                  <c:v>59</c:v>
                </c:pt>
                <c:pt idx="9">
                  <c:v>72</c:v>
                </c:pt>
                <c:pt idx="12">
                  <c:v>61</c:v>
                </c:pt>
              </c:numCache>
            </c:numRef>
          </c:val>
          <c:extLst>
            <c:ext xmlns:c16="http://schemas.microsoft.com/office/drawing/2014/chart" uri="{C3380CC4-5D6E-409C-BE32-E72D297353CC}">
              <c16:uniqueId val="{00000007-9E72-46D4-AA49-D615138D7E1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1677</c:v>
                </c:pt>
                <c:pt idx="3">
                  <c:v>1673</c:v>
                </c:pt>
                <c:pt idx="6">
                  <c:v>1523</c:v>
                </c:pt>
                <c:pt idx="9">
                  <c:v>1457</c:v>
                </c:pt>
                <c:pt idx="12">
                  <c:v>1354</c:v>
                </c:pt>
              </c:numCache>
            </c:numRef>
          </c:val>
          <c:extLst>
            <c:ext xmlns:c16="http://schemas.microsoft.com/office/drawing/2014/chart" uri="{C3380CC4-5D6E-409C-BE32-E72D297353CC}">
              <c16:uniqueId val="{00000008-9E72-46D4-AA49-D615138D7E1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240</c:v>
                </c:pt>
                <c:pt idx="3">
                  <c:v>568</c:v>
                </c:pt>
                <c:pt idx="6">
                  <c:v>494</c:v>
                </c:pt>
                <c:pt idx="9">
                  <c:v>472</c:v>
                </c:pt>
                <c:pt idx="12">
                  <c:v>351</c:v>
                </c:pt>
              </c:numCache>
            </c:numRef>
          </c:val>
          <c:extLst>
            <c:ext xmlns:c16="http://schemas.microsoft.com/office/drawing/2014/chart" uri="{C3380CC4-5D6E-409C-BE32-E72D297353CC}">
              <c16:uniqueId val="{00000009-9E72-46D4-AA49-D615138D7E1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8040</c:v>
                </c:pt>
                <c:pt idx="3">
                  <c:v>7756</c:v>
                </c:pt>
                <c:pt idx="6">
                  <c:v>7539</c:v>
                </c:pt>
                <c:pt idx="9">
                  <c:v>7144</c:v>
                </c:pt>
                <c:pt idx="12">
                  <c:v>6631</c:v>
                </c:pt>
              </c:numCache>
            </c:numRef>
          </c:val>
          <c:extLst>
            <c:ext xmlns:c16="http://schemas.microsoft.com/office/drawing/2014/chart" uri="{C3380CC4-5D6E-409C-BE32-E72D297353CC}">
              <c16:uniqueId val="{0000000A-9E72-46D4-AA49-D615138D7E17}"/>
            </c:ext>
          </c:extLst>
        </c:ser>
        <c:dLbls>
          <c:showLegendKey val="0"/>
          <c:showVal val="0"/>
          <c:showCatName val="0"/>
          <c:showSerName val="0"/>
          <c:showPercent val="0"/>
          <c:showBubbleSize val="0"/>
        </c:dLbls>
        <c:gapWidth val="100"/>
        <c:overlap val="100"/>
        <c:axId val="130044288"/>
        <c:axId val="1300462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305</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E72-46D4-AA49-D615138D7E17}"/>
            </c:ext>
          </c:extLst>
        </c:ser>
        <c:dLbls>
          <c:showLegendKey val="0"/>
          <c:showVal val="0"/>
          <c:showCatName val="0"/>
          <c:showSerName val="0"/>
          <c:showPercent val="0"/>
          <c:showBubbleSize val="0"/>
        </c:dLbls>
        <c:marker val="1"/>
        <c:smooth val="0"/>
        <c:axId val="130044288"/>
        <c:axId val="130046208"/>
      </c:lineChart>
      <c:catAx>
        <c:axId val="130044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0046208"/>
        <c:crosses val="autoZero"/>
        <c:auto val="1"/>
        <c:lblAlgn val="ctr"/>
        <c:lblOffset val="100"/>
        <c:tickLblSkip val="1"/>
        <c:tickMarkSkip val="1"/>
        <c:noMultiLvlLbl val="0"/>
      </c:catAx>
      <c:valAx>
        <c:axId val="130046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044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1731</c:v>
                </c:pt>
                <c:pt idx="1">
                  <c:v>1787</c:v>
                </c:pt>
                <c:pt idx="2">
                  <c:v>1819</c:v>
                </c:pt>
              </c:numCache>
            </c:numRef>
          </c:val>
          <c:extLst>
            <c:ext xmlns:c16="http://schemas.microsoft.com/office/drawing/2014/chart" uri="{C3380CC4-5D6E-409C-BE32-E72D297353CC}">
              <c16:uniqueId val="{00000000-775D-47D9-BE92-26AEC085A11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246</c:v>
                </c:pt>
                <c:pt idx="1">
                  <c:v>246</c:v>
                </c:pt>
                <c:pt idx="2">
                  <c:v>247</c:v>
                </c:pt>
              </c:numCache>
            </c:numRef>
          </c:val>
          <c:extLst>
            <c:ext xmlns:c16="http://schemas.microsoft.com/office/drawing/2014/chart" uri="{C3380CC4-5D6E-409C-BE32-E72D297353CC}">
              <c16:uniqueId val="{00000001-775D-47D9-BE92-26AEC085A11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1843</c:v>
                </c:pt>
                <c:pt idx="1">
                  <c:v>1812</c:v>
                </c:pt>
                <c:pt idx="2">
                  <c:v>2615</c:v>
                </c:pt>
              </c:numCache>
            </c:numRef>
          </c:val>
          <c:extLst>
            <c:ext xmlns:c16="http://schemas.microsoft.com/office/drawing/2014/chart" uri="{C3380CC4-5D6E-409C-BE32-E72D297353CC}">
              <c16:uniqueId val="{00000002-775D-47D9-BE92-26AEC085A110}"/>
            </c:ext>
          </c:extLst>
        </c:ser>
        <c:dLbls>
          <c:showLegendKey val="0"/>
          <c:showVal val="0"/>
          <c:showCatName val="0"/>
          <c:showSerName val="0"/>
          <c:showPercent val="0"/>
          <c:showBubbleSize val="0"/>
        </c:dLbls>
        <c:gapWidth val="120"/>
        <c:overlap val="100"/>
        <c:axId val="138714496"/>
        <c:axId val="138720384"/>
      </c:barChart>
      <c:catAx>
        <c:axId val="138714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8720384"/>
        <c:crosses val="autoZero"/>
        <c:auto val="1"/>
        <c:lblAlgn val="ctr"/>
        <c:lblOffset val="100"/>
        <c:tickLblSkip val="1"/>
        <c:tickMarkSkip val="1"/>
        <c:noMultiLvlLbl val="0"/>
      </c:catAx>
      <c:valAx>
        <c:axId val="1387203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8714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{16157706-951E-49B9-BC85-A2DC44ADA7D8}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08E0-435E-ACD6-583233A0232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{6EFA0F62-083A-4185-9E90-3D2AD0773B22}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8E0-435E-ACD6-583233A0232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{163BEE04-39A9-4DF6-A518-EBB21FA55368}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8E0-435E-ACD6-583233A0232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{17E7B35F-CA98-4549-9AB3-B999DAAFC546}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8E0-435E-ACD6-583233A0232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{60F25AF7-5487-4AAA-82B5-0BFFF068BEB1}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8E0-435E-ACD6-583233A02321}"/>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{A4BDAD1A-5C22-4FEA-8C69-13F7B5CCAD46}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08E0-435E-ACD6-583233A0232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{A2D25341-149B-4EB0-84C5-3A5012469539}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08E0-435E-ACD6-583233A0232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{DC061068-7E6E-4CFF-9232-DE5300A93FE4}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08E0-435E-ACD6-583233A0232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{0605D7AC-63BB-4FC6-85EB-A4E84D3D94F0}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08E0-435E-ACD6-583233A0232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66.8</c:v>
                </c:pt>
                <c:pt idx="8">
                  <c:v>69.7</c:v>
                </c:pt>
                <c:pt idx="16">
                  <c:v>71.099999999999994</c:v>
                </c:pt>
                <c:pt idx="24">
                  <c:v>72.2</c:v>
                </c:pt>
                <c:pt idx="32">
                  <c:v>73.7</c:v>
                </c:pt>
              </c:numCache>
            </c:numRef>
          </c:xVal>
          <c:yVal>
            <c:numRef>
              <c:f>公会計指標分析・財政指標組合せ分析表!$BP$51:$DC$51</c:f>
              <c:numCache>
                <c:formatCode>#,##0.0;"▲ "#,##0.0</c:formatCode>
                <c:ptCount val="40"/>
                <c:pt idx="0">
                  <c:v>8.1999999999999993</c:v>
                </c:pt>
              </c:numCache>
            </c:numRef>
          </c:yVal>
          <c:smooth val="0"/>
          <c:extLst>
            <c:ext xmlns:c16="http://schemas.microsoft.com/office/drawing/2014/chart" uri="{C3380CC4-5D6E-409C-BE32-E72D297353CC}">
              <c16:uniqueId val="{00000009-08E0-435E-ACD6-583233A0232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{7A0C7448-CAB1-49C9-B465-68124C5DDE49}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08E0-435E-ACD6-583233A0232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{F3FE4E26-BB81-42D0-AA69-0F4BAB9D3D77}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8E0-435E-ACD6-583233A0232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{796B8B66-A812-4E12-AA88-A759BC123C4D}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8E0-435E-ACD6-583233A0232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{1CC9C2F6-5789-4F9E-8CAB-573B011DA516}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8E0-435E-ACD6-583233A0232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{51531C90-30AC-4842-8F95-62922EC6174D}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8E0-435E-ACD6-583233A02321}"/>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{8D438C84-7CAF-4E70-967E-66A7CF011922}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08E0-435E-ACD6-583233A02321}"/>
                </c:ext>
              </c:extLst>
            </c:dLbl>
            <c:dLbl>
              <c:idx val="16"/>
              <c:layout>
                <c:manualLayout>
                  <c:x val="-4.5797569605124239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{960BDC3F-7A8D-4D76-83C3-5B8FC9CBADEB}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08E0-435E-ACD6-583233A02321}"/>
                </c:ext>
              </c:extLst>
            </c:dLbl>
            <c:dLbl>
              <c:idx val="24"/>
              <c:layout>
                <c:manualLayout>
                  <c:x val="-1.84928313340205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{8909A0A4-8122-4D1B-A51E-279539B9C7FD}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08E0-435E-ACD6-583233A0232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{01F72B5C-9052-40EA-859A-1ABBF3CA5EEF}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08E0-435E-ACD6-583233A0232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55.6</c:v>
                </c:pt>
                <c:pt idx="8">
                  <c:v>59.8</c:v>
                </c:pt>
                <c:pt idx="16">
                  <c:v>61.4</c:v>
                </c:pt>
                <c:pt idx="24">
                  <c:v>61.4</c:v>
                </c:pt>
                <c:pt idx="32">
                  <c:v>62.5</c:v>
                </c:pt>
              </c:numCache>
            </c:numRef>
          </c:xVal>
          <c:yVal>
            <c:numRef>
              <c:f>公会計指標分析・財政指標組合せ分析表!$BP$55:$DC$55</c:f>
              <c:numCache>
                <c:formatCode>#,##0.0;"▲ "#,##0.0</c:formatCode>
                <c:ptCount val="40"/>
                <c:pt idx="0">
                  <c:v>58.9</c:v>
                </c:pt>
                <c:pt idx="8">
                  <c:v>51.4</c:v>
                </c:pt>
                <c:pt idx="16">
                  <c:v>46.8</c:v>
                </c:pt>
                <c:pt idx="24">
                  <c:v>48.4</c:v>
                </c:pt>
                <c:pt idx="32">
                  <c:v>43</c:v>
                </c:pt>
              </c:numCache>
            </c:numRef>
          </c:yVal>
          <c:smooth val="0"/>
          <c:extLst>
            <c:ext xmlns:c16="http://schemas.microsoft.com/office/drawing/2014/chart" uri="{C3380CC4-5D6E-409C-BE32-E72D297353CC}">
              <c16:uniqueId val="{00000013-08E0-435E-ACD6-583233A02321}"/>
            </c:ext>
          </c:extLst>
        </c:ser>
        <c:dLbls>
          <c:showLegendKey val="0"/>
          <c:showVal val="1"/>
          <c:showCatName val="0"/>
          <c:showSerName val="0"/>
          <c:showPercent val="0"/>
          <c:showBubbleSize val="0"/>
        </c:dLbls>
        <c:axId val="130017536"/>
        <c:axId val="139166080"/>
      </c:scatterChart>
      <c:valAx>
        <c:axId val="130017536"/>
        <c:scaling>
          <c:orientation val="minMax"/>
          <c:max val="68"/>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9166080"/>
        <c:crosses val="autoZero"/>
        <c:crossBetween val="midCat"/>
      </c:valAx>
      <c:valAx>
        <c:axId val="139166080"/>
        <c:scaling>
          <c:orientation val="minMax"/>
          <c:max val="68"/>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00175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{4574D8F0-5F7A-4FF3-8F9D-E982111A9A95}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8896-43BA-8961-039BC63E284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{C337BD4B-011C-47FF-8433-5C5830A3D1B7}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896-43BA-8961-039BC63E284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{41697DC5-41D4-4948-A6BA-7B1A86C118F8}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896-43BA-8961-039BC63E284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{B54595E6-D78A-477B-95B3-B4CDD3EF1507}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896-43BA-8961-039BC63E284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{72238158-48D6-4E95-BDD6-0F09A8AC9982}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896-43BA-8961-039BC63E284D}"/>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{78559E80-FDBC-4185-90B6-F0380643C340}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8896-43BA-8961-039BC63E284D}"/>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{24FEA157-6312-4A7D-9E81-0164A17ADA9A}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8896-43BA-8961-039BC63E284D}"/>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{95451DD0-822E-4A16-A6E7-D5091E38D9DD}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8896-43BA-8961-039BC63E284D}"/>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{9207D226-3197-46DE-ABEB-3497D0CEB73A}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8896-43BA-8961-039BC63E284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10.199999999999999</c:v>
                </c:pt>
                <c:pt idx="8">
                  <c:v>10.8</c:v>
                </c:pt>
                <c:pt idx="16">
                  <c:v>11.7</c:v>
                </c:pt>
                <c:pt idx="24">
                  <c:v>11.2</c:v>
                </c:pt>
                <c:pt idx="32">
                  <c:v>10.3</c:v>
                </c:pt>
              </c:numCache>
            </c:numRef>
          </c:xVal>
          <c:yVal>
            <c:numRef>
              <c:f>公会計指標分析・財政指標組合せ分析表!$BP$73:$DC$73</c:f>
              <c:numCache>
                <c:formatCode>#,##0.0;"▲ "#,##0.0</c:formatCode>
                <c:ptCount val="40"/>
                <c:pt idx="0">
                  <c:v>8.1999999999999993</c:v>
                </c:pt>
              </c:numCache>
            </c:numRef>
          </c:yVal>
          <c:smooth val="0"/>
          <c:extLst>
            <c:ext xmlns:c16="http://schemas.microsoft.com/office/drawing/2014/chart" uri="{C3380CC4-5D6E-409C-BE32-E72D297353CC}">
              <c16:uniqueId val="{00000009-8896-43BA-8961-039BC63E284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{75FCB8FC-A418-4D24-8150-C1838A30909C}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8896-43BA-8961-039BC63E284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{605003AC-F913-4D60-885A-EC1804438F62}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896-43BA-8961-039BC63E284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{1654F4A3-0698-435D-957D-9CE57A392006}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896-43BA-8961-039BC63E284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{42523CEA-8EF4-4ED9-B998-C764A59BE57E}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896-43BA-8961-039BC63E284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{61B1C191-FA06-4E56-A26E-140EEAABA522}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896-43BA-8961-039BC63E284D}"/>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{54F1F9CA-0C21-4947-8EF3-DDF9E9E0768E}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8896-43BA-8961-039BC63E284D}"/>
                </c:ext>
              </c:extLst>
            </c:dLbl>
            <c:dLbl>
              <c:idx val="16"/>
              <c:layout>
                <c:manualLayout>
                  <c:x val="-4.5160355153971307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{C1CA8405-D5AB-4CCB-AA5F-9EF05CDDEDA6}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8896-43BA-8961-039BC63E284D}"/>
                </c:ext>
              </c:extLst>
            </c:dLbl>
            <c:dLbl>
              <c:idx val="24"/>
              <c:layout>
                <c:manualLayout>
                  <c:x val="-1.823562808424999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{17C5B8ED-2887-423D-82E7-C9F15479E441}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8896-43BA-8961-039BC63E284D}"/>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{B024B9F3-AD32-4FC3-95A0-170C9FF2F6A0}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8896-43BA-8961-039BC63E284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10.8</c:v>
                </c:pt>
                <c:pt idx="8">
                  <c:v>10.199999999999999</c:v>
                </c:pt>
                <c:pt idx="16">
                  <c:v>9.9</c:v>
                </c:pt>
                <c:pt idx="24">
                  <c:v>9.9</c:v>
                </c:pt>
                <c:pt idx="32">
                  <c:v>9.9</c:v>
                </c:pt>
              </c:numCache>
            </c:numRef>
          </c:xVal>
          <c:yVal>
            <c:numRef>
              <c:f>公会計指標分析・財政指標組合せ分析表!$BP$77:$DC$77</c:f>
              <c:numCache>
                <c:formatCode>#,##0.0;"▲ "#,##0.0</c:formatCode>
                <c:ptCount val="40"/>
                <c:pt idx="0">
                  <c:v>58.9</c:v>
                </c:pt>
                <c:pt idx="8">
                  <c:v>51.4</c:v>
                </c:pt>
                <c:pt idx="16">
                  <c:v>46.8</c:v>
                </c:pt>
                <c:pt idx="24">
                  <c:v>48.4</c:v>
                </c:pt>
                <c:pt idx="32">
                  <c:v>43</c:v>
                </c:pt>
              </c:numCache>
            </c:numRef>
          </c:yVal>
          <c:smooth val="0"/>
          <c:extLst>
            <c:ext xmlns:c16="http://schemas.microsoft.com/office/drawing/2014/chart" uri="{C3380CC4-5D6E-409C-BE32-E72D297353CC}">
              <c16:uniqueId val="{00000013-8896-43BA-8961-039BC63E284D}"/>
            </c:ext>
          </c:extLst>
        </c:ser>
        <c:dLbls>
          <c:showLegendKey val="0"/>
          <c:showVal val="1"/>
          <c:showCatName val="0"/>
          <c:showSerName val="0"/>
          <c:showPercent val="0"/>
          <c:showBubbleSize val="0"/>
        </c:dLbls>
        <c:axId val="139977088"/>
        <c:axId val="139979008"/>
      </c:scatterChart>
      <c:valAx>
        <c:axId val="139977088"/>
        <c:scaling>
          <c:orientation val="minMax"/>
          <c:max val="10.9"/>
          <c:min val="9.8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9979008"/>
        <c:crosses val="autoZero"/>
        <c:crossBetween val="midCat"/>
      </c:valAx>
      <c:valAx>
        <c:axId val="139979008"/>
        <c:scaling>
          <c:orientation val="minMax"/>
          <c:max val="68"/>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997708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鹿児島県大崎町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元利償還金等（Ａ）の最大要因である元利償還金が，平成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の</a:t>
          </a:r>
          <a:r>
            <a:rPr kumimoji="1" lang="en-US" altLang="ja-JP" sz="1100">
              <a:solidFill>
                <a:sysClr val="windowText" lastClr="000000"/>
              </a:solidFill>
              <a:effectLst/>
              <a:latin typeface="+mn-lt"/>
              <a:ea typeface="+mn-ea"/>
              <a:cs typeface="+mn-cs"/>
            </a:rPr>
            <a:t>913</a:t>
          </a:r>
          <a:r>
            <a:rPr kumimoji="1" lang="ja-JP" altLang="ja-JP" sz="1100">
              <a:solidFill>
                <a:sysClr val="windowText" lastClr="000000"/>
              </a:solidFill>
              <a:effectLst/>
              <a:latin typeface="+mn-lt"/>
              <a:ea typeface="+mn-ea"/>
              <a:cs typeface="+mn-cs"/>
            </a:rPr>
            <a:t>百万円</a:t>
          </a:r>
          <a:r>
            <a:rPr kumimoji="1" lang="ja-JP" altLang="en-US" sz="1100">
              <a:solidFill>
                <a:sysClr val="windowText" lastClr="000000"/>
              </a:solidFill>
              <a:effectLst/>
              <a:latin typeface="+mn-lt"/>
              <a:ea typeface="+mn-ea"/>
              <a:cs typeface="+mn-cs"/>
            </a:rPr>
            <a:t>から</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令和元</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は</a:t>
          </a:r>
          <a:r>
            <a:rPr kumimoji="1" lang="en-US" altLang="ja-JP" sz="1100">
              <a:solidFill>
                <a:sysClr val="windowText" lastClr="000000"/>
              </a:solidFill>
              <a:effectLst/>
              <a:latin typeface="+mn-lt"/>
              <a:ea typeface="+mn-ea"/>
              <a:cs typeface="+mn-cs"/>
            </a:rPr>
            <a:t>937</a:t>
          </a:r>
          <a:r>
            <a:rPr kumimoji="1" lang="ja-JP" altLang="ja-JP" sz="1100">
              <a:solidFill>
                <a:sysClr val="windowText" lastClr="000000"/>
              </a:solidFill>
              <a:effectLst/>
              <a:latin typeface="+mn-lt"/>
              <a:ea typeface="+mn-ea"/>
              <a:cs typeface="+mn-cs"/>
            </a:rPr>
            <a:t>百万円と上昇傾向にあ</a:t>
          </a:r>
          <a:r>
            <a:rPr kumimoji="1" lang="ja-JP" altLang="en-US" sz="1100">
              <a:solidFill>
                <a:sysClr val="windowText" lastClr="000000"/>
              </a:solidFill>
              <a:effectLst/>
              <a:latin typeface="+mn-lt"/>
              <a:ea typeface="+mn-ea"/>
              <a:cs typeface="+mn-cs"/>
            </a:rPr>
            <a:t>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債務負担行為に基づく支出が</a:t>
          </a:r>
          <a:r>
            <a:rPr kumimoji="1" lang="ja-JP" altLang="en-US" sz="1100">
              <a:solidFill>
                <a:sysClr val="windowText" lastClr="000000"/>
              </a:solidFill>
              <a:effectLst/>
              <a:latin typeface="+mn-lt"/>
              <a:ea typeface="+mn-ea"/>
              <a:cs typeface="+mn-cs"/>
            </a:rPr>
            <a:t>令和元年度までを予定しており</a:t>
          </a:r>
          <a:r>
            <a:rPr kumimoji="1" lang="ja-JP" altLang="ja-JP" sz="1100">
              <a:solidFill>
                <a:sysClr val="windowText" lastClr="000000"/>
              </a:solidFill>
              <a:effectLst/>
              <a:latin typeface="+mn-lt"/>
              <a:ea typeface="+mn-ea"/>
              <a:cs typeface="+mn-cs"/>
            </a:rPr>
            <a:t>，今後</a:t>
          </a:r>
          <a:r>
            <a:rPr kumimoji="1" lang="ja-JP" altLang="en-US" sz="1100">
              <a:solidFill>
                <a:sysClr val="windowText" lastClr="000000"/>
              </a:solidFill>
              <a:effectLst/>
              <a:latin typeface="+mn-lt"/>
              <a:ea typeface="+mn-ea"/>
              <a:cs typeface="+mn-cs"/>
            </a:rPr>
            <a:t>は減少傾向になることが予想されるが，</a:t>
          </a:r>
          <a:r>
            <a:rPr kumimoji="1" lang="ja-JP" altLang="ja-JP" sz="1100">
              <a:solidFill>
                <a:sysClr val="windowText" lastClr="000000"/>
              </a:solidFill>
              <a:effectLst/>
              <a:latin typeface="+mn-lt"/>
              <a:ea typeface="+mn-ea"/>
              <a:cs typeface="+mn-cs"/>
            </a:rPr>
            <a:t>より一層の公債費比率の抑制を図るため，起債対象事業の取捨選択が重要となる。</a:t>
          </a:r>
          <a:endParaRPr lang="ja-JP" altLang="ja-JP" sz="1400">
            <a:solidFill>
              <a:sysClr val="windowText" lastClr="000000"/>
            </a:solidFill>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満期一括地方債の償還の財源として積み立てた額に係るものではないため。</a:t>
          </a:r>
          <a:endParaRPr kumimoji="1" lang="ja-JP" altLang="en-US" sz="1050">
            <a:solidFill>
              <a:sysClr val="windowText" lastClr="000000"/>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鹿児島県大崎町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将来負担比率（分子）は，平成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年度の</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1,636</a:t>
          </a:r>
          <a:r>
            <a:rPr kumimoji="1" lang="ja-JP" altLang="ja-JP" sz="1100">
              <a:solidFill>
                <a:sysClr val="windowText" lastClr="000000"/>
              </a:solidFill>
              <a:effectLst/>
              <a:latin typeface="+mn-lt"/>
              <a:ea typeface="+mn-ea"/>
              <a:cs typeface="+mn-cs"/>
            </a:rPr>
            <a:t>百万円から</a:t>
          </a:r>
          <a:r>
            <a:rPr kumimoji="1" lang="ja-JP" altLang="en-US" sz="1100">
              <a:solidFill>
                <a:sysClr val="windowText" lastClr="000000"/>
              </a:solidFill>
              <a:effectLst/>
              <a:latin typeface="+mn-lt"/>
              <a:ea typeface="+mn-ea"/>
              <a:cs typeface="+mn-cs"/>
            </a:rPr>
            <a:t>令和元</a:t>
          </a:r>
          <a:r>
            <a:rPr kumimoji="1" lang="ja-JP" altLang="ja-JP" sz="1100">
              <a:solidFill>
                <a:sysClr val="windowText" lastClr="000000"/>
              </a:solidFill>
              <a:effectLst/>
              <a:latin typeface="+mn-lt"/>
              <a:ea typeface="+mn-ea"/>
              <a:cs typeface="+mn-cs"/>
            </a:rPr>
            <a:t>年度の▲</a:t>
          </a:r>
          <a:r>
            <a:rPr kumimoji="1" lang="en-US" altLang="ja-JP" sz="1100">
              <a:solidFill>
                <a:sysClr val="windowText" lastClr="000000"/>
              </a:solidFill>
              <a:effectLst/>
              <a:latin typeface="+mn-lt"/>
              <a:ea typeface="+mn-ea"/>
              <a:cs typeface="+mn-cs"/>
            </a:rPr>
            <a:t>2,913</a:t>
          </a:r>
          <a:r>
            <a:rPr kumimoji="1" lang="ja-JP" altLang="ja-JP" sz="1100">
              <a:solidFill>
                <a:sysClr val="windowText" lastClr="000000"/>
              </a:solidFill>
              <a:effectLst/>
              <a:latin typeface="+mn-lt"/>
              <a:ea typeface="+mn-ea"/>
              <a:cs typeface="+mn-cs"/>
            </a:rPr>
            <a:t>百万円に，</a:t>
          </a:r>
          <a:r>
            <a:rPr kumimoji="1" lang="en-US" altLang="ja-JP" sz="1100">
              <a:solidFill>
                <a:sysClr val="windowText" lastClr="000000"/>
              </a:solidFill>
              <a:effectLst/>
              <a:latin typeface="+mn-lt"/>
              <a:ea typeface="+mn-ea"/>
              <a:cs typeface="+mn-cs"/>
            </a:rPr>
            <a:t>1,277</a:t>
          </a:r>
          <a:r>
            <a:rPr kumimoji="1" lang="ja-JP" altLang="ja-JP" sz="1100">
              <a:solidFill>
                <a:sysClr val="windowText" lastClr="000000"/>
              </a:solidFill>
              <a:effectLst/>
              <a:latin typeface="+mn-lt"/>
              <a:ea typeface="+mn-ea"/>
              <a:cs typeface="+mn-cs"/>
            </a:rPr>
            <a:t>百万円の改善となった。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内訳としては，将来負担額（Ａ）が前年度比で</a:t>
          </a:r>
          <a:r>
            <a:rPr kumimoji="1" lang="en-US" altLang="ja-JP" sz="1100">
              <a:solidFill>
                <a:sysClr val="windowText" lastClr="000000"/>
              </a:solidFill>
              <a:effectLst/>
              <a:latin typeface="+mn-lt"/>
              <a:ea typeface="+mn-ea"/>
              <a:cs typeface="+mn-cs"/>
            </a:rPr>
            <a:t>773</a:t>
          </a:r>
          <a:r>
            <a:rPr kumimoji="1" lang="ja-JP" altLang="ja-JP" sz="1100">
              <a:solidFill>
                <a:sysClr val="windowText" lastClr="000000"/>
              </a:solidFill>
              <a:effectLst/>
              <a:latin typeface="+mn-lt"/>
              <a:ea typeface="+mn-ea"/>
              <a:cs typeface="+mn-cs"/>
            </a:rPr>
            <a:t>百万円の減，充当可能財源等（Ｂ）が対前年比で</a:t>
          </a:r>
          <a:r>
            <a:rPr kumimoji="1" lang="en-US" altLang="ja-JP" sz="1100">
              <a:solidFill>
                <a:sysClr val="windowText" lastClr="000000"/>
              </a:solidFill>
              <a:effectLst/>
              <a:latin typeface="+mn-lt"/>
              <a:ea typeface="+mn-ea"/>
              <a:cs typeface="+mn-cs"/>
            </a:rPr>
            <a:t>504</a:t>
          </a:r>
          <a:r>
            <a:rPr kumimoji="1" lang="ja-JP" altLang="ja-JP" sz="1100">
              <a:solidFill>
                <a:sysClr val="windowText" lastClr="000000"/>
              </a:solidFill>
              <a:effectLst/>
              <a:latin typeface="+mn-lt"/>
              <a:ea typeface="+mn-ea"/>
              <a:cs typeface="+mn-cs"/>
            </a:rPr>
            <a:t>百万円の増である。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改善の要因としては，財政調整積立基金やふるさと応援基金等の充当可能基金の</a:t>
          </a:r>
          <a:r>
            <a:rPr kumimoji="1" lang="en-US" altLang="ja-JP" sz="1100">
              <a:solidFill>
                <a:sysClr val="windowText" lastClr="000000"/>
              </a:solidFill>
              <a:effectLst/>
              <a:latin typeface="+mn-lt"/>
              <a:ea typeface="+mn-ea"/>
              <a:cs typeface="+mn-cs"/>
            </a:rPr>
            <a:t>915</a:t>
          </a:r>
          <a:r>
            <a:rPr kumimoji="1" lang="ja-JP" altLang="ja-JP" sz="1100">
              <a:solidFill>
                <a:sysClr val="windowText" lastClr="000000"/>
              </a:solidFill>
              <a:effectLst/>
              <a:latin typeface="+mn-lt"/>
              <a:ea typeface="+mn-ea"/>
              <a:cs typeface="+mn-cs"/>
            </a:rPr>
            <a:t>百万円の増や地方債の現在高の</a:t>
          </a:r>
          <a:r>
            <a:rPr kumimoji="1" lang="en-US" altLang="ja-JP" sz="1100">
              <a:solidFill>
                <a:sysClr val="windowText" lastClr="000000"/>
              </a:solidFill>
              <a:effectLst/>
              <a:latin typeface="+mn-lt"/>
              <a:ea typeface="+mn-ea"/>
              <a:cs typeface="+mn-cs"/>
            </a:rPr>
            <a:t>513</a:t>
          </a:r>
          <a:r>
            <a:rPr kumimoji="1" lang="ja-JP" altLang="ja-JP" sz="1100">
              <a:solidFill>
                <a:sysClr val="windowText" lastClr="000000"/>
              </a:solidFill>
              <a:effectLst/>
              <a:latin typeface="+mn-lt"/>
              <a:ea typeface="+mn-ea"/>
              <a:cs typeface="+mn-cs"/>
            </a:rPr>
            <a:t>百万の減等である。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今後も，公共施設の老朽化等による投資的経費が見込まれるため，地方債残高の推移に留意し，充当可能基金の適切な運用や，交付税措置を考慮した起債事務に努め，将来負担比率の抑制を図る。　</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鹿児島県大崎町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令和元年度は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835,970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千円の増となった。主な要因は，ふるさと納税寄附金が増え，ふるさと応援基金への積み立てが増額したことにより，その他特定目的基金が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802,803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千円の増になったことである。その他，財政調整期金は剰余金処分による積立の増により，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32,797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千円の増となっている。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公共施設の老朽化や扶助費等の増による歳出の増加，人口減少等による税収の減に備え，引き続き，各基金への適切な積み立てを行いつつ，国債等の債券運用等にも取り組みたい。</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・大崎町ふるさと応援基金：大崎町のまちづくりに賛同する人々からの寄附金を財源として，魅力あるふるさとづくりを進めていく。</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・大崎町施設整備事業基金：町有施設の整備事業の財源とする。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・大崎町ふるさと応援基金：寄附金及び定額預金運用益の増により，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1,137,230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千円の積立を行い，学校給食補助金事業や子ども医療</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費助成事業の財源として，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384,514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千円を取り崩したが，ふるさと納税寄附金が好調だったことから最終</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的に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752,716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千円の増となった。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・大崎町施設整備事業基金：合宿施設整備事業費に充当するため，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35,000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千円を取り崩したが，本庁舎等の公共施設更新に備えるため，</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85,572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千円の予算積立を行ったことで，令和元年度は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50,573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千円の増となった。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・大崎町ふるさと応援基金：制度の継続性が見通せないため，基金充当事業の見極めを慎重に行い，住民福祉に効果的に反映させたい。</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財政調整基金の取り崩しを，平成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円，平成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53,000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千円と圧縮してきたが，平成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148,000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千円，令和元年度が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248,000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千円と増額に転じた。しかしながら，決算剰余金から，平成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200,000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千円，令和元年度が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260,000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千円と積むことができたことから，相対として基金の増となった。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事業の見直し等による一般財源ベースの圧縮を行い，財政調整基金の取り崩しを抑制できるよう努め，さらに，今後，公共施設の老朽化等により大規模な普通建設事業も想定されることから，施設整備事業基金の適切な予算積立を行い，財政調整基金への影響が少なくなるよう，引き続き留意す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20,600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千円の予算積立を行った以降は，定期預金運用益金を基金に積み立てており，令和元年度は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370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千円の増となった。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地方債の償還及びその信用の維持のために地方自治法</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241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条の規定に基づいて設けられている基金につき，地方債の償還計画を踏まえ大規模な事業に係る起債を行う場合は，その後の公債費の増高により住民福祉のための諸事業の実施に影響がないように，適切に減債基金の予算積立等を行いたい。</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鹿児島県大崎町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12,936
12,651
100.67
10,557,918
10,120,636
402,161
4,468,416
6,630,630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00000000-0008-0000-0D00-00001C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00000000-0008-0000-0D00-00001E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00000000-0008-0000-0D00-000020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00000000-0008-0000-0D00-000021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00000000-0008-0000-0D00-000022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00000000-0008-0000-0D00-000023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00000000-0008-0000-0D00-000038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年々上昇している。また，類似団体・全国・県内平均も上回っている。本町では，維持補修等で公共施設等の更新を極力抑える基本方針をとっているが，一方で個別の公共施設では老朽化が著しくなっているため，更新に向けた内部検討を進めるとともに，公共施設等総合管理計画や個別計画に基づき更新等を実行する。</a:t>
          </a: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00000000-0008-0000-0D00-000049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0000000-0008-0000-0D00-00004A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35</xdr:row>
      <xdr:rowOff>18959</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flipV="1">
          <a:off x="4760595" y="4699635"/>
          <a:ext cx="1270" cy="1320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22786</xdr:rowOff>
    </xdr:from>
    <xdr:ext cx="405111" cy="259045"/>
    <xdr:sp macro="" textlink="">
      <xdr:nvSpPr>
        <xdr:cNvPr id="76" name="有形固定資産減価償却率最小値テキスト">
          <a:extLst>
            <a:ext uri="{FF2B5EF4-FFF2-40B4-BE49-F238E27FC236}">
              <a16:creationId xmlns:a16="http://schemas.microsoft.com/office/drawing/2014/main" id="{00000000-0008-0000-0D00-00004C000000}"/>
            </a:ext>
          </a:extLst>
        </xdr:cNvPr>
        <xdr:cNvSpPr txBox="1"/>
      </xdr:nvSpPr>
      <xdr:spPr>
        <a:xfrm>
          <a:off x="4813300" y="6023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18959</xdr:rowOff>
    </xdr:from>
    <xdr:to>
      <xdr:col>23</xdr:col>
      <xdr:colOff>174625</xdr:colOff>
      <xdr:row>35</xdr:row>
      <xdr:rowOff>18959</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a:off x="4673600" y="6019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78" name="有形固定資産減価償却率最大値テキスト">
          <a:extLst>
            <a:ext uri="{FF2B5EF4-FFF2-40B4-BE49-F238E27FC236}">
              <a16:creationId xmlns:a16="http://schemas.microsoft.com/office/drawing/2014/main" id="{00000000-0008-0000-0D00-00004E000000}"/>
            </a:ext>
          </a:extLst>
        </xdr:cNvPr>
        <xdr:cNvSpPr txBox="1"/>
      </xdr:nvSpPr>
      <xdr:spPr>
        <a:xfrm>
          <a:off x="4813300" y="4474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79" name="直線コネクタ 78">
          <a:extLst>
            <a:ext uri="{FF2B5EF4-FFF2-40B4-BE49-F238E27FC236}">
              <a16:creationId xmlns:a16="http://schemas.microsoft.com/office/drawing/2014/main" id="{00000000-0008-0000-0D00-00004F000000}"/>
            </a:ext>
          </a:extLst>
        </xdr:cNvPr>
        <xdr:cNvCxnSpPr/>
      </xdr:nvCxnSpPr>
      <xdr:spPr>
        <a:xfrm>
          <a:off x="4673600" y="46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149424</xdr:rowOff>
    </xdr:from>
    <xdr:ext cx="405111" cy="259045"/>
    <xdr:sp macro="" textlink="">
      <xdr:nvSpPr>
        <xdr:cNvPr id="80" name="有形固定資産減価償却率平均値テキスト">
          <a:extLst>
            <a:ext uri="{FF2B5EF4-FFF2-40B4-BE49-F238E27FC236}">
              <a16:creationId xmlns:a16="http://schemas.microsoft.com/office/drawing/2014/main" id="{00000000-0008-0000-0D00-000050000000}"/>
            </a:ext>
          </a:extLst>
        </xdr:cNvPr>
        <xdr:cNvSpPr txBox="1"/>
      </xdr:nvSpPr>
      <xdr:spPr>
        <a:xfrm>
          <a:off x="4813300" y="52929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126547</xdr:rowOff>
    </xdr:from>
    <xdr:to>
      <xdr:col>23</xdr:col>
      <xdr:colOff>136525</xdr:colOff>
      <xdr:row>32</xdr:row>
      <xdr:rowOff>56697</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4711700" y="544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92619</xdr:rowOff>
    </xdr:from>
    <xdr:to>
      <xdr:col>19</xdr:col>
      <xdr:colOff>187325</xdr:colOff>
      <xdr:row>32</xdr:row>
      <xdr:rowOff>22769</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4000500" y="540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92619</xdr:rowOff>
    </xdr:from>
    <xdr:to>
      <xdr:col>15</xdr:col>
      <xdr:colOff>187325</xdr:colOff>
      <xdr:row>32</xdr:row>
      <xdr:rowOff>22769</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3238500" y="540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43271</xdr:rowOff>
    </xdr:from>
    <xdr:to>
      <xdr:col>11</xdr:col>
      <xdr:colOff>187325</xdr:colOff>
      <xdr:row>31</xdr:row>
      <xdr:rowOff>144871</xdr:rowOff>
    </xdr:to>
    <xdr:sp macro="" textlink="">
      <xdr:nvSpPr>
        <xdr:cNvPr id="84" name="フローチャート: 判断 83">
          <a:extLst>
            <a:ext uri="{FF2B5EF4-FFF2-40B4-BE49-F238E27FC236}">
              <a16:creationId xmlns:a16="http://schemas.microsoft.com/office/drawing/2014/main" id="{00000000-0008-0000-0D00-000054000000}"/>
            </a:ext>
          </a:extLst>
        </xdr:cNvPr>
        <xdr:cNvSpPr/>
      </xdr:nvSpPr>
      <xdr:spPr>
        <a:xfrm>
          <a:off x="2476500" y="535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85181</xdr:rowOff>
    </xdr:from>
    <xdr:to>
      <xdr:col>7</xdr:col>
      <xdr:colOff>187325</xdr:colOff>
      <xdr:row>31</xdr:row>
      <xdr:rowOff>15331</xdr:rowOff>
    </xdr:to>
    <xdr:sp macro="" textlink="">
      <xdr:nvSpPr>
        <xdr:cNvPr id="85" name="フローチャート: 判断 84">
          <a:extLst>
            <a:ext uri="{FF2B5EF4-FFF2-40B4-BE49-F238E27FC236}">
              <a16:creationId xmlns:a16="http://schemas.microsoft.com/office/drawing/2014/main" id="{00000000-0008-0000-0D00-000055000000}"/>
            </a:ext>
          </a:extLst>
        </xdr:cNvPr>
        <xdr:cNvSpPr/>
      </xdr:nvSpPr>
      <xdr:spPr>
        <a:xfrm>
          <a:off x="1714500" y="5228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D00-000059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D00-00005A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129087</xdr:rowOff>
    </xdr:from>
    <xdr:to>
      <xdr:col>23</xdr:col>
      <xdr:colOff>136525</xdr:colOff>
      <xdr:row>34</xdr:row>
      <xdr:rowOff>59237</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4711700" y="578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107514</xdr:rowOff>
    </xdr:from>
    <xdr:ext cx="405111" cy="259045"/>
    <xdr:sp macro="" textlink="">
      <xdr:nvSpPr>
        <xdr:cNvPr id="92" name="有形固定資産減価償却率該当値テキスト">
          <a:extLst>
            <a:ext uri="{FF2B5EF4-FFF2-40B4-BE49-F238E27FC236}">
              <a16:creationId xmlns:a16="http://schemas.microsoft.com/office/drawing/2014/main" id="{00000000-0008-0000-0D00-00005C000000}"/>
            </a:ext>
          </a:extLst>
        </xdr:cNvPr>
        <xdr:cNvSpPr txBox="1"/>
      </xdr:nvSpPr>
      <xdr:spPr>
        <a:xfrm>
          <a:off x="4813300" y="5765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82822</xdr:rowOff>
    </xdr:from>
    <xdr:to>
      <xdr:col>19</xdr:col>
      <xdr:colOff>187325</xdr:colOff>
      <xdr:row>34</xdr:row>
      <xdr:rowOff>12972</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4000500" y="574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133622</xdr:rowOff>
    </xdr:from>
    <xdr:to>
      <xdr:col>23</xdr:col>
      <xdr:colOff>85725</xdr:colOff>
      <xdr:row>34</xdr:row>
      <xdr:rowOff>8437</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a:off x="4051300" y="5791472"/>
          <a:ext cx="7112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48895</xdr:rowOff>
    </xdr:from>
    <xdr:to>
      <xdr:col>15</xdr:col>
      <xdr:colOff>187325</xdr:colOff>
      <xdr:row>33</xdr:row>
      <xdr:rowOff>150495</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3238500" y="570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99695</xdr:rowOff>
    </xdr:from>
    <xdr:to>
      <xdr:col>19</xdr:col>
      <xdr:colOff>136525</xdr:colOff>
      <xdr:row>33</xdr:row>
      <xdr:rowOff>133622</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a:off x="3289300" y="5757545"/>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5715</xdr:rowOff>
    </xdr:from>
    <xdr:to>
      <xdr:col>11</xdr:col>
      <xdr:colOff>187325</xdr:colOff>
      <xdr:row>33</xdr:row>
      <xdr:rowOff>107315</xdr:rowOff>
    </xdr:to>
    <xdr:sp macro="" textlink="">
      <xdr:nvSpPr>
        <xdr:cNvPr id="97" name="楕円 96">
          <a:extLst>
            <a:ext uri="{FF2B5EF4-FFF2-40B4-BE49-F238E27FC236}">
              <a16:creationId xmlns:a16="http://schemas.microsoft.com/office/drawing/2014/main" id="{00000000-0008-0000-0D00-000061000000}"/>
            </a:ext>
          </a:extLst>
        </xdr:cNvPr>
        <xdr:cNvSpPr/>
      </xdr:nvSpPr>
      <xdr:spPr>
        <a:xfrm>
          <a:off x="2476500" y="566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56515</xdr:rowOff>
    </xdr:from>
    <xdr:to>
      <xdr:col>15</xdr:col>
      <xdr:colOff>136525</xdr:colOff>
      <xdr:row>33</xdr:row>
      <xdr:rowOff>99695</xdr:rowOff>
    </xdr:to>
    <xdr:cxnSp macro="">
      <xdr:nvCxnSpPr>
        <xdr:cNvPr id="98" name="直線コネクタ 97">
          <a:extLst>
            <a:ext uri="{FF2B5EF4-FFF2-40B4-BE49-F238E27FC236}">
              <a16:creationId xmlns:a16="http://schemas.microsoft.com/office/drawing/2014/main" id="{00000000-0008-0000-0D00-000062000000}"/>
            </a:ext>
          </a:extLst>
        </xdr:cNvPr>
        <xdr:cNvCxnSpPr/>
      </xdr:nvCxnSpPr>
      <xdr:spPr>
        <a:xfrm>
          <a:off x="2527300" y="5714365"/>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87721</xdr:rowOff>
    </xdr:from>
    <xdr:to>
      <xdr:col>7</xdr:col>
      <xdr:colOff>187325</xdr:colOff>
      <xdr:row>33</xdr:row>
      <xdr:rowOff>17871</xdr:rowOff>
    </xdr:to>
    <xdr:sp macro="" textlink="">
      <xdr:nvSpPr>
        <xdr:cNvPr id="99" name="楕円 98">
          <a:extLst>
            <a:ext uri="{FF2B5EF4-FFF2-40B4-BE49-F238E27FC236}">
              <a16:creationId xmlns:a16="http://schemas.microsoft.com/office/drawing/2014/main" id="{00000000-0008-0000-0D00-000063000000}"/>
            </a:ext>
          </a:extLst>
        </xdr:cNvPr>
        <xdr:cNvSpPr/>
      </xdr:nvSpPr>
      <xdr:spPr>
        <a:xfrm>
          <a:off x="1714500" y="557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138521</xdr:rowOff>
    </xdr:from>
    <xdr:to>
      <xdr:col>11</xdr:col>
      <xdr:colOff>136525</xdr:colOff>
      <xdr:row>33</xdr:row>
      <xdr:rowOff>56515</xdr:rowOff>
    </xdr:to>
    <xdr:cxnSp macro="">
      <xdr:nvCxnSpPr>
        <xdr:cNvPr id="100" name="直線コネクタ 99">
          <a:extLst>
            <a:ext uri="{FF2B5EF4-FFF2-40B4-BE49-F238E27FC236}">
              <a16:creationId xmlns:a16="http://schemas.microsoft.com/office/drawing/2014/main" id="{00000000-0008-0000-0D00-000064000000}"/>
            </a:ext>
          </a:extLst>
        </xdr:cNvPr>
        <xdr:cNvCxnSpPr/>
      </xdr:nvCxnSpPr>
      <xdr:spPr>
        <a:xfrm>
          <a:off x="1765300" y="5624921"/>
          <a:ext cx="762000" cy="8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39296</xdr:rowOff>
    </xdr:from>
    <xdr:ext cx="405111" cy="259045"/>
    <xdr:sp macro="" textlink="">
      <xdr:nvSpPr>
        <xdr:cNvPr id="101" name="n_1aveValue有形固定資産減価償却率">
          <a:extLst>
            <a:ext uri="{FF2B5EF4-FFF2-40B4-BE49-F238E27FC236}">
              <a16:creationId xmlns:a16="http://schemas.microsoft.com/office/drawing/2014/main" id="{00000000-0008-0000-0D00-000065000000}"/>
            </a:ext>
          </a:extLst>
        </xdr:cNvPr>
        <xdr:cNvSpPr txBox="1"/>
      </xdr:nvSpPr>
      <xdr:spPr>
        <a:xfrm>
          <a:off x="3836044" y="5182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39296</xdr:rowOff>
    </xdr:from>
    <xdr:ext cx="405111" cy="259045"/>
    <xdr:sp macro="" textlink="">
      <xdr:nvSpPr>
        <xdr:cNvPr id="102" name="n_2aveValue有形固定資産減価償却率">
          <a:extLst>
            <a:ext uri="{FF2B5EF4-FFF2-40B4-BE49-F238E27FC236}">
              <a16:creationId xmlns:a16="http://schemas.microsoft.com/office/drawing/2014/main" id="{00000000-0008-0000-0D00-000066000000}"/>
            </a:ext>
          </a:extLst>
        </xdr:cNvPr>
        <xdr:cNvSpPr txBox="1"/>
      </xdr:nvSpPr>
      <xdr:spPr>
        <a:xfrm>
          <a:off x="3086744" y="5182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161398</xdr:rowOff>
    </xdr:from>
    <xdr:ext cx="405111" cy="259045"/>
    <xdr:sp macro="" textlink="">
      <xdr:nvSpPr>
        <xdr:cNvPr id="103" name="n_3aveValue有形固定資産減価償却率">
          <a:extLst>
            <a:ext uri="{FF2B5EF4-FFF2-40B4-BE49-F238E27FC236}">
              <a16:creationId xmlns:a16="http://schemas.microsoft.com/office/drawing/2014/main" id="{00000000-0008-0000-0D00-000067000000}"/>
            </a:ext>
          </a:extLst>
        </xdr:cNvPr>
        <xdr:cNvSpPr txBox="1"/>
      </xdr:nvSpPr>
      <xdr:spPr>
        <a:xfrm>
          <a:off x="2324744" y="5133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31858</xdr:rowOff>
    </xdr:from>
    <xdr:ext cx="405111" cy="259045"/>
    <xdr:sp macro="" textlink="">
      <xdr:nvSpPr>
        <xdr:cNvPr id="104" name="n_4aveValue有形固定資産減価償却率">
          <a:extLst>
            <a:ext uri="{FF2B5EF4-FFF2-40B4-BE49-F238E27FC236}">
              <a16:creationId xmlns:a16="http://schemas.microsoft.com/office/drawing/2014/main" id="{00000000-0008-0000-0D00-000068000000}"/>
            </a:ext>
          </a:extLst>
        </xdr:cNvPr>
        <xdr:cNvSpPr txBox="1"/>
      </xdr:nvSpPr>
      <xdr:spPr>
        <a:xfrm>
          <a:off x="1562744" y="5003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4099</xdr:rowOff>
    </xdr:from>
    <xdr:ext cx="405111" cy="259045"/>
    <xdr:sp macro="" textlink="">
      <xdr:nvSpPr>
        <xdr:cNvPr id="105" name="n_1mainValue有形固定資産減価償却率">
          <a:extLst>
            <a:ext uri="{FF2B5EF4-FFF2-40B4-BE49-F238E27FC236}">
              <a16:creationId xmlns:a16="http://schemas.microsoft.com/office/drawing/2014/main" id="{00000000-0008-0000-0D00-000069000000}"/>
            </a:ext>
          </a:extLst>
        </xdr:cNvPr>
        <xdr:cNvSpPr txBox="1"/>
      </xdr:nvSpPr>
      <xdr:spPr>
        <a:xfrm>
          <a:off x="3836044" y="5833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141622</xdr:rowOff>
    </xdr:from>
    <xdr:ext cx="405111" cy="259045"/>
    <xdr:sp macro="" textlink="">
      <xdr:nvSpPr>
        <xdr:cNvPr id="106" name="n_2mainValue有形固定資産減価償却率">
          <a:extLst>
            <a:ext uri="{FF2B5EF4-FFF2-40B4-BE49-F238E27FC236}">
              <a16:creationId xmlns:a16="http://schemas.microsoft.com/office/drawing/2014/main" id="{00000000-0008-0000-0D00-00006A000000}"/>
            </a:ext>
          </a:extLst>
        </xdr:cNvPr>
        <xdr:cNvSpPr txBox="1"/>
      </xdr:nvSpPr>
      <xdr:spPr>
        <a:xfrm>
          <a:off x="3086744" y="579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98442</xdr:rowOff>
    </xdr:from>
    <xdr:ext cx="405111" cy="259045"/>
    <xdr:sp macro="" textlink="">
      <xdr:nvSpPr>
        <xdr:cNvPr id="107" name="n_3mainValue有形固定資産減価償却率">
          <a:extLst>
            <a:ext uri="{FF2B5EF4-FFF2-40B4-BE49-F238E27FC236}">
              <a16:creationId xmlns:a16="http://schemas.microsoft.com/office/drawing/2014/main" id="{00000000-0008-0000-0D00-00006B000000}"/>
            </a:ext>
          </a:extLst>
        </xdr:cNvPr>
        <xdr:cNvSpPr txBox="1"/>
      </xdr:nvSpPr>
      <xdr:spPr>
        <a:xfrm>
          <a:off x="2324744" y="5756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8998</xdr:rowOff>
    </xdr:from>
    <xdr:ext cx="405111" cy="259045"/>
    <xdr:sp macro="" textlink="">
      <xdr:nvSpPr>
        <xdr:cNvPr id="108" name="n_4mainValue有形固定資産減価償却率">
          <a:extLst>
            <a:ext uri="{FF2B5EF4-FFF2-40B4-BE49-F238E27FC236}">
              <a16:creationId xmlns:a16="http://schemas.microsoft.com/office/drawing/2014/main" id="{00000000-0008-0000-0D00-00006C000000}"/>
            </a:ext>
          </a:extLst>
        </xdr:cNvPr>
        <xdr:cNvSpPr txBox="1"/>
      </xdr:nvSpPr>
      <xdr:spPr>
        <a:xfrm>
          <a:off x="1562744" y="5666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[ 207.9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00000000-0008-0000-0D00-000075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00000000-0008-0000-0D00-000076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00000000-0008-0000-0D00-000077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00000000-0008-0000-0D00-000078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00000000-0008-0000-0D00-000079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減少傾向にあり，また，類似団体・全国・県内平均も下回っている。本町では行政運営で極力起債を行わないよう，地方債残高の圧縮に留意した行財政運営を行っている。特に公共施設等の更新を抑えることで，これまでは地方債残高の圧縮に努めてきた。しかしながら，今後は公共施設の更新期限を迎える公共施設等が増えることから，地方債残高とともに債務償還比率も増加すると考えられ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00000000-0008-0000-0D00-00008A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74495</xdr:rowOff>
    </xdr:from>
    <xdr:to>
      <xdr:col>76</xdr:col>
      <xdr:colOff>21589</xdr:colOff>
      <xdr:row>33</xdr:row>
      <xdr:rowOff>159016</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flipV="1">
          <a:off x="14793595" y="4703645"/>
          <a:ext cx="1269" cy="111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162843</xdr:rowOff>
    </xdr:from>
    <xdr:ext cx="560923" cy="259045"/>
    <xdr:sp macro="" textlink="">
      <xdr:nvSpPr>
        <xdr:cNvPr id="140" name="債務償還比率最小値テキスト">
          <a:extLst>
            <a:ext uri="{FF2B5EF4-FFF2-40B4-BE49-F238E27FC236}">
              <a16:creationId xmlns:a16="http://schemas.microsoft.com/office/drawing/2014/main" id="{00000000-0008-0000-0D00-00008C000000}"/>
            </a:ext>
          </a:extLst>
        </xdr:cNvPr>
        <xdr:cNvSpPr txBox="1"/>
      </xdr:nvSpPr>
      <xdr:spPr>
        <a:xfrm>
          <a:off x="14846300" y="582069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159016</xdr:rowOff>
    </xdr:from>
    <xdr:to>
      <xdr:col>76</xdr:col>
      <xdr:colOff>111125</xdr:colOff>
      <xdr:row>33</xdr:row>
      <xdr:rowOff>159016</xdr:rowOff>
    </xdr:to>
    <xdr:cxnSp macro="">
      <xdr:nvCxnSpPr>
        <xdr:cNvPr id="141" name="直線コネクタ 140">
          <a:extLst>
            <a:ext uri="{FF2B5EF4-FFF2-40B4-BE49-F238E27FC236}">
              <a16:creationId xmlns:a16="http://schemas.microsoft.com/office/drawing/2014/main" id="{00000000-0008-0000-0D00-00008D000000}"/>
            </a:ext>
          </a:extLst>
        </xdr:cNvPr>
        <xdr:cNvCxnSpPr/>
      </xdr:nvCxnSpPr>
      <xdr:spPr>
        <a:xfrm>
          <a:off x="14706600" y="5816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21172</xdr:rowOff>
    </xdr:from>
    <xdr:ext cx="469744" cy="259045"/>
    <xdr:sp macro="" textlink="">
      <xdr:nvSpPr>
        <xdr:cNvPr id="142" name="債務償還比率最大値テキスト">
          <a:extLst>
            <a:ext uri="{FF2B5EF4-FFF2-40B4-BE49-F238E27FC236}">
              <a16:creationId xmlns:a16="http://schemas.microsoft.com/office/drawing/2014/main" id="{00000000-0008-0000-0D00-00008E000000}"/>
            </a:ext>
          </a:extLst>
        </xdr:cNvPr>
        <xdr:cNvSpPr txBox="1"/>
      </xdr:nvSpPr>
      <xdr:spPr>
        <a:xfrm>
          <a:off x="14846300" y="4478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74495</xdr:rowOff>
    </xdr:from>
    <xdr:to>
      <xdr:col>76</xdr:col>
      <xdr:colOff>111125</xdr:colOff>
      <xdr:row>27</xdr:row>
      <xdr:rowOff>74495</xdr:rowOff>
    </xdr:to>
    <xdr:cxnSp macro="">
      <xdr:nvCxnSpPr>
        <xdr:cNvPr id="143" name="直線コネクタ 142">
          <a:extLst>
            <a:ext uri="{FF2B5EF4-FFF2-40B4-BE49-F238E27FC236}">
              <a16:creationId xmlns:a16="http://schemas.microsoft.com/office/drawing/2014/main" id="{00000000-0008-0000-0D00-00008F000000}"/>
            </a:ext>
          </a:extLst>
        </xdr:cNvPr>
        <xdr:cNvCxnSpPr/>
      </xdr:nvCxnSpPr>
      <xdr:spPr>
        <a:xfrm>
          <a:off x="14706600" y="4703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80124</xdr:rowOff>
    </xdr:from>
    <xdr:ext cx="469744" cy="259045"/>
    <xdr:sp macro="" textlink="">
      <xdr:nvSpPr>
        <xdr:cNvPr id="144" name="債務償還比率平均値テキスト">
          <a:extLst>
            <a:ext uri="{FF2B5EF4-FFF2-40B4-BE49-F238E27FC236}">
              <a16:creationId xmlns:a16="http://schemas.microsoft.com/office/drawing/2014/main" id="{00000000-0008-0000-0D00-000090000000}"/>
            </a:ext>
          </a:extLst>
        </xdr:cNvPr>
        <xdr:cNvSpPr txBox="1"/>
      </xdr:nvSpPr>
      <xdr:spPr>
        <a:xfrm>
          <a:off x="14846300" y="5052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101697</xdr:rowOff>
    </xdr:from>
    <xdr:to>
      <xdr:col>76</xdr:col>
      <xdr:colOff>73025</xdr:colOff>
      <xdr:row>30</xdr:row>
      <xdr:rowOff>31847</xdr:rowOff>
    </xdr:to>
    <xdr:sp macro="" textlink="">
      <xdr:nvSpPr>
        <xdr:cNvPr id="145" name="フローチャート: 判断 144">
          <a:extLst>
            <a:ext uri="{FF2B5EF4-FFF2-40B4-BE49-F238E27FC236}">
              <a16:creationId xmlns:a16="http://schemas.microsoft.com/office/drawing/2014/main" id="{00000000-0008-0000-0D00-000091000000}"/>
            </a:ext>
          </a:extLst>
        </xdr:cNvPr>
        <xdr:cNvSpPr/>
      </xdr:nvSpPr>
      <xdr:spPr>
        <a:xfrm>
          <a:off x="14744700" y="507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100566</xdr:rowOff>
    </xdr:from>
    <xdr:to>
      <xdr:col>72</xdr:col>
      <xdr:colOff>123825</xdr:colOff>
      <xdr:row>30</xdr:row>
      <xdr:rowOff>30716</xdr:rowOff>
    </xdr:to>
    <xdr:sp macro="" textlink="">
      <xdr:nvSpPr>
        <xdr:cNvPr id="146" name="フローチャート: 判断 145">
          <a:extLst>
            <a:ext uri="{FF2B5EF4-FFF2-40B4-BE49-F238E27FC236}">
              <a16:creationId xmlns:a16="http://schemas.microsoft.com/office/drawing/2014/main" id="{00000000-0008-0000-0D00-000092000000}"/>
            </a:ext>
          </a:extLst>
        </xdr:cNvPr>
        <xdr:cNvSpPr/>
      </xdr:nvSpPr>
      <xdr:spPr>
        <a:xfrm>
          <a:off x="14033500" y="5072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92341</xdr:rowOff>
    </xdr:from>
    <xdr:to>
      <xdr:col>68</xdr:col>
      <xdr:colOff>123825</xdr:colOff>
      <xdr:row>30</xdr:row>
      <xdr:rowOff>22491</xdr:rowOff>
    </xdr:to>
    <xdr:sp macro="" textlink="">
      <xdr:nvSpPr>
        <xdr:cNvPr id="147" name="フローチャート: 判断 146">
          <a:extLst>
            <a:ext uri="{FF2B5EF4-FFF2-40B4-BE49-F238E27FC236}">
              <a16:creationId xmlns:a16="http://schemas.microsoft.com/office/drawing/2014/main" id="{00000000-0008-0000-0D00-000093000000}"/>
            </a:ext>
          </a:extLst>
        </xdr:cNvPr>
        <xdr:cNvSpPr/>
      </xdr:nvSpPr>
      <xdr:spPr>
        <a:xfrm>
          <a:off x="13271500" y="506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94295</xdr:rowOff>
    </xdr:from>
    <xdr:to>
      <xdr:col>64</xdr:col>
      <xdr:colOff>123825</xdr:colOff>
      <xdr:row>30</xdr:row>
      <xdr:rowOff>24445</xdr:rowOff>
    </xdr:to>
    <xdr:sp macro="" textlink="">
      <xdr:nvSpPr>
        <xdr:cNvPr id="148" name="フローチャート: 判断 147">
          <a:extLst>
            <a:ext uri="{FF2B5EF4-FFF2-40B4-BE49-F238E27FC236}">
              <a16:creationId xmlns:a16="http://schemas.microsoft.com/office/drawing/2014/main" id="{00000000-0008-0000-0D00-000094000000}"/>
            </a:ext>
          </a:extLst>
        </xdr:cNvPr>
        <xdr:cNvSpPr/>
      </xdr:nvSpPr>
      <xdr:spPr>
        <a:xfrm>
          <a:off x="12509500" y="506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68181</xdr:rowOff>
    </xdr:from>
    <xdr:to>
      <xdr:col>60</xdr:col>
      <xdr:colOff>123825</xdr:colOff>
      <xdr:row>29</xdr:row>
      <xdr:rowOff>169781</xdr:rowOff>
    </xdr:to>
    <xdr:sp macro="" textlink="">
      <xdr:nvSpPr>
        <xdr:cNvPr id="149" name="フローチャート: 判断 148">
          <a:extLst>
            <a:ext uri="{FF2B5EF4-FFF2-40B4-BE49-F238E27FC236}">
              <a16:creationId xmlns:a16="http://schemas.microsoft.com/office/drawing/2014/main" id="{00000000-0008-0000-0D00-000095000000}"/>
            </a:ext>
          </a:extLst>
        </xdr:cNvPr>
        <xdr:cNvSpPr/>
      </xdr:nvSpPr>
      <xdr:spPr>
        <a:xfrm>
          <a:off x="11747500" y="504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D00-000097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D00-000098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D00-000099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D00-00009A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23695</xdr:rowOff>
    </xdr:from>
    <xdr:to>
      <xdr:col>76</xdr:col>
      <xdr:colOff>73025</xdr:colOff>
      <xdr:row>27</xdr:row>
      <xdr:rowOff>125295</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4744700" y="46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148172</xdr:rowOff>
    </xdr:from>
    <xdr:ext cx="469744" cy="259045"/>
    <xdr:sp macro="" textlink="">
      <xdr:nvSpPr>
        <xdr:cNvPr id="156" name="債務償還比率該当値テキスト">
          <a:extLst>
            <a:ext uri="{FF2B5EF4-FFF2-40B4-BE49-F238E27FC236}">
              <a16:creationId xmlns:a16="http://schemas.microsoft.com/office/drawing/2014/main" id="{00000000-0008-0000-0D00-00009C000000}"/>
            </a:ext>
          </a:extLst>
        </xdr:cNvPr>
        <xdr:cNvSpPr txBox="1"/>
      </xdr:nvSpPr>
      <xdr:spPr>
        <a:xfrm>
          <a:off x="14846300" y="4605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130925</xdr:rowOff>
    </xdr:from>
    <xdr:to>
      <xdr:col>72</xdr:col>
      <xdr:colOff>123825</xdr:colOff>
      <xdr:row>28</xdr:row>
      <xdr:rowOff>61075</xdr:rowOff>
    </xdr:to>
    <xdr:sp macro="" textlink="">
      <xdr:nvSpPr>
        <xdr:cNvPr id="157" name="楕円 156">
          <a:extLst>
            <a:ext uri="{FF2B5EF4-FFF2-40B4-BE49-F238E27FC236}">
              <a16:creationId xmlns:a16="http://schemas.microsoft.com/office/drawing/2014/main" id="{00000000-0008-0000-0D00-00009D000000}"/>
            </a:ext>
          </a:extLst>
        </xdr:cNvPr>
        <xdr:cNvSpPr/>
      </xdr:nvSpPr>
      <xdr:spPr>
        <a:xfrm>
          <a:off x="14033500" y="47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74495</xdr:rowOff>
    </xdr:from>
    <xdr:to>
      <xdr:col>76</xdr:col>
      <xdr:colOff>22225</xdr:colOff>
      <xdr:row>28</xdr:row>
      <xdr:rowOff>10275</xdr:rowOff>
    </xdr:to>
    <xdr:cxnSp macro="">
      <xdr:nvCxnSpPr>
        <xdr:cNvPr id="158" name="直線コネクタ 157">
          <a:extLst>
            <a:ext uri="{FF2B5EF4-FFF2-40B4-BE49-F238E27FC236}">
              <a16:creationId xmlns:a16="http://schemas.microsoft.com/office/drawing/2014/main" id="{00000000-0008-0000-0D00-00009E000000}"/>
            </a:ext>
          </a:extLst>
        </xdr:cNvPr>
        <xdr:cNvCxnSpPr/>
      </xdr:nvCxnSpPr>
      <xdr:spPr>
        <a:xfrm flipV="1">
          <a:off x="14084300" y="4703645"/>
          <a:ext cx="711200" cy="10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154674</xdr:rowOff>
    </xdr:from>
    <xdr:to>
      <xdr:col>68</xdr:col>
      <xdr:colOff>123825</xdr:colOff>
      <xdr:row>28</xdr:row>
      <xdr:rowOff>84824</xdr:rowOff>
    </xdr:to>
    <xdr:sp macro="" textlink="">
      <xdr:nvSpPr>
        <xdr:cNvPr id="159" name="楕円 158">
          <a:extLst>
            <a:ext uri="{FF2B5EF4-FFF2-40B4-BE49-F238E27FC236}">
              <a16:creationId xmlns:a16="http://schemas.microsoft.com/office/drawing/2014/main" id="{00000000-0008-0000-0D00-00009F000000}"/>
            </a:ext>
          </a:extLst>
        </xdr:cNvPr>
        <xdr:cNvSpPr/>
      </xdr:nvSpPr>
      <xdr:spPr>
        <a:xfrm>
          <a:off x="13271500" y="478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10275</xdr:rowOff>
    </xdr:from>
    <xdr:to>
      <xdr:col>72</xdr:col>
      <xdr:colOff>73025</xdr:colOff>
      <xdr:row>28</xdr:row>
      <xdr:rowOff>34024</xdr:rowOff>
    </xdr:to>
    <xdr:cxnSp macro="">
      <xdr:nvCxnSpPr>
        <xdr:cNvPr id="160" name="直線コネクタ 159">
          <a:extLst>
            <a:ext uri="{FF2B5EF4-FFF2-40B4-BE49-F238E27FC236}">
              <a16:creationId xmlns:a16="http://schemas.microsoft.com/office/drawing/2014/main" id="{00000000-0008-0000-0D00-0000A0000000}"/>
            </a:ext>
          </a:extLst>
        </xdr:cNvPr>
        <xdr:cNvCxnSpPr/>
      </xdr:nvCxnSpPr>
      <xdr:spPr>
        <a:xfrm flipV="1">
          <a:off x="13322300" y="4810875"/>
          <a:ext cx="762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58789</xdr:rowOff>
    </xdr:from>
    <xdr:to>
      <xdr:col>64</xdr:col>
      <xdr:colOff>123825</xdr:colOff>
      <xdr:row>28</xdr:row>
      <xdr:rowOff>160389</xdr:rowOff>
    </xdr:to>
    <xdr:sp macro="" textlink="">
      <xdr:nvSpPr>
        <xdr:cNvPr id="161" name="楕円 160">
          <a:extLst>
            <a:ext uri="{FF2B5EF4-FFF2-40B4-BE49-F238E27FC236}">
              <a16:creationId xmlns:a16="http://schemas.microsoft.com/office/drawing/2014/main" id="{00000000-0008-0000-0D00-0000A1000000}"/>
            </a:ext>
          </a:extLst>
        </xdr:cNvPr>
        <xdr:cNvSpPr/>
      </xdr:nvSpPr>
      <xdr:spPr>
        <a:xfrm>
          <a:off x="12509500" y="485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34024</xdr:rowOff>
    </xdr:from>
    <xdr:to>
      <xdr:col>68</xdr:col>
      <xdr:colOff>73025</xdr:colOff>
      <xdr:row>28</xdr:row>
      <xdr:rowOff>109589</xdr:rowOff>
    </xdr:to>
    <xdr:cxnSp macro="">
      <xdr:nvCxnSpPr>
        <xdr:cNvPr id="162" name="直線コネクタ 161">
          <a:extLst>
            <a:ext uri="{FF2B5EF4-FFF2-40B4-BE49-F238E27FC236}">
              <a16:creationId xmlns:a16="http://schemas.microsoft.com/office/drawing/2014/main" id="{00000000-0008-0000-0D00-0000A2000000}"/>
            </a:ext>
          </a:extLst>
        </xdr:cNvPr>
        <xdr:cNvCxnSpPr/>
      </xdr:nvCxnSpPr>
      <xdr:spPr>
        <a:xfrm flipV="1">
          <a:off x="12560300" y="4834624"/>
          <a:ext cx="76200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106698</xdr:rowOff>
    </xdr:from>
    <xdr:to>
      <xdr:col>60</xdr:col>
      <xdr:colOff>123825</xdr:colOff>
      <xdr:row>29</xdr:row>
      <xdr:rowOff>36848</xdr:rowOff>
    </xdr:to>
    <xdr:sp macro="" textlink="">
      <xdr:nvSpPr>
        <xdr:cNvPr id="163" name="楕円 162">
          <a:extLst>
            <a:ext uri="{FF2B5EF4-FFF2-40B4-BE49-F238E27FC236}">
              <a16:creationId xmlns:a16="http://schemas.microsoft.com/office/drawing/2014/main" id="{00000000-0008-0000-0D00-0000A3000000}"/>
            </a:ext>
          </a:extLst>
        </xdr:cNvPr>
        <xdr:cNvSpPr/>
      </xdr:nvSpPr>
      <xdr:spPr>
        <a:xfrm>
          <a:off x="11747500" y="490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109589</xdr:rowOff>
    </xdr:from>
    <xdr:to>
      <xdr:col>64</xdr:col>
      <xdr:colOff>73025</xdr:colOff>
      <xdr:row>28</xdr:row>
      <xdr:rowOff>157498</xdr:rowOff>
    </xdr:to>
    <xdr:cxnSp macro="">
      <xdr:nvCxnSpPr>
        <xdr:cNvPr id="164" name="直線コネクタ 163">
          <a:extLst>
            <a:ext uri="{FF2B5EF4-FFF2-40B4-BE49-F238E27FC236}">
              <a16:creationId xmlns:a16="http://schemas.microsoft.com/office/drawing/2014/main" id="{00000000-0008-0000-0D00-0000A4000000}"/>
            </a:ext>
          </a:extLst>
        </xdr:cNvPr>
        <xdr:cNvCxnSpPr/>
      </xdr:nvCxnSpPr>
      <xdr:spPr>
        <a:xfrm flipV="1">
          <a:off x="11798300" y="4910189"/>
          <a:ext cx="762000" cy="4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21843</xdr:rowOff>
    </xdr:from>
    <xdr:ext cx="469744" cy="259045"/>
    <xdr:sp macro="" textlink="">
      <xdr:nvSpPr>
        <xdr:cNvPr id="165" name="n_1aveValue債務償還比率">
          <a:extLst>
            <a:ext uri="{FF2B5EF4-FFF2-40B4-BE49-F238E27FC236}">
              <a16:creationId xmlns:a16="http://schemas.microsoft.com/office/drawing/2014/main" id="{00000000-0008-0000-0D00-0000A5000000}"/>
            </a:ext>
          </a:extLst>
        </xdr:cNvPr>
        <xdr:cNvSpPr txBox="1"/>
      </xdr:nvSpPr>
      <xdr:spPr>
        <a:xfrm>
          <a:off x="13836727" y="5165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13618</xdr:rowOff>
    </xdr:from>
    <xdr:ext cx="469744" cy="259045"/>
    <xdr:sp macro="" textlink="">
      <xdr:nvSpPr>
        <xdr:cNvPr id="166" name="n_2aveValue債務償還比率">
          <a:extLst>
            <a:ext uri="{FF2B5EF4-FFF2-40B4-BE49-F238E27FC236}">
              <a16:creationId xmlns:a16="http://schemas.microsoft.com/office/drawing/2014/main" id="{00000000-0008-0000-0D00-0000A6000000}"/>
            </a:ext>
          </a:extLst>
        </xdr:cNvPr>
        <xdr:cNvSpPr txBox="1"/>
      </xdr:nvSpPr>
      <xdr:spPr>
        <a:xfrm>
          <a:off x="13087427" y="5157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15572</xdr:rowOff>
    </xdr:from>
    <xdr:ext cx="469744" cy="259045"/>
    <xdr:sp macro="" textlink="">
      <xdr:nvSpPr>
        <xdr:cNvPr id="167" name="n_3aveValue債務償還比率">
          <a:extLst>
            <a:ext uri="{FF2B5EF4-FFF2-40B4-BE49-F238E27FC236}">
              <a16:creationId xmlns:a16="http://schemas.microsoft.com/office/drawing/2014/main" id="{00000000-0008-0000-0D00-0000A7000000}"/>
            </a:ext>
          </a:extLst>
        </xdr:cNvPr>
        <xdr:cNvSpPr txBox="1"/>
      </xdr:nvSpPr>
      <xdr:spPr>
        <a:xfrm>
          <a:off x="12325427" y="515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160908</xdr:rowOff>
    </xdr:from>
    <xdr:ext cx="469744" cy="259045"/>
    <xdr:sp macro="" textlink="">
      <xdr:nvSpPr>
        <xdr:cNvPr id="168" name="n_4aveValue債務償還比率">
          <a:extLst>
            <a:ext uri="{FF2B5EF4-FFF2-40B4-BE49-F238E27FC236}">
              <a16:creationId xmlns:a16="http://schemas.microsoft.com/office/drawing/2014/main" id="{00000000-0008-0000-0D00-0000A8000000}"/>
            </a:ext>
          </a:extLst>
        </xdr:cNvPr>
        <xdr:cNvSpPr txBox="1"/>
      </xdr:nvSpPr>
      <xdr:spPr>
        <a:xfrm>
          <a:off x="11563427" y="513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77602</xdr:rowOff>
    </xdr:from>
    <xdr:ext cx="469744" cy="259045"/>
    <xdr:sp macro="" textlink="">
      <xdr:nvSpPr>
        <xdr:cNvPr id="169" name="n_1mainValue債務償還比率">
          <a:extLst>
            <a:ext uri="{FF2B5EF4-FFF2-40B4-BE49-F238E27FC236}">
              <a16:creationId xmlns:a16="http://schemas.microsoft.com/office/drawing/2014/main" id="{00000000-0008-0000-0D00-0000A9000000}"/>
            </a:ext>
          </a:extLst>
        </xdr:cNvPr>
        <xdr:cNvSpPr txBox="1"/>
      </xdr:nvSpPr>
      <xdr:spPr>
        <a:xfrm>
          <a:off x="13836727" y="4535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101351</xdr:rowOff>
    </xdr:from>
    <xdr:ext cx="469744" cy="259045"/>
    <xdr:sp macro="" textlink="">
      <xdr:nvSpPr>
        <xdr:cNvPr id="170" name="n_2mainValue債務償還比率">
          <a:extLst>
            <a:ext uri="{FF2B5EF4-FFF2-40B4-BE49-F238E27FC236}">
              <a16:creationId xmlns:a16="http://schemas.microsoft.com/office/drawing/2014/main" id="{00000000-0008-0000-0D00-0000AA000000}"/>
            </a:ext>
          </a:extLst>
        </xdr:cNvPr>
        <xdr:cNvSpPr txBox="1"/>
      </xdr:nvSpPr>
      <xdr:spPr>
        <a:xfrm>
          <a:off x="13087427" y="455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5466</xdr:rowOff>
    </xdr:from>
    <xdr:ext cx="469744" cy="259045"/>
    <xdr:sp macro="" textlink="">
      <xdr:nvSpPr>
        <xdr:cNvPr id="171" name="n_3mainValue債務償還比率">
          <a:extLst>
            <a:ext uri="{FF2B5EF4-FFF2-40B4-BE49-F238E27FC236}">
              <a16:creationId xmlns:a16="http://schemas.microsoft.com/office/drawing/2014/main" id="{00000000-0008-0000-0D00-0000AB000000}"/>
            </a:ext>
          </a:extLst>
        </xdr:cNvPr>
        <xdr:cNvSpPr txBox="1"/>
      </xdr:nvSpPr>
      <xdr:spPr>
        <a:xfrm>
          <a:off x="12325427" y="4634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53375</xdr:rowOff>
    </xdr:from>
    <xdr:ext cx="469744" cy="259045"/>
    <xdr:sp macro="" textlink="">
      <xdr:nvSpPr>
        <xdr:cNvPr id="172" name="n_4mainValue債務償還比率">
          <a:extLst>
            <a:ext uri="{FF2B5EF4-FFF2-40B4-BE49-F238E27FC236}">
              <a16:creationId xmlns:a16="http://schemas.microsoft.com/office/drawing/2014/main" id="{00000000-0008-0000-0D00-0000AC000000}"/>
            </a:ext>
          </a:extLst>
        </xdr:cNvPr>
        <xdr:cNvSpPr txBox="1"/>
      </xdr:nvSpPr>
      <xdr:spPr>
        <a:xfrm>
          <a:off x="11563427" y="468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00000000-0008-0000-0D00-0000AD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00000000-0008-0000-0D00-0000AE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00000000-0008-0000-0D00-0000AF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00000000-0008-0000-0D00-0000B0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00000000-0008-0000-0D00-0000B1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00000000-0008-0000-0D00-0000B2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鹿児島県大崎町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12,936
12,651
100.67
10,557,918
10,120,636
402,161
4,468,416
6,630,630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118110</xdr:rowOff>
    </xdr:from>
    <xdr:to>
      <xdr:col>24</xdr:col>
      <xdr:colOff>62865</xdr:colOff>
      <xdr:row>41</xdr:row>
      <xdr:rowOff>22860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60451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26687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22860</xdr:rowOff>
    </xdr:from>
    <xdr:to>
      <xdr:col>24</xdr:col>
      <xdr:colOff>152400</xdr:colOff>
      <xdr:row>41</xdr:row>
      <xdr:rowOff>22860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05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64787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37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118110</xdr:rowOff>
    </xdr:from>
    <xdr:to>
      <xdr:col>24</xdr:col>
      <xdr:colOff>152400</xdr:colOff>
      <xdr:row>32</xdr:row>
      <xdr:rowOff>118110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60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17797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018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166370</xdr:rowOff>
    </xdr:from>
    <xdr:to>
      <xdr:col>24</xdr:col>
      <xdr:colOff>114300</xdr:colOff>
      <xdr:row>36</xdr:row>
      <xdr:rowOff>96520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113030</xdr:rowOff>
    </xdr:from>
    <xdr:to>
      <xdr:col>20</xdr:col>
      <xdr:colOff>38100</xdr:colOff>
      <xdr:row>36</xdr:row>
      <xdr:rowOff>43180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11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116840</xdr:rowOff>
    </xdr:from>
    <xdr:to>
      <xdr:col>15</xdr:col>
      <xdr:colOff>101600</xdr:colOff>
      <xdr:row>36</xdr:row>
      <xdr:rowOff>46990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59690</xdr:rowOff>
    </xdr:from>
    <xdr:to>
      <xdr:col>10</xdr:col>
      <xdr:colOff>165100</xdr:colOff>
      <xdr:row>35</xdr:row>
      <xdr:rowOff>161290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06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34</xdr:row>
      <xdr:rowOff>59690</xdr:rowOff>
    </xdr:from>
    <xdr:to>
      <xdr:col>6</xdr:col>
      <xdr:colOff>38100</xdr:colOff>
      <xdr:row>34</xdr:row>
      <xdr:rowOff>161290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588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158750</xdr:rowOff>
    </xdr:from>
    <xdr:to>
      <xdr:col>24</xdr:col>
      <xdr:colOff>114300</xdr:colOff>
      <xdr:row>38</xdr:row>
      <xdr:rowOff>88900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137177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90170</xdr:rowOff>
    </xdr:from>
    <xdr:to>
      <xdr:col>20</xdr:col>
      <xdr:colOff>38100</xdr:colOff>
      <xdr:row>38</xdr:row>
      <xdr:rowOff>20320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140970</xdr:rowOff>
    </xdr:from>
    <xdr:to>
      <xdr:col>24</xdr:col>
      <xdr:colOff>63500</xdr:colOff>
      <xdr:row>38</xdr:row>
      <xdr:rowOff>38100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4846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25400</xdr:rowOff>
    </xdr:from>
    <xdr:to>
      <xdr:col>15</xdr:col>
      <xdr:colOff>101600</xdr:colOff>
      <xdr:row>37</xdr:row>
      <xdr:rowOff>127000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76200</xdr:rowOff>
    </xdr:from>
    <xdr:to>
      <xdr:col>19</xdr:col>
      <xdr:colOff>177800</xdr:colOff>
      <xdr:row>37</xdr:row>
      <xdr:rowOff>140970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41985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132080</xdr:rowOff>
    </xdr:from>
    <xdr:to>
      <xdr:col>10</xdr:col>
      <xdr:colOff>165100</xdr:colOff>
      <xdr:row>37</xdr:row>
      <xdr:rowOff>62230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3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11430</xdr:rowOff>
    </xdr:from>
    <xdr:to>
      <xdr:col>15</xdr:col>
      <xdr:colOff>50800</xdr:colOff>
      <xdr:row>37</xdr:row>
      <xdr:rowOff>76200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35508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13970</xdr:rowOff>
    </xdr:from>
    <xdr:to>
      <xdr:col>6</xdr:col>
      <xdr:colOff>38100</xdr:colOff>
      <xdr:row>37</xdr:row>
      <xdr:rowOff>115570</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11430</xdr:rowOff>
    </xdr:from>
    <xdr:to>
      <xdr:col>10</xdr:col>
      <xdr:colOff>114300</xdr:colOff>
      <xdr:row>37</xdr:row>
      <xdr:rowOff>64770</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flipV="1">
          <a:off x="1130300" y="63550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59707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58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63517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6367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6367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566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11447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118127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53357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39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106697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147371</xdr:rowOff>
    </xdr:from>
    <xdr:to>
      <xdr:col>54</xdr:col>
      <xdr:colOff>189865</xdr:colOff>
      <xdr:row>40</xdr:row>
      <xdr:rowOff>100946</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10476865" y="5633771"/>
          <a:ext cx="0" cy="1325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104773</xdr:rowOff>
    </xdr:from>
    <xdr:ext cx="534377" cy="259045"/>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10515600" y="696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100946</xdr:rowOff>
    </xdr:from>
    <xdr:to>
      <xdr:col>55</xdr:col>
      <xdr:colOff>88900</xdr:colOff>
      <xdr:row>40</xdr:row>
      <xdr:rowOff>100946</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695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94048</xdr:rowOff>
    </xdr:from>
    <xdr:ext cx="534377" cy="259045"/>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10515600" y="540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147371</xdr:rowOff>
    </xdr:from>
    <xdr:to>
      <xdr:col>55</xdr:col>
      <xdr:colOff>88900</xdr:colOff>
      <xdr:row>32</xdr:row>
      <xdr:rowOff>147371</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5633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97953</xdr:rowOff>
    </xdr:from>
    <xdr:ext cx="534377" cy="259045"/>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10515600" y="6441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119526</xdr:rowOff>
    </xdr:from>
    <xdr:to>
      <xdr:col>55</xdr:col>
      <xdr:colOff>50800</xdr:colOff>
      <xdr:row>38</xdr:row>
      <xdr:rowOff>49676</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10426700" y="6463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129851</xdr:rowOff>
    </xdr:from>
    <xdr:to>
      <xdr:col>50</xdr:col>
      <xdr:colOff>165100</xdr:colOff>
      <xdr:row>38</xdr:row>
      <xdr:rowOff>60001</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9588500" y="6473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150654</xdr:rowOff>
    </xdr:from>
    <xdr:to>
      <xdr:col>46</xdr:col>
      <xdr:colOff>38100</xdr:colOff>
      <xdr:row>38</xdr:row>
      <xdr:rowOff>80804</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699500" y="649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5188</xdr:rowOff>
    </xdr:from>
    <xdr:to>
      <xdr:col>41</xdr:col>
      <xdr:colOff>101600</xdr:colOff>
      <xdr:row>38</xdr:row>
      <xdr:rowOff>106788</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810500" y="65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87846</xdr:rowOff>
    </xdr:from>
    <xdr:to>
      <xdr:col>36</xdr:col>
      <xdr:colOff>165100</xdr:colOff>
      <xdr:row>38</xdr:row>
      <xdr:rowOff>17996</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921500" y="643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106400</xdr:rowOff>
    </xdr:from>
    <xdr:to>
      <xdr:col>55</xdr:col>
      <xdr:colOff>50800</xdr:colOff>
      <xdr:row>37</xdr:row>
      <xdr:rowOff>36550</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10426700" y="62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129277</xdr:rowOff>
    </xdr:from>
    <xdr:ext cx="534377" cy="259045"/>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10515600" y="613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122574</xdr:rowOff>
    </xdr:from>
    <xdr:to>
      <xdr:col>50</xdr:col>
      <xdr:colOff>165100</xdr:colOff>
      <xdr:row>37</xdr:row>
      <xdr:rowOff>52724</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9588500" y="629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157200</xdr:rowOff>
    </xdr:from>
    <xdr:to>
      <xdr:col>55</xdr:col>
      <xdr:colOff>0</xdr:colOff>
      <xdr:row>37</xdr:row>
      <xdr:rowOff>1924</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9639300" y="6329400"/>
          <a:ext cx="838200" cy="1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139148</xdr:rowOff>
    </xdr:from>
    <xdr:to>
      <xdr:col>46</xdr:col>
      <xdr:colOff>38100</xdr:colOff>
      <xdr:row>37</xdr:row>
      <xdr:rowOff>69298</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8699500" y="631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1924</xdr:rowOff>
    </xdr:from>
    <xdr:to>
      <xdr:col>50</xdr:col>
      <xdr:colOff>114300</xdr:colOff>
      <xdr:row>37</xdr:row>
      <xdr:rowOff>18498</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8750300" y="6345574"/>
          <a:ext cx="8890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152216</xdr:rowOff>
    </xdr:from>
    <xdr:to>
      <xdr:col>41</xdr:col>
      <xdr:colOff>101600</xdr:colOff>
      <xdr:row>37</xdr:row>
      <xdr:rowOff>82366</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810500" y="632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18498</xdr:rowOff>
    </xdr:from>
    <xdr:to>
      <xdr:col>45</xdr:col>
      <xdr:colOff>177800</xdr:colOff>
      <xdr:row>37</xdr:row>
      <xdr:rowOff>31566</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7861300" y="6362148"/>
          <a:ext cx="889000" cy="1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55937</xdr:rowOff>
    </xdr:from>
    <xdr:to>
      <xdr:col>36</xdr:col>
      <xdr:colOff>165100</xdr:colOff>
      <xdr:row>36</xdr:row>
      <xdr:rowOff>157537</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921500" y="622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106737</xdr:rowOff>
    </xdr:from>
    <xdr:to>
      <xdr:col>41</xdr:col>
      <xdr:colOff>50800</xdr:colOff>
      <xdr:row>37</xdr:row>
      <xdr:rowOff>31566</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a:off x="6972300" y="6278937"/>
          <a:ext cx="889000" cy="9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51128</xdr:rowOff>
    </xdr:from>
    <xdr:ext cx="534377" cy="259045"/>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9359411" y="656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71931</xdr:rowOff>
    </xdr:from>
    <xdr:ext cx="534377" cy="259045"/>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8483111" y="658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97915</xdr:rowOff>
    </xdr:from>
    <xdr:ext cx="534377" cy="259045"/>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7594111" y="661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9123</xdr:rowOff>
    </xdr:from>
    <xdr:ext cx="534377" cy="259045"/>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6705111" y="652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69251</xdr:rowOff>
    </xdr:from>
    <xdr:ext cx="534377" cy="259045"/>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9359411" y="607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85825</xdr:rowOff>
    </xdr:from>
    <xdr:ext cx="534377" cy="259045"/>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8483111" y="608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98893</xdr:rowOff>
    </xdr:from>
    <xdr:ext cx="534377" cy="259045"/>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7594111" y="609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2614</xdr:rowOff>
    </xdr:from>
    <xdr:ext cx="534377" cy="259045"/>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6705111" y="600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0000000-0008-0000-0E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34290</xdr:rowOff>
    </xdr:from>
    <xdr:to>
      <xdr:col>24</xdr:col>
      <xdr:colOff>62865</xdr:colOff>
      <xdr:row>63</xdr:row>
      <xdr:rowOff>142875</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flipV="1">
          <a:off x="4634865" y="9635490"/>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146702</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00000000-0008-0000-0E00-0000AD000000}"/>
            </a:ext>
          </a:extLst>
        </xdr:cNvPr>
        <xdr:cNvSpPr txBox="1"/>
      </xdr:nvSpPr>
      <xdr:spPr>
        <a:xfrm>
          <a:off x="4673600" y="1094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142875</xdr:rowOff>
    </xdr:from>
    <xdr:to>
      <xdr:col>24</xdr:col>
      <xdr:colOff>152400</xdr:colOff>
      <xdr:row>63</xdr:row>
      <xdr:rowOff>142875</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a:off x="4546600" y="1094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152417</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00000000-0008-0000-0E00-0000AF000000}"/>
            </a:ext>
          </a:extLst>
        </xdr:cNvPr>
        <xdr:cNvSpPr txBox="1"/>
      </xdr:nvSpPr>
      <xdr:spPr>
        <a:xfrm>
          <a:off x="4673600" y="941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34290</xdr:rowOff>
    </xdr:from>
    <xdr:to>
      <xdr:col>24</xdr:col>
      <xdr:colOff>152400</xdr:colOff>
      <xdr:row>56</xdr:row>
      <xdr:rowOff>34290</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546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17162</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00000000-0008-0000-0E00-0000B1000000}"/>
            </a:ext>
          </a:extLst>
        </xdr:cNvPr>
        <xdr:cNvSpPr txBox="1"/>
      </xdr:nvSpPr>
      <xdr:spPr>
        <a:xfrm>
          <a:off x="4673600" y="10132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38735</xdr:rowOff>
    </xdr:from>
    <xdr:to>
      <xdr:col>24</xdr:col>
      <xdr:colOff>114300</xdr:colOff>
      <xdr:row>59</xdr:row>
      <xdr:rowOff>140335</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45847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13970</xdr:rowOff>
    </xdr:from>
    <xdr:to>
      <xdr:col>20</xdr:col>
      <xdr:colOff>38100</xdr:colOff>
      <xdr:row>59</xdr:row>
      <xdr:rowOff>115570</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3746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170180</xdr:rowOff>
    </xdr:from>
    <xdr:to>
      <xdr:col>15</xdr:col>
      <xdr:colOff>101600</xdr:colOff>
      <xdr:row>59</xdr:row>
      <xdr:rowOff>100330</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2857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23495</xdr:rowOff>
    </xdr:from>
    <xdr:to>
      <xdr:col>10</xdr:col>
      <xdr:colOff>165100</xdr:colOff>
      <xdr:row>59</xdr:row>
      <xdr:rowOff>125095</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1968500" y="1013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31115</xdr:rowOff>
    </xdr:from>
    <xdr:to>
      <xdr:col>6</xdr:col>
      <xdr:colOff>38100</xdr:colOff>
      <xdr:row>58</xdr:row>
      <xdr:rowOff>132715</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079500" y="99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73025</xdr:rowOff>
    </xdr:from>
    <xdr:to>
      <xdr:col>24</xdr:col>
      <xdr:colOff>114300</xdr:colOff>
      <xdr:row>57</xdr:row>
      <xdr:rowOff>3175</xdr:rowOff>
    </xdr:to>
    <xdr:sp macro="" textlink="">
      <xdr:nvSpPr>
        <xdr:cNvPr id="188" name="楕円 187">
          <a:extLst>
            <a:ext uri="{FF2B5EF4-FFF2-40B4-BE49-F238E27FC236}">
              <a16:creationId xmlns:a16="http://schemas.microsoft.com/office/drawing/2014/main" id="{00000000-0008-0000-0E00-0000BC000000}"/>
            </a:ext>
          </a:extLst>
        </xdr:cNvPr>
        <xdr:cNvSpPr/>
      </xdr:nvSpPr>
      <xdr:spPr>
        <a:xfrm>
          <a:off x="4584700" y="967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159402</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00000000-0008-0000-0E00-0000BD000000}"/>
            </a:ext>
          </a:extLst>
        </xdr:cNvPr>
        <xdr:cNvSpPr txBox="1"/>
      </xdr:nvSpPr>
      <xdr:spPr>
        <a:xfrm>
          <a:off x="4673600" y="9589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113030</xdr:rowOff>
    </xdr:from>
    <xdr:to>
      <xdr:col>20</xdr:col>
      <xdr:colOff>38100</xdr:colOff>
      <xdr:row>57</xdr:row>
      <xdr:rowOff>43180</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3746500" y="97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123825</xdr:rowOff>
    </xdr:from>
    <xdr:to>
      <xdr:col>24</xdr:col>
      <xdr:colOff>63500</xdr:colOff>
      <xdr:row>56</xdr:row>
      <xdr:rowOff>163830</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flipV="1">
          <a:off x="3797300" y="972502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82550</xdr:rowOff>
    </xdr:from>
    <xdr:to>
      <xdr:col>15</xdr:col>
      <xdr:colOff>101600</xdr:colOff>
      <xdr:row>57</xdr:row>
      <xdr:rowOff>12700</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2857500" y="968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133350</xdr:rowOff>
    </xdr:from>
    <xdr:to>
      <xdr:col>19</xdr:col>
      <xdr:colOff>177800</xdr:colOff>
      <xdr:row>56</xdr:row>
      <xdr:rowOff>163830</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2908300" y="97345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132080</xdr:rowOff>
    </xdr:from>
    <xdr:to>
      <xdr:col>10</xdr:col>
      <xdr:colOff>165100</xdr:colOff>
      <xdr:row>57</xdr:row>
      <xdr:rowOff>62230</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19685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133350</xdr:rowOff>
    </xdr:from>
    <xdr:to>
      <xdr:col>15</xdr:col>
      <xdr:colOff>50800</xdr:colOff>
      <xdr:row>57</xdr:row>
      <xdr:rowOff>11430</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flipV="1">
          <a:off x="2019300" y="97345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21590</xdr:rowOff>
    </xdr:from>
    <xdr:to>
      <xdr:col>6</xdr:col>
      <xdr:colOff>38100</xdr:colOff>
      <xdr:row>57</xdr:row>
      <xdr:rowOff>123190</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1079500" y="979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11430</xdr:rowOff>
    </xdr:from>
    <xdr:to>
      <xdr:col>10</xdr:col>
      <xdr:colOff>114300</xdr:colOff>
      <xdr:row>57</xdr:row>
      <xdr:rowOff>72390</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flipV="1">
          <a:off x="1130300" y="97840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106697</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3582044" y="1022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91457</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2705744" y="1020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116222</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1816744" y="1023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123842</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927744" y="1006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59707</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3582044" y="948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29227</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2705744" y="945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78757</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1816744" y="95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139717</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927744" y="956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00000000-0008-0000-0E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162086</xdr:rowOff>
    </xdr:from>
    <xdr:to>
      <xdr:col>54</xdr:col>
      <xdr:colOff>189865</xdr:colOff>
      <xdr:row>64</xdr:row>
      <xdr:rowOff>97361</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flipV="1">
          <a:off x="10476865" y="9591836"/>
          <a:ext cx="0" cy="147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101188</xdr:rowOff>
    </xdr:from>
    <xdr:ext cx="534377" cy="259045"/>
    <xdr:sp macro="" textlink="">
      <xdr:nvSpPr>
        <xdr:cNvPr id="232" name="【橋りょう・トンネル】&#10;一人当たり有形固定資産（償却資産）額最小値テキスト">
          <a:extLst>
            <a:ext uri="{FF2B5EF4-FFF2-40B4-BE49-F238E27FC236}">
              <a16:creationId xmlns:a16="http://schemas.microsoft.com/office/drawing/2014/main" id="{00000000-0008-0000-0E00-0000E8000000}"/>
            </a:ext>
          </a:extLst>
        </xdr:cNvPr>
        <xdr:cNvSpPr txBox="1"/>
      </xdr:nvSpPr>
      <xdr:spPr>
        <a:xfrm>
          <a:off x="10515600" y="1107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97361</xdr:rowOff>
    </xdr:from>
    <xdr:to>
      <xdr:col>55</xdr:col>
      <xdr:colOff>88900</xdr:colOff>
      <xdr:row>64</xdr:row>
      <xdr:rowOff>97361</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10388600" y="1107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108763</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00000000-0008-0000-0E00-0000EA000000}"/>
            </a:ext>
          </a:extLst>
        </xdr:cNvPr>
        <xdr:cNvSpPr txBox="1"/>
      </xdr:nvSpPr>
      <xdr:spPr>
        <a:xfrm>
          <a:off x="10515600" y="9367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162086</xdr:rowOff>
    </xdr:from>
    <xdr:to>
      <xdr:col>55</xdr:col>
      <xdr:colOff>88900</xdr:colOff>
      <xdr:row>55</xdr:row>
      <xdr:rowOff>162086</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a:off x="10388600" y="959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111276</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00000000-0008-0000-0E00-0000EC000000}"/>
            </a:ext>
          </a:extLst>
        </xdr:cNvPr>
        <xdr:cNvSpPr txBox="1"/>
      </xdr:nvSpPr>
      <xdr:spPr>
        <a:xfrm>
          <a:off x="10515600" y="10398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88399</xdr:rowOff>
    </xdr:from>
    <xdr:to>
      <xdr:col>55</xdr:col>
      <xdr:colOff>50800</xdr:colOff>
      <xdr:row>62</xdr:row>
      <xdr:rowOff>18549</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10426700" y="105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114738</xdr:rowOff>
    </xdr:from>
    <xdr:to>
      <xdr:col>50</xdr:col>
      <xdr:colOff>165100</xdr:colOff>
      <xdr:row>62</xdr:row>
      <xdr:rowOff>44888</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9588500" y="1057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165993</xdr:rowOff>
    </xdr:from>
    <xdr:to>
      <xdr:col>46</xdr:col>
      <xdr:colOff>38100</xdr:colOff>
      <xdr:row>62</xdr:row>
      <xdr:rowOff>96143</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8699500" y="1062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168054</xdr:rowOff>
    </xdr:from>
    <xdr:to>
      <xdr:col>41</xdr:col>
      <xdr:colOff>101600</xdr:colOff>
      <xdr:row>62</xdr:row>
      <xdr:rowOff>98204</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7810500" y="1062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153980</xdr:rowOff>
    </xdr:from>
    <xdr:to>
      <xdr:col>36</xdr:col>
      <xdr:colOff>165100</xdr:colOff>
      <xdr:row>60</xdr:row>
      <xdr:rowOff>84130</xdr:rowOff>
    </xdr:to>
    <xdr:sp macro="" textlink="">
      <xdr:nvSpPr>
        <xdr:cNvPr id="241" name="フローチャート: 判断 240">
          <a:extLst>
            <a:ext uri="{FF2B5EF4-FFF2-40B4-BE49-F238E27FC236}">
              <a16:creationId xmlns:a16="http://schemas.microsoft.com/office/drawing/2014/main" id="{00000000-0008-0000-0E00-0000F1000000}"/>
            </a:ext>
          </a:extLst>
        </xdr:cNvPr>
        <xdr:cNvSpPr/>
      </xdr:nvSpPr>
      <xdr:spPr>
        <a:xfrm>
          <a:off x="6921500" y="1026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16048</xdr:rowOff>
    </xdr:from>
    <xdr:to>
      <xdr:col>55</xdr:col>
      <xdr:colOff>50800</xdr:colOff>
      <xdr:row>64</xdr:row>
      <xdr:rowOff>117648</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10426700" y="1098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102425</xdr:rowOff>
    </xdr:from>
    <xdr:ext cx="534377" cy="259045"/>
    <xdr:sp macro="" textlink="">
      <xdr:nvSpPr>
        <xdr:cNvPr id="248" name="【橋りょう・トンネル】&#10;一人当たり有形固定資産（償却資産）額該当値テキスト">
          <a:extLst>
            <a:ext uri="{FF2B5EF4-FFF2-40B4-BE49-F238E27FC236}">
              <a16:creationId xmlns:a16="http://schemas.microsoft.com/office/drawing/2014/main" id="{00000000-0008-0000-0E00-0000F8000000}"/>
            </a:ext>
          </a:extLst>
        </xdr:cNvPr>
        <xdr:cNvSpPr txBox="1"/>
      </xdr:nvSpPr>
      <xdr:spPr>
        <a:xfrm>
          <a:off x="10515600" y="1090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24891</xdr:rowOff>
    </xdr:from>
    <xdr:to>
      <xdr:col>50</xdr:col>
      <xdr:colOff>165100</xdr:colOff>
      <xdr:row>64</xdr:row>
      <xdr:rowOff>126491</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9588500" y="1099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66848</xdr:rowOff>
    </xdr:from>
    <xdr:to>
      <xdr:col>55</xdr:col>
      <xdr:colOff>0</xdr:colOff>
      <xdr:row>64</xdr:row>
      <xdr:rowOff>75691</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9639300" y="11039648"/>
          <a:ext cx="838200" cy="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26670</xdr:rowOff>
    </xdr:from>
    <xdr:to>
      <xdr:col>46</xdr:col>
      <xdr:colOff>38100</xdr:colOff>
      <xdr:row>64</xdr:row>
      <xdr:rowOff>128270</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8699500" y="1099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75691</xdr:rowOff>
    </xdr:from>
    <xdr:to>
      <xdr:col>50</xdr:col>
      <xdr:colOff>114300</xdr:colOff>
      <xdr:row>64</xdr:row>
      <xdr:rowOff>77470</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8750300" y="11048491"/>
          <a:ext cx="889000" cy="1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33637</xdr:rowOff>
    </xdr:from>
    <xdr:to>
      <xdr:col>41</xdr:col>
      <xdr:colOff>101600</xdr:colOff>
      <xdr:row>64</xdr:row>
      <xdr:rowOff>135237</xdr:rowOff>
    </xdr:to>
    <xdr:sp macro="" textlink="">
      <xdr:nvSpPr>
        <xdr:cNvPr id="253" name="楕円 252">
          <a:extLst>
            <a:ext uri="{FF2B5EF4-FFF2-40B4-BE49-F238E27FC236}">
              <a16:creationId xmlns:a16="http://schemas.microsoft.com/office/drawing/2014/main" id="{00000000-0008-0000-0E00-0000FD000000}"/>
            </a:ext>
          </a:extLst>
        </xdr:cNvPr>
        <xdr:cNvSpPr/>
      </xdr:nvSpPr>
      <xdr:spPr>
        <a:xfrm>
          <a:off x="7810500" y="1100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77470</xdr:rowOff>
    </xdr:from>
    <xdr:to>
      <xdr:col>45</xdr:col>
      <xdr:colOff>177800</xdr:colOff>
      <xdr:row>64</xdr:row>
      <xdr:rowOff>84437</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flipV="1">
          <a:off x="7861300" y="11050270"/>
          <a:ext cx="889000" cy="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40041</xdr:rowOff>
    </xdr:from>
    <xdr:to>
      <xdr:col>36</xdr:col>
      <xdr:colOff>165100</xdr:colOff>
      <xdr:row>64</xdr:row>
      <xdr:rowOff>141641</xdr:rowOff>
    </xdr:to>
    <xdr:sp macro="" textlink="">
      <xdr:nvSpPr>
        <xdr:cNvPr id="255" name="楕円 254">
          <a:extLst>
            <a:ext uri="{FF2B5EF4-FFF2-40B4-BE49-F238E27FC236}">
              <a16:creationId xmlns:a16="http://schemas.microsoft.com/office/drawing/2014/main" id="{00000000-0008-0000-0E00-0000FF000000}"/>
            </a:ext>
          </a:extLst>
        </xdr:cNvPr>
        <xdr:cNvSpPr/>
      </xdr:nvSpPr>
      <xdr:spPr>
        <a:xfrm>
          <a:off x="6921500" y="1101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84437</xdr:rowOff>
    </xdr:from>
    <xdr:to>
      <xdr:col>41</xdr:col>
      <xdr:colOff>50800</xdr:colOff>
      <xdr:row>64</xdr:row>
      <xdr:rowOff>90841</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flipV="1">
          <a:off x="6972300" y="11057237"/>
          <a:ext cx="889000" cy="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61415</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9327095" y="1034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112670</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8450795" y="10399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114731</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7561795" y="10401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100657</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6672795" y="10044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117618</xdr:rowOff>
    </xdr:from>
    <xdr:ext cx="534377" cy="259045"/>
    <xdr:sp macro="" textlink="">
      <xdr:nvSpPr>
        <xdr:cNvPr id="261" name="n_1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9359411" y="1109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119397</xdr:rowOff>
    </xdr:from>
    <xdr:ext cx="534377" cy="259045"/>
    <xdr:sp macro="" textlink="">
      <xdr:nvSpPr>
        <xdr:cNvPr id="262" name="n_2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8483111" y="1109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126364</xdr:rowOff>
    </xdr:from>
    <xdr:ext cx="534377" cy="259045"/>
    <xdr:sp macro="" textlink="">
      <xdr:nvSpPr>
        <xdr:cNvPr id="263" name="n_3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7594111" y="11099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132768</xdr:rowOff>
    </xdr:from>
    <xdr:ext cx="534377" cy="259045"/>
    <xdr:sp macro="" textlink="">
      <xdr:nvSpPr>
        <xdr:cNvPr id="264" name="n_4mainValue【橋りょう・トンネル】&#10;一人当たり有形固定資産（償却資産）額">
          <a:extLst>
            <a:ext uri="{FF2B5EF4-FFF2-40B4-BE49-F238E27FC236}">
              <a16:creationId xmlns:a16="http://schemas.microsoft.com/office/drawing/2014/main" id="{00000000-0008-0000-0E00-000008010000}"/>
            </a:ext>
          </a:extLst>
        </xdr:cNvPr>
        <xdr:cNvSpPr txBox="1"/>
      </xdr:nvSpPr>
      <xdr:spPr>
        <a:xfrm>
          <a:off x="6705111" y="11105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00000000-0008-0000-0E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100149</xdr:rowOff>
    </xdr:from>
    <xdr:to>
      <xdr:col>24</xdr:col>
      <xdr:colOff>62865</xdr:colOff>
      <xdr:row>86</xdr:row>
      <xdr:rowOff>106680</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flipV="1">
          <a:off x="4634865" y="13473249"/>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1" name="【公営住宅】&#10;有形固定資産減価償却率最小値テキスト">
          <a:extLst>
            <a:ext uri="{FF2B5EF4-FFF2-40B4-BE49-F238E27FC236}">
              <a16:creationId xmlns:a16="http://schemas.microsoft.com/office/drawing/2014/main" id="{00000000-0008-0000-0E00-000023010000}"/>
            </a:ext>
          </a:extLst>
        </xdr:cNvPr>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46826</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00000000-0008-0000-0E00-000025010000}"/>
            </a:ext>
          </a:extLst>
        </xdr:cNvPr>
        <xdr:cNvSpPr txBox="1"/>
      </xdr:nvSpPr>
      <xdr:spPr>
        <a:xfrm>
          <a:off x="4673600" y="13248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100149</xdr:rowOff>
    </xdr:from>
    <xdr:to>
      <xdr:col>24</xdr:col>
      <xdr:colOff>152400</xdr:colOff>
      <xdr:row>78</xdr:row>
      <xdr:rowOff>100149</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a:off x="4546600" y="1347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37935</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00000000-0008-0000-0E00-000027010000}"/>
            </a:ext>
          </a:extLst>
        </xdr:cNvPr>
        <xdr:cNvSpPr txBox="1"/>
      </xdr:nvSpPr>
      <xdr:spPr>
        <a:xfrm>
          <a:off x="4673600" y="14096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15058</xdr:rowOff>
    </xdr:from>
    <xdr:to>
      <xdr:col>24</xdr:col>
      <xdr:colOff>114300</xdr:colOff>
      <xdr:row>83</xdr:row>
      <xdr:rowOff>116658</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4584700" y="1424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59145</xdr:rowOff>
    </xdr:from>
    <xdr:to>
      <xdr:col>20</xdr:col>
      <xdr:colOff>38100</xdr:colOff>
      <xdr:row>83</xdr:row>
      <xdr:rowOff>160745</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3746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60779</xdr:rowOff>
    </xdr:from>
    <xdr:to>
      <xdr:col>15</xdr:col>
      <xdr:colOff>101600</xdr:colOff>
      <xdr:row>83</xdr:row>
      <xdr:rowOff>162379</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2857500" y="1429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49349</xdr:rowOff>
    </xdr:from>
    <xdr:to>
      <xdr:col>10</xdr:col>
      <xdr:colOff>165100</xdr:colOff>
      <xdr:row>83</xdr:row>
      <xdr:rowOff>150949</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1968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83638</xdr:rowOff>
    </xdr:from>
    <xdr:to>
      <xdr:col>6</xdr:col>
      <xdr:colOff>38100</xdr:colOff>
      <xdr:row>84</xdr:row>
      <xdr:rowOff>13788</xdr:rowOff>
    </xdr:to>
    <xdr:sp macro="" textlink="">
      <xdr:nvSpPr>
        <xdr:cNvPr id="300" name="フローチャート: 判断 299">
          <a:extLst>
            <a:ext uri="{FF2B5EF4-FFF2-40B4-BE49-F238E27FC236}">
              <a16:creationId xmlns:a16="http://schemas.microsoft.com/office/drawing/2014/main" id="{00000000-0008-0000-0E00-00002C010000}"/>
            </a:ext>
          </a:extLst>
        </xdr:cNvPr>
        <xdr:cNvSpPr/>
      </xdr:nvSpPr>
      <xdr:spPr>
        <a:xfrm>
          <a:off x="1079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108131</xdr:rowOff>
    </xdr:from>
    <xdr:to>
      <xdr:col>24</xdr:col>
      <xdr:colOff>114300</xdr:colOff>
      <xdr:row>86</xdr:row>
      <xdr:rowOff>38281</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4584700" y="1468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23058</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00000000-0008-0000-0E00-000033010000}"/>
            </a:ext>
          </a:extLst>
        </xdr:cNvPr>
        <xdr:cNvSpPr txBox="1"/>
      </xdr:nvSpPr>
      <xdr:spPr>
        <a:xfrm>
          <a:off x="4673600" y="14596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91802</xdr:rowOff>
    </xdr:from>
    <xdr:to>
      <xdr:col>20</xdr:col>
      <xdr:colOff>38100</xdr:colOff>
      <xdr:row>86</xdr:row>
      <xdr:rowOff>21952</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3746500" y="1466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142602</xdr:rowOff>
    </xdr:from>
    <xdr:to>
      <xdr:col>24</xdr:col>
      <xdr:colOff>63500</xdr:colOff>
      <xdr:row>85</xdr:row>
      <xdr:rowOff>158931</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3797300" y="14715852"/>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55880</xdr:rowOff>
    </xdr:from>
    <xdr:to>
      <xdr:col>15</xdr:col>
      <xdr:colOff>101600</xdr:colOff>
      <xdr:row>85</xdr:row>
      <xdr:rowOff>157480</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2857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106680</xdr:rowOff>
    </xdr:from>
    <xdr:to>
      <xdr:col>19</xdr:col>
      <xdr:colOff>177800</xdr:colOff>
      <xdr:row>85</xdr:row>
      <xdr:rowOff>142602</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2908300" y="14679930"/>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37919</xdr:rowOff>
    </xdr:from>
    <xdr:to>
      <xdr:col>10</xdr:col>
      <xdr:colOff>165100</xdr:colOff>
      <xdr:row>85</xdr:row>
      <xdr:rowOff>139519</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1968500" y="1461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88719</xdr:rowOff>
    </xdr:from>
    <xdr:to>
      <xdr:col>15</xdr:col>
      <xdr:colOff>50800</xdr:colOff>
      <xdr:row>85</xdr:row>
      <xdr:rowOff>106680</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2019300" y="14661969"/>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33020</xdr:rowOff>
    </xdr:from>
    <xdr:to>
      <xdr:col>6</xdr:col>
      <xdr:colOff>38100</xdr:colOff>
      <xdr:row>85</xdr:row>
      <xdr:rowOff>134620</xdr:rowOff>
    </xdr:to>
    <xdr:sp macro="" textlink="">
      <xdr:nvSpPr>
        <xdr:cNvPr id="314" name="楕円 313">
          <a:extLst>
            <a:ext uri="{FF2B5EF4-FFF2-40B4-BE49-F238E27FC236}">
              <a16:creationId xmlns:a16="http://schemas.microsoft.com/office/drawing/2014/main" id="{00000000-0008-0000-0E00-00003A010000}"/>
            </a:ext>
          </a:extLst>
        </xdr:cNvPr>
        <xdr:cNvSpPr/>
      </xdr:nvSpPr>
      <xdr:spPr>
        <a:xfrm>
          <a:off x="1079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83820</xdr:rowOff>
    </xdr:from>
    <xdr:to>
      <xdr:col>10</xdr:col>
      <xdr:colOff>114300</xdr:colOff>
      <xdr:row>85</xdr:row>
      <xdr:rowOff>88719</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1130300" y="1465707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5822</xdr:rowOff>
    </xdr:from>
    <xdr:ext cx="405111" cy="259045"/>
    <xdr:sp macro="" textlink="">
      <xdr:nvSpPr>
        <xdr:cNvPr id="316" name="n_1aveValue【公営住宅】&#10;有形固定資産減価償却率">
          <a:extLst>
            <a:ext uri="{FF2B5EF4-FFF2-40B4-BE49-F238E27FC236}">
              <a16:creationId xmlns:a16="http://schemas.microsoft.com/office/drawing/2014/main" id="{00000000-0008-0000-0E00-00003C010000}"/>
            </a:ext>
          </a:extLst>
        </xdr:cNvPr>
        <xdr:cNvSpPr txBox="1"/>
      </xdr:nvSpPr>
      <xdr:spPr>
        <a:xfrm>
          <a:off x="3582044" y="140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7456</xdr:rowOff>
    </xdr:from>
    <xdr:ext cx="405111" cy="259045"/>
    <xdr:sp macro="" textlink="">
      <xdr:nvSpPr>
        <xdr:cNvPr id="317" name="n_2aveValue【公営住宅】&#10;有形固定資産減価償却率">
          <a:extLst>
            <a:ext uri="{FF2B5EF4-FFF2-40B4-BE49-F238E27FC236}">
              <a16:creationId xmlns:a16="http://schemas.microsoft.com/office/drawing/2014/main" id="{00000000-0008-0000-0E00-00003D010000}"/>
            </a:ext>
          </a:extLst>
        </xdr:cNvPr>
        <xdr:cNvSpPr txBox="1"/>
      </xdr:nvSpPr>
      <xdr:spPr>
        <a:xfrm>
          <a:off x="2705744" y="14066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167476</xdr:rowOff>
    </xdr:from>
    <xdr:ext cx="405111" cy="259045"/>
    <xdr:sp macro="" textlink="">
      <xdr:nvSpPr>
        <xdr:cNvPr id="318" name="n_3aveValue【公営住宅】&#10;有形固定資産減価償却率">
          <a:extLst>
            <a:ext uri="{FF2B5EF4-FFF2-40B4-BE49-F238E27FC236}">
              <a16:creationId xmlns:a16="http://schemas.microsoft.com/office/drawing/2014/main" id="{00000000-0008-0000-0E00-00003E010000}"/>
            </a:ext>
          </a:extLst>
        </xdr:cNvPr>
        <xdr:cNvSpPr txBox="1"/>
      </xdr:nvSpPr>
      <xdr:spPr>
        <a:xfrm>
          <a:off x="1816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30315</xdr:rowOff>
    </xdr:from>
    <xdr:ext cx="405111" cy="259045"/>
    <xdr:sp macro="" textlink="">
      <xdr:nvSpPr>
        <xdr:cNvPr id="319" name="n_4aveValue【公営住宅】&#10;有形固定資産減価償却率">
          <a:extLst>
            <a:ext uri="{FF2B5EF4-FFF2-40B4-BE49-F238E27FC236}">
              <a16:creationId xmlns:a16="http://schemas.microsoft.com/office/drawing/2014/main" id="{00000000-0008-0000-0E00-00003F010000}"/>
            </a:ext>
          </a:extLst>
        </xdr:cNvPr>
        <xdr:cNvSpPr txBox="1"/>
      </xdr:nvSpPr>
      <xdr:spPr>
        <a:xfrm>
          <a:off x="927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13079</xdr:rowOff>
    </xdr:from>
    <xdr:ext cx="405111" cy="259045"/>
    <xdr:sp macro="" textlink="">
      <xdr:nvSpPr>
        <xdr:cNvPr id="320" name="n_1mainValue【公営住宅】&#10;有形固定資産減価償却率">
          <a:extLst>
            <a:ext uri="{FF2B5EF4-FFF2-40B4-BE49-F238E27FC236}">
              <a16:creationId xmlns:a16="http://schemas.microsoft.com/office/drawing/2014/main" id="{00000000-0008-0000-0E00-000040010000}"/>
            </a:ext>
          </a:extLst>
        </xdr:cNvPr>
        <xdr:cNvSpPr txBox="1"/>
      </xdr:nvSpPr>
      <xdr:spPr>
        <a:xfrm>
          <a:off x="3582044" y="1475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148607</xdr:rowOff>
    </xdr:from>
    <xdr:ext cx="405111" cy="259045"/>
    <xdr:sp macro="" textlink="">
      <xdr:nvSpPr>
        <xdr:cNvPr id="321" name="n_2mainValue【公営住宅】&#10;有形固定資産減価償却率">
          <a:extLst>
            <a:ext uri="{FF2B5EF4-FFF2-40B4-BE49-F238E27FC236}">
              <a16:creationId xmlns:a16="http://schemas.microsoft.com/office/drawing/2014/main" id="{00000000-0008-0000-0E00-000041010000}"/>
            </a:ext>
          </a:extLst>
        </xdr:cNvPr>
        <xdr:cNvSpPr txBox="1"/>
      </xdr:nvSpPr>
      <xdr:spPr>
        <a:xfrm>
          <a:off x="2705744" y="1472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130646</xdr:rowOff>
    </xdr:from>
    <xdr:ext cx="405111" cy="259045"/>
    <xdr:sp macro="" textlink="">
      <xdr:nvSpPr>
        <xdr:cNvPr id="322" name="n_3mainValue【公営住宅】&#10;有形固定資産減価償却率">
          <a:extLst>
            <a:ext uri="{FF2B5EF4-FFF2-40B4-BE49-F238E27FC236}">
              <a16:creationId xmlns:a16="http://schemas.microsoft.com/office/drawing/2014/main" id="{00000000-0008-0000-0E00-000042010000}"/>
            </a:ext>
          </a:extLst>
        </xdr:cNvPr>
        <xdr:cNvSpPr txBox="1"/>
      </xdr:nvSpPr>
      <xdr:spPr>
        <a:xfrm>
          <a:off x="1816744" y="1470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125747</xdr:rowOff>
    </xdr:from>
    <xdr:ext cx="405111" cy="259045"/>
    <xdr:sp macro="" textlink="">
      <xdr:nvSpPr>
        <xdr:cNvPr id="323" name="n_4mainValue【公営住宅】&#10;有形固定資産減価償却率">
          <a:extLst>
            <a:ext uri="{FF2B5EF4-FFF2-40B4-BE49-F238E27FC236}">
              <a16:creationId xmlns:a16="http://schemas.microsoft.com/office/drawing/2014/main" id="{00000000-0008-0000-0E00-000043010000}"/>
            </a:ext>
          </a:extLst>
        </xdr:cNvPr>
        <xdr:cNvSpPr txBox="1"/>
      </xdr:nvSpPr>
      <xdr:spPr>
        <a:xfrm>
          <a:off x="927744" y="1469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00000000-0008-0000-0E00-00005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161162</xdr:rowOff>
    </xdr:from>
    <xdr:to>
      <xdr:col>54</xdr:col>
      <xdr:colOff>189865</xdr:colOff>
      <xdr:row>86</xdr:row>
      <xdr:rowOff>89915</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flipV="1">
          <a:off x="10476865" y="13534262"/>
          <a:ext cx="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93742</xdr:rowOff>
    </xdr:from>
    <xdr:ext cx="469744" cy="259045"/>
    <xdr:sp macro="" textlink="">
      <xdr:nvSpPr>
        <xdr:cNvPr id="348" name="【公営住宅】&#10;一人当たり面積最小値テキスト">
          <a:extLst>
            <a:ext uri="{FF2B5EF4-FFF2-40B4-BE49-F238E27FC236}">
              <a16:creationId xmlns:a16="http://schemas.microsoft.com/office/drawing/2014/main" id="{00000000-0008-0000-0E00-00005C010000}"/>
            </a:ext>
          </a:extLst>
        </xdr:cNvPr>
        <xdr:cNvSpPr txBox="1"/>
      </xdr:nvSpPr>
      <xdr:spPr>
        <a:xfrm>
          <a:off x="10515600" y="1483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89915</xdr:rowOff>
    </xdr:from>
    <xdr:to>
      <xdr:col>55</xdr:col>
      <xdr:colOff>88900</xdr:colOff>
      <xdr:row>86</xdr:row>
      <xdr:rowOff>89915</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10388600" y="1483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107839</xdr:rowOff>
    </xdr:from>
    <xdr:ext cx="534377" cy="259045"/>
    <xdr:sp macro="" textlink="">
      <xdr:nvSpPr>
        <xdr:cNvPr id="350" name="【公営住宅】&#10;一人当たり面積最大値テキスト">
          <a:extLst>
            <a:ext uri="{FF2B5EF4-FFF2-40B4-BE49-F238E27FC236}">
              <a16:creationId xmlns:a16="http://schemas.microsoft.com/office/drawing/2014/main" id="{00000000-0008-0000-0E00-00005E010000}"/>
            </a:ext>
          </a:extLst>
        </xdr:cNvPr>
        <xdr:cNvSpPr txBox="1"/>
      </xdr:nvSpPr>
      <xdr:spPr>
        <a:xfrm>
          <a:off x="10515600" y="1330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161162</xdr:rowOff>
    </xdr:from>
    <xdr:to>
      <xdr:col>55</xdr:col>
      <xdr:colOff>88900</xdr:colOff>
      <xdr:row>78</xdr:row>
      <xdr:rowOff>161162</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a:off x="10388600" y="135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167530</xdr:rowOff>
    </xdr:from>
    <xdr:ext cx="469744" cy="259045"/>
    <xdr:sp macro="" textlink="">
      <xdr:nvSpPr>
        <xdr:cNvPr id="352" name="【公営住宅】&#10;一人当たり面積平均値テキスト">
          <a:extLst>
            <a:ext uri="{FF2B5EF4-FFF2-40B4-BE49-F238E27FC236}">
              <a16:creationId xmlns:a16="http://schemas.microsoft.com/office/drawing/2014/main" id="{00000000-0008-0000-0E00-000060010000}"/>
            </a:ext>
          </a:extLst>
        </xdr:cNvPr>
        <xdr:cNvSpPr txBox="1"/>
      </xdr:nvSpPr>
      <xdr:spPr>
        <a:xfrm>
          <a:off x="10515600" y="14397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144653</xdr:rowOff>
    </xdr:from>
    <xdr:to>
      <xdr:col>55</xdr:col>
      <xdr:colOff>50800</xdr:colOff>
      <xdr:row>85</xdr:row>
      <xdr:rowOff>74803</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10426700" y="1454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168656</xdr:rowOff>
    </xdr:from>
    <xdr:to>
      <xdr:col>50</xdr:col>
      <xdr:colOff>165100</xdr:colOff>
      <xdr:row>85</xdr:row>
      <xdr:rowOff>98806</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9588500" y="1457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11685</xdr:rowOff>
    </xdr:from>
    <xdr:to>
      <xdr:col>46</xdr:col>
      <xdr:colOff>38100</xdr:colOff>
      <xdr:row>85</xdr:row>
      <xdr:rowOff>113285</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8699500" y="1458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15621</xdr:rowOff>
    </xdr:from>
    <xdr:to>
      <xdr:col>41</xdr:col>
      <xdr:colOff>101600</xdr:colOff>
      <xdr:row>85</xdr:row>
      <xdr:rowOff>117221</xdr:rowOff>
    </xdr:to>
    <xdr:sp macro="" textlink="">
      <xdr:nvSpPr>
        <xdr:cNvPr id="356" name="フローチャート: 判断 355">
          <a:extLst>
            <a:ext uri="{FF2B5EF4-FFF2-40B4-BE49-F238E27FC236}">
              <a16:creationId xmlns:a16="http://schemas.microsoft.com/office/drawing/2014/main" id="{00000000-0008-0000-0E00-000064010000}"/>
            </a:ext>
          </a:extLst>
        </xdr:cNvPr>
        <xdr:cNvSpPr/>
      </xdr:nvSpPr>
      <xdr:spPr>
        <a:xfrm>
          <a:off x="7810500" y="1458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10413</xdr:rowOff>
    </xdr:from>
    <xdr:to>
      <xdr:col>36</xdr:col>
      <xdr:colOff>165100</xdr:colOff>
      <xdr:row>85</xdr:row>
      <xdr:rowOff>112013</xdr:rowOff>
    </xdr:to>
    <xdr:sp macro="" textlink="">
      <xdr:nvSpPr>
        <xdr:cNvPr id="357" name="フローチャート: 判断 356">
          <a:extLst>
            <a:ext uri="{FF2B5EF4-FFF2-40B4-BE49-F238E27FC236}">
              <a16:creationId xmlns:a16="http://schemas.microsoft.com/office/drawing/2014/main" id="{00000000-0008-0000-0E00-000065010000}"/>
            </a:ext>
          </a:extLst>
        </xdr:cNvPr>
        <xdr:cNvSpPr/>
      </xdr:nvSpPr>
      <xdr:spPr>
        <a:xfrm>
          <a:off x="6921500" y="1458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114300</xdr:rowOff>
    </xdr:from>
    <xdr:to>
      <xdr:col>55</xdr:col>
      <xdr:colOff>50800</xdr:colOff>
      <xdr:row>86</xdr:row>
      <xdr:rowOff>44450</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10426700" y="1468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29227</xdr:rowOff>
    </xdr:from>
    <xdr:ext cx="469744" cy="259045"/>
    <xdr:sp macro="" textlink="">
      <xdr:nvSpPr>
        <xdr:cNvPr id="364" name="【公営住宅】&#10;一人当たり面積該当値テキスト">
          <a:extLst>
            <a:ext uri="{FF2B5EF4-FFF2-40B4-BE49-F238E27FC236}">
              <a16:creationId xmlns:a16="http://schemas.microsoft.com/office/drawing/2014/main" id="{00000000-0008-0000-0E00-00006C010000}"/>
            </a:ext>
          </a:extLst>
        </xdr:cNvPr>
        <xdr:cNvSpPr txBox="1"/>
      </xdr:nvSpPr>
      <xdr:spPr>
        <a:xfrm>
          <a:off x="10515600" y="1460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116460</xdr:rowOff>
    </xdr:from>
    <xdr:to>
      <xdr:col>50</xdr:col>
      <xdr:colOff>165100</xdr:colOff>
      <xdr:row>86</xdr:row>
      <xdr:rowOff>46610</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9588500" y="1468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165100</xdr:rowOff>
    </xdr:from>
    <xdr:to>
      <xdr:col>55</xdr:col>
      <xdr:colOff>0</xdr:colOff>
      <xdr:row>85</xdr:row>
      <xdr:rowOff>167260</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9639300" y="14738350"/>
          <a:ext cx="838200" cy="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139319</xdr:rowOff>
    </xdr:from>
    <xdr:to>
      <xdr:col>46</xdr:col>
      <xdr:colOff>38100</xdr:colOff>
      <xdr:row>86</xdr:row>
      <xdr:rowOff>69469</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8699500" y="1471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167260</xdr:rowOff>
    </xdr:from>
    <xdr:to>
      <xdr:col>50</xdr:col>
      <xdr:colOff>114300</xdr:colOff>
      <xdr:row>86</xdr:row>
      <xdr:rowOff>18669</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8750300" y="1474051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140715</xdr:rowOff>
    </xdr:from>
    <xdr:to>
      <xdr:col>41</xdr:col>
      <xdr:colOff>101600</xdr:colOff>
      <xdr:row>86</xdr:row>
      <xdr:rowOff>70865</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7810500" y="1471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18669</xdr:rowOff>
    </xdr:from>
    <xdr:to>
      <xdr:col>45</xdr:col>
      <xdr:colOff>177800</xdr:colOff>
      <xdr:row>86</xdr:row>
      <xdr:rowOff>20065</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flipV="1">
          <a:off x="7861300" y="14763369"/>
          <a:ext cx="889000" cy="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123698</xdr:rowOff>
    </xdr:from>
    <xdr:to>
      <xdr:col>36</xdr:col>
      <xdr:colOff>165100</xdr:colOff>
      <xdr:row>86</xdr:row>
      <xdr:rowOff>53848</xdr:rowOff>
    </xdr:to>
    <xdr:sp macro="" textlink="">
      <xdr:nvSpPr>
        <xdr:cNvPr id="371" name="楕円 370">
          <a:extLst>
            <a:ext uri="{FF2B5EF4-FFF2-40B4-BE49-F238E27FC236}">
              <a16:creationId xmlns:a16="http://schemas.microsoft.com/office/drawing/2014/main" id="{00000000-0008-0000-0E00-000073010000}"/>
            </a:ext>
          </a:extLst>
        </xdr:cNvPr>
        <xdr:cNvSpPr/>
      </xdr:nvSpPr>
      <xdr:spPr>
        <a:xfrm>
          <a:off x="6921500" y="1469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3048</xdr:rowOff>
    </xdr:from>
    <xdr:to>
      <xdr:col>41</xdr:col>
      <xdr:colOff>50800</xdr:colOff>
      <xdr:row>86</xdr:row>
      <xdr:rowOff>20065</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a:off x="6972300" y="14747748"/>
          <a:ext cx="889000" cy="17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115333</xdr:rowOff>
    </xdr:from>
    <xdr:ext cx="469744" cy="259045"/>
    <xdr:sp macro="" textlink="">
      <xdr:nvSpPr>
        <xdr:cNvPr id="373" name="n_1aveValue【公営住宅】&#10;一人当たり面積">
          <a:extLst>
            <a:ext uri="{FF2B5EF4-FFF2-40B4-BE49-F238E27FC236}">
              <a16:creationId xmlns:a16="http://schemas.microsoft.com/office/drawing/2014/main" id="{00000000-0008-0000-0E00-000075010000}"/>
            </a:ext>
          </a:extLst>
        </xdr:cNvPr>
        <xdr:cNvSpPr txBox="1"/>
      </xdr:nvSpPr>
      <xdr:spPr>
        <a:xfrm>
          <a:off x="9391727" y="1434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129812</xdr:rowOff>
    </xdr:from>
    <xdr:ext cx="469744" cy="259045"/>
    <xdr:sp macro="" textlink="">
      <xdr:nvSpPr>
        <xdr:cNvPr id="374" name="n_2aveValue【公営住宅】&#10;一人当たり面積">
          <a:extLst>
            <a:ext uri="{FF2B5EF4-FFF2-40B4-BE49-F238E27FC236}">
              <a16:creationId xmlns:a16="http://schemas.microsoft.com/office/drawing/2014/main" id="{00000000-0008-0000-0E00-000076010000}"/>
            </a:ext>
          </a:extLst>
        </xdr:cNvPr>
        <xdr:cNvSpPr txBox="1"/>
      </xdr:nvSpPr>
      <xdr:spPr>
        <a:xfrm>
          <a:off x="8515427" y="1436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133748</xdr:rowOff>
    </xdr:from>
    <xdr:ext cx="469744" cy="259045"/>
    <xdr:sp macro="" textlink="">
      <xdr:nvSpPr>
        <xdr:cNvPr id="375" name="n_3aveValue【公営住宅】&#10;一人当たり面積">
          <a:extLst>
            <a:ext uri="{FF2B5EF4-FFF2-40B4-BE49-F238E27FC236}">
              <a16:creationId xmlns:a16="http://schemas.microsoft.com/office/drawing/2014/main" id="{00000000-0008-0000-0E00-000077010000}"/>
            </a:ext>
          </a:extLst>
        </xdr:cNvPr>
        <xdr:cNvSpPr txBox="1"/>
      </xdr:nvSpPr>
      <xdr:spPr>
        <a:xfrm>
          <a:off x="7626427" y="1436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128540</xdr:rowOff>
    </xdr:from>
    <xdr:ext cx="469744" cy="259045"/>
    <xdr:sp macro="" textlink="">
      <xdr:nvSpPr>
        <xdr:cNvPr id="376" name="n_4aveValue【公営住宅】&#10;一人当たり面積">
          <a:extLst>
            <a:ext uri="{FF2B5EF4-FFF2-40B4-BE49-F238E27FC236}">
              <a16:creationId xmlns:a16="http://schemas.microsoft.com/office/drawing/2014/main" id="{00000000-0008-0000-0E00-000078010000}"/>
            </a:ext>
          </a:extLst>
        </xdr:cNvPr>
        <xdr:cNvSpPr txBox="1"/>
      </xdr:nvSpPr>
      <xdr:spPr>
        <a:xfrm>
          <a:off x="6737427" y="1435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37737</xdr:rowOff>
    </xdr:from>
    <xdr:ext cx="469744" cy="259045"/>
    <xdr:sp macro="" textlink="">
      <xdr:nvSpPr>
        <xdr:cNvPr id="377" name="n_1mainValue【公営住宅】&#10;一人当たり面積">
          <a:extLst>
            <a:ext uri="{FF2B5EF4-FFF2-40B4-BE49-F238E27FC236}">
              <a16:creationId xmlns:a16="http://schemas.microsoft.com/office/drawing/2014/main" id="{00000000-0008-0000-0E00-000079010000}"/>
            </a:ext>
          </a:extLst>
        </xdr:cNvPr>
        <xdr:cNvSpPr txBox="1"/>
      </xdr:nvSpPr>
      <xdr:spPr>
        <a:xfrm>
          <a:off x="9391727" y="1478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60596</xdr:rowOff>
    </xdr:from>
    <xdr:ext cx="469744" cy="259045"/>
    <xdr:sp macro="" textlink="">
      <xdr:nvSpPr>
        <xdr:cNvPr id="378" name="n_2mainValue【公営住宅】&#10;一人当たり面積">
          <a:extLst>
            <a:ext uri="{FF2B5EF4-FFF2-40B4-BE49-F238E27FC236}">
              <a16:creationId xmlns:a16="http://schemas.microsoft.com/office/drawing/2014/main" id="{00000000-0008-0000-0E00-00007A010000}"/>
            </a:ext>
          </a:extLst>
        </xdr:cNvPr>
        <xdr:cNvSpPr txBox="1"/>
      </xdr:nvSpPr>
      <xdr:spPr>
        <a:xfrm>
          <a:off x="8515427" y="1480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61992</xdr:rowOff>
    </xdr:from>
    <xdr:ext cx="469744" cy="259045"/>
    <xdr:sp macro="" textlink="">
      <xdr:nvSpPr>
        <xdr:cNvPr id="379" name="n_3mainValue【公営住宅】&#10;一人当たり面積">
          <a:extLst>
            <a:ext uri="{FF2B5EF4-FFF2-40B4-BE49-F238E27FC236}">
              <a16:creationId xmlns:a16="http://schemas.microsoft.com/office/drawing/2014/main" id="{00000000-0008-0000-0E00-00007B010000}"/>
            </a:ext>
          </a:extLst>
        </xdr:cNvPr>
        <xdr:cNvSpPr txBox="1"/>
      </xdr:nvSpPr>
      <xdr:spPr>
        <a:xfrm>
          <a:off x="7626427" y="1480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44975</xdr:rowOff>
    </xdr:from>
    <xdr:ext cx="469744" cy="259045"/>
    <xdr:sp macro="" textlink="">
      <xdr:nvSpPr>
        <xdr:cNvPr id="380" name="n_4mainValue【公営住宅】&#10;一人当たり面積">
          <a:extLst>
            <a:ext uri="{FF2B5EF4-FFF2-40B4-BE49-F238E27FC236}">
              <a16:creationId xmlns:a16="http://schemas.microsoft.com/office/drawing/2014/main" id="{00000000-0008-0000-0E00-00007C010000}"/>
            </a:ext>
          </a:extLst>
        </xdr:cNvPr>
        <xdr:cNvSpPr txBox="1"/>
      </xdr:nvSpPr>
      <xdr:spPr>
        <a:xfrm>
          <a:off x="6737427" y="1478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00000000-0008-0000-0E00-00009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00000000-0008-0000-0E00-0000A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95250</xdr:rowOff>
    </xdr:from>
    <xdr:to>
      <xdr:col>85</xdr:col>
      <xdr:colOff>126364</xdr:colOff>
      <xdr:row>42</xdr:row>
      <xdr:rowOff>38100</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flipV="1">
          <a:off x="16318864" y="575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00000000-0008-0000-0E00-0000A6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41927</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00000000-0008-0000-0E00-0000A8010000}"/>
            </a:ext>
          </a:extLst>
        </xdr:cNvPr>
        <xdr:cNvSpPr txBox="1"/>
      </xdr:nvSpPr>
      <xdr:spPr>
        <a:xfrm>
          <a:off x="16357600" y="552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95250</xdr:rowOff>
    </xdr:from>
    <xdr:to>
      <xdr:col>86</xdr:col>
      <xdr:colOff>25400</xdr:colOff>
      <xdr:row>33</xdr:row>
      <xdr:rowOff>95250</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162306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8272</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00000000-0008-0000-0E00-0000AA010000}"/>
            </a:ext>
          </a:extLst>
        </xdr:cNvPr>
        <xdr:cNvSpPr txBox="1"/>
      </xdr:nvSpPr>
      <xdr:spPr>
        <a:xfrm>
          <a:off x="16357600" y="6180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156845</xdr:rowOff>
    </xdr:from>
    <xdr:to>
      <xdr:col>85</xdr:col>
      <xdr:colOff>177800</xdr:colOff>
      <xdr:row>37</xdr:row>
      <xdr:rowOff>86995</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62687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118745</xdr:rowOff>
    </xdr:from>
    <xdr:to>
      <xdr:col>81</xdr:col>
      <xdr:colOff>101600</xdr:colOff>
      <xdr:row>37</xdr:row>
      <xdr:rowOff>48895</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54305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158750</xdr:rowOff>
    </xdr:from>
    <xdr:to>
      <xdr:col>76</xdr:col>
      <xdr:colOff>165100</xdr:colOff>
      <xdr:row>37</xdr:row>
      <xdr:rowOff>88900</xdr:rowOff>
    </xdr:to>
    <xdr:sp macro="" textlink="">
      <xdr:nvSpPr>
        <xdr:cNvPr id="429" name="フローチャート: 判断 428">
          <a:extLst>
            <a:ext uri="{FF2B5EF4-FFF2-40B4-BE49-F238E27FC236}">
              <a16:creationId xmlns:a16="http://schemas.microsoft.com/office/drawing/2014/main" id="{00000000-0008-0000-0E00-0000AD010000}"/>
            </a:ext>
          </a:extLst>
        </xdr:cNvPr>
        <xdr:cNvSpPr/>
      </xdr:nvSpPr>
      <xdr:spPr>
        <a:xfrm>
          <a:off x="14541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105410</xdr:rowOff>
    </xdr:from>
    <xdr:to>
      <xdr:col>72</xdr:col>
      <xdr:colOff>38100</xdr:colOff>
      <xdr:row>37</xdr:row>
      <xdr:rowOff>35560</xdr:rowOff>
    </xdr:to>
    <xdr:sp macro="" textlink="">
      <xdr:nvSpPr>
        <xdr:cNvPr id="430" name="フローチャート: 判断 429">
          <a:extLst>
            <a:ext uri="{FF2B5EF4-FFF2-40B4-BE49-F238E27FC236}">
              <a16:creationId xmlns:a16="http://schemas.microsoft.com/office/drawing/2014/main" id="{00000000-0008-0000-0E00-0000AE010000}"/>
            </a:ext>
          </a:extLst>
        </xdr:cNvPr>
        <xdr:cNvSpPr/>
      </xdr:nvSpPr>
      <xdr:spPr>
        <a:xfrm>
          <a:off x="13652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xdr:rowOff>
    </xdr:from>
    <xdr:to>
      <xdr:col>67</xdr:col>
      <xdr:colOff>101600</xdr:colOff>
      <xdr:row>37</xdr:row>
      <xdr:rowOff>111760</xdr:rowOff>
    </xdr:to>
    <xdr:sp macro="" textlink="">
      <xdr:nvSpPr>
        <xdr:cNvPr id="431" name="フローチャート: 判断 430">
          <a:extLst>
            <a:ext uri="{FF2B5EF4-FFF2-40B4-BE49-F238E27FC236}">
              <a16:creationId xmlns:a16="http://schemas.microsoft.com/office/drawing/2014/main" id="{00000000-0008-0000-0E00-0000AF010000}"/>
            </a:ext>
          </a:extLst>
        </xdr:cNvPr>
        <xdr:cNvSpPr/>
      </xdr:nvSpPr>
      <xdr:spPr>
        <a:xfrm>
          <a:off x="12763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34925</xdr:rowOff>
    </xdr:from>
    <xdr:to>
      <xdr:col>85</xdr:col>
      <xdr:colOff>177800</xdr:colOff>
      <xdr:row>39</xdr:row>
      <xdr:rowOff>136525</xdr:rowOff>
    </xdr:to>
    <xdr:sp macro="" textlink="">
      <xdr:nvSpPr>
        <xdr:cNvPr id="437" name="楕円 436">
          <a:extLst>
            <a:ext uri="{FF2B5EF4-FFF2-40B4-BE49-F238E27FC236}">
              <a16:creationId xmlns:a16="http://schemas.microsoft.com/office/drawing/2014/main" id="{00000000-0008-0000-0E00-0000B5010000}"/>
            </a:ext>
          </a:extLst>
        </xdr:cNvPr>
        <xdr:cNvSpPr/>
      </xdr:nvSpPr>
      <xdr:spPr>
        <a:xfrm>
          <a:off x="16268700" y="672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13352</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00000000-0008-0000-0E00-0000B6010000}"/>
            </a:ext>
          </a:extLst>
        </xdr:cNvPr>
        <xdr:cNvSpPr txBox="1"/>
      </xdr:nvSpPr>
      <xdr:spPr>
        <a:xfrm>
          <a:off x="16357600" y="669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147320</xdr:rowOff>
    </xdr:from>
    <xdr:to>
      <xdr:col>81</xdr:col>
      <xdr:colOff>101600</xdr:colOff>
      <xdr:row>39</xdr:row>
      <xdr:rowOff>77470</xdr:rowOff>
    </xdr:to>
    <xdr:sp macro="" textlink="">
      <xdr:nvSpPr>
        <xdr:cNvPr id="439" name="楕円 438">
          <a:extLst>
            <a:ext uri="{FF2B5EF4-FFF2-40B4-BE49-F238E27FC236}">
              <a16:creationId xmlns:a16="http://schemas.microsoft.com/office/drawing/2014/main" id="{00000000-0008-0000-0E00-0000B7010000}"/>
            </a:ext>
          </a:extLst>
        </xdr:cNvPr>
        <xdr:cNvSpPr/>
      </xdr:nvSpPr>
      <xdr:spPr>
        <a:xfrm>
          <a:off x="15430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26670</xdr:rowOff>
    </xdr:from>
    <xdr:to>
      <xdr:col>85</xdr:col>
      <xdr:colOff>127000</xdr:colOff>
      <xdr:row>39</xdr:row>
      <xdr:rowOff>85725</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5481300" y="6713220"/>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162560</xdr:rowOff>
    </xdr:from>
    <xdr:to>
      <xdr:col>76</xdr:col>
      <xdr:colOff>165100</xdr:colOff>
      <xdr:row>37</xdr:row>
      <xdr:rowOff>92710</xdr:rowOff>
    </xdr:to>
    <xdr:sp macro="" textlink="">
      <xdr:nvSpPr>
        <xdr:cNvPr id="441" name="楕円 440">
          <a:extLst>
            <a:ext uri="{FF2B5EF4-FFF2-40B4-BE49-F238E27FC236}">
              <a16:creationId xmlns:a16="http://schemas.microsoft.com/office/drawing/2014/main" id="{00000000-0008-0000-0E00-0000B9010000}"/>
            </a:ext>
          </a:extLst>
        </xdr:cNvPr>
        <xdr:cNvSpPr/>
      </xdr:nvSpPr>
      <xdr:spPr>
        <a:xfrm>
          <a:off x="14541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41910</xdr:rowOff>
    </xdr:from>
    <xdr:to>
      <xdr:col>81</xdr:col>
      <xdr:colOff>50800</xdr:colOff>
      <xdr:row>39</xdr:row>
      <xdr:rowOff>26670</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14592300" y="6385560"/>
          <a:ext cx="8890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74930</xdr:rowOff>
    </xdr:from>
    <xdr:to>
      <xdr:col>72</xdr:col>
      <xdr:colOff>38100</xdr:colOff>
      <xdr:row>37</xdr:row>
      <xdr:rowOff>5080</xdr:rowOff>
    </xdr:to>
    <xdr:sp macro="" textlink="">
      <xdr:nvSpPr>
        <xdr:cNvPr id="443" name="楕円 442">
          <a:extLst>
            <a:ext uri="{FF2B5EF4-FFF2-40B4-BE49-F238E27FC236}">
              <a16:creationId xmlns:a16="http://schemas.microsoft.com/office/drawing/2014/main" id="{00000000-0008-0000-0E00-0000BB010000}"/>
            </a:ext>
          </a:extLst>
        </xdr:cNvPr>
        <xdr:cNvSpPr/>
      </xdr:nvSpPr>
      <xdr:spPr>
        <a:xfrm>
          <a:off x="13652500" y="62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125730</xdr:rowOff>
    </xdr:from>
    <xdr:to>
      <xdr:col>76</xdr:col>
      <xdr:colOff>114300</xdr:colOff>
      <xdr:row>37</xdr:row>
      <xdr:rowOff>41910</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13703300" y="629793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158750</xdr:rowOff>
    </xdr:from>
    <xdr:to>
      <xdr:col>67</xdr:col>
      <xdr:colOff>101600</xdr:colOff>
      <xdr:row>36</xdr:row>
      <xdr:rowOff>88900</xdr:rowOff>
    </xdr:to>
    <xdr:sp macro="" textlink="">
      <xdr:nvSpPr>
        <xdr:cNvPr id="445" name="楕円 444">
          <a:extLst>
            <a:ext uri="{FF2B5EF4-FFF2-40B4-BE49-F238E27FC236}">
              <a16:creationId xmlns:a16="http://schemas.microsoft.com/office/drawing/2014/main" id="{00000000-0008-0000-0E00-0000BD010000}"/>
            </a:ext>
          </a:extLst>
        </xdr:cNvPr>
        <xdr:cNvSpPr/>
      </xdr:nvSpPr>
      <xdr:spPr>
        <a:xfrm>
          <a:off x="127635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38100</xdr:rowOff>
    </xdr:from>
    <xdr:to>
      <xdr:col>71</xdr:col>
      <xdr:colOff>177800</xdr:colOff>
      <xdr:row>36</xdr:row>
      <xdr:rowOff>125730</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12814300" y="621030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65422</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52660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105427</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4389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26687</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3500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102887</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2611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68597</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5266044" y="675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83837</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00000000-0008-0000-0E00-0000C4010000}"/>
            </a:ext>
          </a:extLst>
        </xdr:cNvPr>
        <xdr:cNvSpPr txBox="1"/>
      </xdr:nvSpPr>
      <xdr:spPr>
        <a:xfrm>
          <a:off x="14389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21607</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00000000-0008-0000-0E00-0000C5010000}"/>
            </a:ext>
          </a:extLst>
        </xdr:cNvPr>
        <xdr:cNvSpPr txBox="1"/>
      </xdr:nvSpPr>
      <xdr:spPr>
        <a:xfrm>
          <a:off x="135007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105427</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00000000-0008-0000-0E00-0000C6010000}"/>
            </a:ext>
          </a:extLst>
        </xdr:cNvPr>
        <xdr:cNvSpPr txBox="1"/>
      </xdr:nvSpPr>
      <xdr:spPr>
        <a:xfrm>
          <a:off x="12611744" y="59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00000000-0008-0000-0E00-0000CE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00000000-0008-0000-0E00-0000DB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21336</xdr:rowOff>
    </xdr:from>
    <xdr:to>
      <xdr:col>116</xdr:col>
      <xdr:colOff>62864</xdr:colOff>
      <xdr:row>41</xdr:row>
      <xdr:rowOff>14478</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flipV="1">
          <a:off x="22160864" y="5850636"/>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18305</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00000000-0008-0000-0E00-0000DD010000}"/>
            </a:ext>
          </a:extLst>
        </xdr:cNvPr>
        <xdr:cNvSpPr txBox="1"/>
      </xdr:nvSpPr>
      <xdr:spPr>
        <a:xfrm>
          <a:off x="22199600" y="704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xdr:rowOff>
    </xdr:from>
    <xdr:to>
      <xdr:col>116</xdr:col>
      <xdr:colOff>152400</xdr:colOff>
      <xdr:row>41</xdr:row>
      <xdr:rowOff>14478</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22072600" y="704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139463</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00000000-0008-0000-0E00-0000DF010000}"/>
            </a:ext>
          </a:extLst>
        </xdr:cNvPr>
        <xdr:cNvSpPr txBox="1"/>
      </xdr:nvSpPr>
      <xdr:spPr>
        <a:xfrm>
          <a:off x="22199600" y="5625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21336</xdr:rowOff>
    </xdr:from>
    <xdr:to>
      <xdr:col>116</xdr:col>
      <xdr:colOff>152400</xdr:colOff>
      <xdr:row>34</xdr:row>
      <xdr:rowOff>21336</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22072600" y="585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160291</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00000000-0008-0000-0E00-0000E1010000}"/>
            </a:ext>
          </a:extLst>
        </xdr:cNvPr>
        <xdr:cNvSpPr txBox="1"/>
      </xdr:nvSpPr>
      <xdr:spPr>
        <a:xfrm>
          <a:off x="22199600" y="6332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137414</xdr:rowOff>
    </xdr:from>
    <xdr:to>
      <xdr:col>116</xdr:col>
      <xdr:colOff>114300</xdr:colOff>
      <xdr:row>38</xdr:row>
      <xdr:rowOff>67564</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22110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144272</xdr:rowOff>
    </xdr:from>
    <xdr:to>
      <xdr:col>112</xdr:col>
      <xdr:colOff>38100</xdr:colOff>
      <xdr:row>38</xdr:row>
      <xdr:rowOff>74422</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21272500" y="64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13970</xdr:rowOff>
    </xdr:from>
    <xdr:to>
      <xdr:col>107</xdr:col>
      <xdr:colOff>101600</xdr:colOff>
      <xdr:row>38</xdr:row>
      <xdr:rowOff>115570</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20383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39116</xdr:rowOff>
    </xdr:from>
    <xdr:to>
      <xdr:col>102</xdr:col>
      <xdr:colOff>165100</xdr:colOff>
      <xdr:row>38</xdr:row>
      <xdr:rowOff>140716</xdr:rowOff>
    </xdr:to>
    <xdr:sp macro="" textlink="">
      <xdr:nvSpPr>
        <xdr:cNvPr id="485" name="フローチャート: 判断 484">
          <a:extLst>
            <a:ext uri="{FF2B5EF4-FFF2-40B4-BE49-F238E27FC236}">
              <a16:creationId xmlns:a16="http://schemas.microsoft.com/office/drawing/2014/main" id="{00000000-0008-0000-0E00-0000E5010000}"/>
            </a:ext>
          </a:extLst>
        </xdr:cNvPr>
        <xdr:cNvSpPr/>
      </xdr:nvSpPr>
      <xdr:spPr>
        <a:xfrm>
          <a:off x="19494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64262</xdr:rowOff>
    </xdr:from>
    <xdr:to>
      <xdr:col>98</xdr:col>
      <xdr:colOff>38100</xdr:colOff>
      <xdr:row>38</xdr:row>
      <xdr:rowOff>165862</xdr:rowOff>
    </xdr:to>
    <xdr:sp macro="" textlink="">
      <xdr:nvSpPr>
        <xdr:cNvPr id="486" name="フローチャート: 判断 485">
          <a:extLst>
            <a:ext uri="{FF2B5EF4-FFF2-40B4-BE49-F238E27FC236}">
              <a16:creationId xmlns:a16="http://schemas.microsoft.com/office/drawing/2014/main" id="{00000000-0008-0000-0E00-0000E6010000}"/>
            </a:ext>
          </a:extLst>
        </xdr:cNvPr>
        <xdr:cNvSpPr/>
      </xdr:nvSpPr>
      <xdr:spPr>
        <a:xfrm>
          <a:off x="18605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23114</xdr:rowOff>
    </xdr:from>
    <xdr:to>
      <xdr:col>116</xdr:col>
      <xdr:colOff>114300</xdr:colOff>
      <xdr:row>40</xdr:row>
      <xdr:rowOff>124714</xdr:rowOff>
    </xdr:to>
    <xdr:sp macro="" textlink="">
      <xdr:nvSpPr>
        <xdr:cNvPr id="492" name="楕円 491">
          <a:extLst>
            <a:ext uri="{FF2B5EF4-FFF2-40B4-BE49-F238E27FC236}">
              <a16:creationId xmlns:a16="http://schemas.microsoft.com/office/drawing/2014/main" id="{00000000-0008-0000-0E00-0000EC010000}"/>
            </a:ext>
          </a:extLst>
        </xdr:cNvPr>
        <xdr:cNvSpPr/>
      </xdr:nvSpPr>
      <xdr:spPr>
        <a:xfrm>
          <a:off x="221107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109491</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00000000-0008-0000-0E00-0000ED010000}"/>
            </a:ext>
          </a:extLst>
        </xdr:cNvPr>
        <xdr:cNvSpPr txBox="1"/>
      </xdr:nvSpPr>
      <xdr:spPr>
        <a:xfrm>
          <a:off x="22199600" y="679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25400</xdr:rowOff>
    </xdr:from>
    <xdr:to>
      <xdr:col>112</xdr:col>
      <xdr:colOff>38100</xdr:colOff>
      <xdr:row>40</xdr:row>
      <xdr:rowOff>127000</xdr:rowOff>
    </xdr:to>
    <xdr:sp macro="" textlink="">
      <xdr:nvSpPr>
        <xdr:cNvPr id="494" name="楕円 493">
          <a:extLst>
            <a:ext uri="{FF2B5EF4-FFF2-40B4-BE49-F238E27FC236}">
              <a16:creationId xmlns:a16="http://schemas.microsoft.com/office/drawing/2014/main" id="{00000000-0008-0000-0E00-0000EE010000}"/>
            </a:ext>
          </a:extLst>
        </xdr:cNvPr>
        <xdr:cNvSpPr/>
      </xdr:nvSpPr>
      <xdr:spPr>
        <a:xfrm>
          <a:off x="21272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73914</xdr:rowOff>
    </xdr:from>
    <xdr:to>
      <xdr:col>116</xdr:col>
      <xdr:colOff>63500</xdr:colOff>
      <xdr:row>40</xdr:row>
      <xdr:rowOff>76200</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flipV="1">
          <a:off x="21323300" y="693191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109982</xdr:rowOff>
    </xdr:from>
    <xdr:to>
      <xdr:col>107</xdr:col>
      <xdr:colOff>101600</xdr:colOff>
      <xdr:row>41</xdr:row>
      <xdr:rowOff>40132</xdr:rowOff>
    </xdr:to>
    <xdr:sp macro="" textlink="">
      <xdr:nvSpPr>
        <xdr:cNvPr id="496" name="楕円 495">
          <a:extLst>
            <a:ext uri="{FF2B5EF4-FFF2-40B4-BE49-F238E27FC236}">
              <a16:creationId xmlns:a16="http://schemas.microsoft.com/office/drawing/2014/main" id="{00000000-0008-0000-0E00-0000F0010000}"/>
            </a:ext>
          </a:extLst>
        </xdr:cNvPr>
        <xdr:cNvSpPr/>
      </xdr:nvSpPr>
      <xdr:spPr>
        <a:xfrm>
          <a:off x="20383500" y="696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76200</xdr:rowOff>
    </xdr:from>
    <xdr:to>
      <xdr:col>111</xdr:col>
      <xdr:colOff>177800</xdr:colOff>
      <xdr:row>40</xdr:row>
      <xdr:rowOff>160782</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flipV="1">
          <a:off x="20434300" y="6934200"/>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112268</xdr:rowOff>
    </xdr:from>
    <xdr:to>
      <xdr:col>102</xdr:col>
      <xdr:colOff>165100</xdr:colOff>
      <xdr:row>41</xdr:row>
      <xdr:rowOff>42418</xdr:rowOff>
    </xdr:to>
    <xdr:sp macro="" textlink="">
      <xdr:nvSpPr>
        <xdr:cNvPr id="498" name="楕円 497">
          <a:extLst>
            <a:ext uri="{FF2B5EF4-FFF2-40B4-BE49-F238E27FC236}">
              <a16:creationId xmlns:a16="http://schemas.microsoft.com/office/drawing/2014/main" id="{00000000-0008-0000-0E00-0000F2010000}"/>
            </a:ext>
          </a:extLst>
        </xdr:cNvPr>
        <xdr:cNvSpPr/>
      </xdr:nvSpPr>
      <xdr:spPr>
        <a:xfrm>
          <a:off x="19494500" y="69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160782</xdr:rowOff>
    </xdr:from>
    <xdr:to>
      <xdr:col>107</xdr:col>
      <xdr:colOff>50800</xdr:colOff>
      <xdr:row>40</xdr:row>
      <xdr:rowOff>163068</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flipV="1">
          <a:off x="19545300" y="701878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114554</xdr:rowOff>
    </xdr:from>
    <xdr:to>
      <xdr:col>98</xdr:col>
      <xdr:colOff>38100</xdr:colOff>
      <xdr:row>41</xdr:row>
      <xdr:rowOff>44704</xdr:rowOff>
    </xdr:to>
    <xdr:sp macro="" textlink="">
      <xdr:nvSpPr>
        <xdr:cNvPr id="500" name="楕円 499">
          <a:extLst>
            <a:ext uri="{FF2B5EF4-FFF2-40B4-BE49-F238E27FC236}">
              <a16:creationId xmlns:a16="http://schemas.microsoft.com/office/drawing/2014/main" id="{00000000-0008-0000-0E00-0000F4010000}"/>
            </a:ext>
          </a:extLst>
        </xdr:cNvPr>
        <xdr:cNvSpPr/>
      </xdr:nvSpPr>
      <xdr:spPr>
        <a:xfrm>
          <a:off x="18605500" y="697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163068</xdr:rowOff>
    </xdr:from>
    <xdr:to>
      <xdr:col>102</xdr:col>
      <xdr:colOff>114300</xdr:colOff>
      <xdr:row>40</xdr:row>
      <xdr:rowOff>165354</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flipV="1">
          <a:off x="18656300" y="702106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90949</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21075727" y="626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132097</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20199427" y="630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157243</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193104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10939</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18421427"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118127</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21075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31259</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20199427" y="706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33545</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00000000-0008-0000-0E00-0000FC010000}"/>
            </a:ext>
          </a:extLst>
        </xdr:cNvPr>
        <xdr:cNvSpPr txBox="1"/>
      </xdr:nvSpPr>
      <xdr:spPr>
        <a:xfrm>
          <a:off x="19310427" y="706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35831</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00000000-0008-0000-0E00-0000FD010000}"/>
            </a:ext>
          </a:extLst>
        </xdr:cNvPr>
        <xdr:cNvSpPr txBox="1"/>
      </xdr:nvSpPr>
      <xdr:spPr>
        <a:xfrm>
          <a:off x="18421427" y="706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a:extLst>
            <a:ext uri="{FF2B5EF4-FFF2-40B4-BE49-F238E27FC236}">
              <a16:creationId xmlns:a16="http://schemas.microsoft.com/office/drawing/2014/main" id="{00000000-0008-0000-0E00-000017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148590</xdr:rowOff>
    </xdr:from>
    <xdr:to>
      <xdr:col>85</xdr:col>
      <xdr:colOff>126364</xdr:colOff>
      <xdr:row>63</xdr:row>
      <xdr:rowOff>80010</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flipV="1">
          <a:off x="16318864" y="95783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537" name="【学校施設】&#10;有形固定資産減価償却率最小値テキスト">
          <a:extLst>
            <a:ext uri="{FF2B5EF4-FFF2-40B4-BE49-F238E27FC236}">
              <a16:creationId xmlns:a16="http://schemas.microsoft.com/office/drawing/2014/main" id="{00000000-0008-0000-0E00-000019020000}"/>
            </a:ext>
          </a:extLst>
        </xdr:cNvPr>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95267</xdr:rowOff>
    </xdr:from>
    <xdr:ext cx="405111" cy="259045"/>
    <xdr:sp macro="" textlink="">
      <xdr:nvSpPr>
        <xdr:cNvPr id="539" name="【学校施設】&#10;有形固定資産減価償却率最大値テキスト">
          <a:extLst>
            <a:ext uri="{FF2B5EF4-FFF2-40B4-BE49-F238E27FC236}">
              <a16:creationId xmlns:a16="http://schemas.microsoft.com/office/drawing/2014/main" id="{00000000-0008-0000-0E00-00001B020000}"/>
            </a:ext>
          </a:extLst>
        </xdr:cNvPr>
        <xdr:cNvSpPr txBox="1"/>
      </xdr:nvSpPr>
      <xdr:spPr>
        <a:xfrm>
          <a:off x="16357600"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148590</xdr:rowOff>
    </xdr:from>
    <xdr:to>
      <xdr:col>86</xdr:col>
      <xdr:colOff>25400</xdr:colOff>
      <xdr:row>55</xdr:row>
      <xdr:rowOff>148590</xdr:rowOff>
    </xdr:to>
    <xdr:cxnSp macro="">
      <xdr:nvCxnSpPr>
        <xdr:cNvPr id="540" name="直線コネクタ 539">
          <a:extLst>
            <a:ext uri="{FF2B5EF4-FFF2-40B4-BE49-F238E27FC236}">
              <a16:creationId xmlns:a16="http://schemas.microsoft.com/office/drawing/2014/main" id="{00000000-0008-0000-0E00-00001C020000}"/>
            </a:ext>
          </a:extLst>
        </xdr:cNvPr>
        <xdr:cNvCxnSpPr/>
      </xdr:nvCxnSpPr>
      <xdr:spPr>
        <a:xfrm>
          <a:off x="16230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150058</xdr:rowOff>
    </xdr:from>
    <xdr:ext cx="405111" cy="259045"/>
    <xdr:sp macro="" textlink="">
      <xdr:nvSpPr>
        <xdr:cNvPr id="541" name="【学校施設】&#10;有形固定資産減価償却率平均値テキスト">
          <a:extLst>
            <a:ext uri="{FF2B5EF4-FFF2-40B4-BE49-F238E27FC236}">
              <a16:creationId xmlns:a16="http://schemas.microsoft.com/office/drawing/2014/main" id="{00000000-0008-0000-0E00-00001D020000}"/>
            </a:ext>
          </a:extLst>
        </xdr:cNvPr>
        <xdr:cNvSpPr txBox="1"/>
      </xdr:nvSpPr>
      <xdr:spPr>
        <a:xfrm>
          <a:off x="16357600" y="10094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127181</xdr:rowOff>
    </xdr:from>
    <xdr:to>
      <xdr:col>85</xdr:col>
      <xdr:colOff>177800</xdr:colOff>
      <xdr:row>60</xdr:row>
      <xdr:rowOff>57331</xdr:rowOff>
    </xdr:to>
    <xdr:sp macro="" textlink="">
      <xdr:nvSpPr>
        <xdr:cNvPr id="542" name="フローチャート: 判断 541">
          <a:extLst>
            <a:ext uri="{FF2B5EF4-FFF2-40B4-BE49-F238E27FC236}">
              <a16:creationId xmlns:a16="http://schemas.microsoft.com/office/drawing/2014/main" id="{00000000-0008-0000-0E00-00001E020000}"/>
            </a:ext>
          </a:extLst>
        </xdr:cNvPr>
        <xdr:cNvSpPr/>
      </xdr:nvSpPr>
      <xdr:spPr>
        <a:xfrm>
          <a:off x="162687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123916</xdr:rowOff>
    </xdr:from>
    <xdr:to>
      <xdr:col>81</xdr:col>
      <xdr:colOff>101600</xdr:colOff>
      <xdr:row>60</xdr:row>
      <xdr:rowOff>54066</xdr:rowOff>
    </xdr:to>
    <xdr:sp macro="" textlink="">
      <xdr:nvSpPr>
        <xdr:cNvPr id="543" name="フローチャート: 判断 542">
          <a:extLst>
            <a:ext uri="{FF2B5EF4-FFF2-40B4-BE49-F238E27FC236}">
              <a16:creationId xmlns:a16="http://schemas.microsoft.com/office/drawing/2014/main" id="{00000000-0008-0000-0E00-00001F020000}"/>
            </a:ext>
          </a:extLst>
        </xdr:cNvPr>
        <xdr:cNvSpPr/>
      </xdr:nvSpPr>
      <xdr:spPr>
        <a:xfrm>
          <a:off x="154305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544" name="フローチャート: 判断 543">
          <a:extLst>
            <a:ext uri="{FF2B5EF4-FFF2-40B4-BE49-F238E27FC236}">
              <a16:creationId xmlns:a16="http://schemas.microsoft.com/office/drawing/2014/main" id="{00000000-0008-0000-0E00-000020020000}"/>
            </a:ext>
          </a:extLst>
        </xdr:cNvPr>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114119</xdr:rowOff>
    </xdr:from>
    <xdr:to>
      <xdr:col>72</xdr:col>
      <xdr:colOff>38100</xdr:colOff>
      <xdr:row>60</xdr:row>
      <xdr:rowOff>44269</xdr:rowOff>
    </xdr:to>
    <xdr:sp macro="" textlink="">
      <xdr:nvSpPr>
        <xdr:cNvPr id="545" name="フローチャート: 判断 544">
          <a:extLst>
            <a:ext uri="{FF2B5EF4-FFF2-40B4-BE49-F238E27FC236}">
              <a16:creationId xmlns:a16="http://schemas.microsoft.com/office/drawing/2014/main" id="{00000000-0008-0000-0E00-000021020000}"/>
            </a:ext>
          </a:extLst>
        </xdr:cNvPr>
        <xdr:cNvSpPr/>
      </xdr:nvSpPr>
      <xdr:spPr>
        <a:xfrm>
          <a:off x="13652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546" name="フローチャート: 判断 545">
          <a:extLst>
            <a:ext uri="{FF2B5EF4-FFF2-40B4-BE49-F238E27FC236}">
              <a16:creationId xmlns:a16="http://schemas.microsoft.com/office/drawing/2014/main" id="{00000000-0008-0000-0E00-000022020000}"/>
            </a:ext>
          </a:extLst>
        </xdr:cNvPr>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E00-000027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50437</xdr:rowOff>
    </xdr:from>
    <xdr:to>
      <xdr:col>85</xdr:col>
      <xdr:colOff>177800</xdr:colOff>
      <xdr:row>60</xdr:row>
      <xdr:rowOff>152037</xdr:rowOff>
    </xdr:to>
    <xdr:sp macro="" textlink="">
      <xdr:nvSpPr>
        <xdr:cNvPr id="552" name="楕円 551">
          <a:extLst>
            <a:ext uri="{FF2B5EF4-FFF2-40B4-BE49-F238E27FC236}">
              <a16:creationId xmlns:a16="http://schemas.microsoft.com/office/drawing/2014/main" id="{00000000-0008-0000-0E00-000028020000}"/>
            </a:ext>
          </a:extLst>
        </xdr:cNvPr>
        <xdr:cNvSpPr/>
      </xdr:nvSpPr>
      <xdr:spPr>
        <a:xfrm>
          <a:off x="162687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28864</xdr:rowOff>
    </xdr:from>
    <xdr:ext cx="405111" cy="259045"/>
    <xdr:sp macro="" textlink="">
      <xdr:nvSpPr>
        <xdr:cNvPr id="553" name="【学校施設】&#10;有形固定資産減価償却率該当値テキスト">
          <a:extLst>
            <a:ext uri="{FF2B5EF4-FFF2-40B4-BE49-F238E27FC236}">
              <a16:creationId xmlns:a16="http://schemas.microsoft.com/office/drawing/2014/main" id="{00000000-0008-0000-0E00-000029020000}"/>
            </a:ext>
          </a:extLst>
        </xdr:cNvPr>
        <xdr:cNvSpPr txBox="1"/>
      </xdr:nvSpPr>
      <xdr:spPr>
        <a:xfrm>
          <a:off x="16357600" y="1031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1451</xdr:rowOff>
    </xdr:from>
    <xdr:to>
      <xdr:col>81</xdr:col>
      <xdr:colOff>101600</xdr:colOff>
      <xdr:row>60</xdr:row>
      <xdr:rowOff>103051</xdr:rowOff>
    </xdr:to>
    <xdr:sp macro="" textlink="">
      <xdr:nvSpPr>
        <xdr:cNvPr id="554" name="楕円 553">
          <a:extLst>
            <a:ext uri="{FF2B5EF4-FFF2-40B4-BE49-F238E27FC236}">
              <a16:creationId xmlns:a16="http://schemas.microsoft.com/office/drawing/2014/main" id="{00000000-0008-0000-0E00-00002A020000}"/>
            </a:ext>
          </a:extLst>
        </xdr:cNvPr>
        <xdr:cNvSpPr/>
      </xdr:nvSpPr>
      <xdr:spPr>
        <a:xfrm>
          <a:off x="15430500" y="102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52251</xdr:rowOff>
    </xdr:from>
    <xdr:to>
      <xdr:col>85</xdr:col>
      <xdr:colOff>127000</xdr:colOff>
      <xdr:row>60</xdr:row>
      <xdr:rowOff>101237</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5481300" y="10339251"/>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150041</xdr:rowOff>
    </xdr:from>
    <xdr:to>
      <xdr:col>76</xdr:col>
      <xdr:colOff>165100</xdr:colOff>
      <xdr:row>62</xdr:row>
      <xdr:rowOff>80191</xdr:rowOff>
    </xdr:to>
    <xdr:sp macro="" textlink="">
      <xdr:nvSpPr>
        <xdr:cNvPr id="556" name="楕円 555">
          <a:extLst>
            <a:ext uri="{FF2B5EF4-FFF2-40B4-BE49-F238E27FC236}">
              <a16:creationId xmlns:a16="http://schemas.microsoft.com/office/drawing/2014/main" id="{00000000-0008-0000-0E00-00002C020000}"/>
            </a:ext>
          </a:extLst>
        </xdr:cNvPr>
        <xdr:cNvSpPr/>
      </xdr:nvSpPr>
      <xdr:spPr>
        <a:xfrm>
          <a:off x="14541500" y="1060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52251</xdr:rowOff>
    </xdr:from>
    <xdr:to>
      <xdr:col>81</xdr:col>
      <xdr:colOff>50800</xdr:colOff>
      <xdr:row>62</xdr:row>
      <xdr:rowOff>29391</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flipV="1">
          <a:off x="14592300" y="10339251"/>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92891</xdr:rowOff>
    </xdr:from>
    <xdr:to>
      <xdr:col>72</xdr:col>
      <xdr:colOff>38100</xdr:colOff>
      <xdr:row>63</xdr:row>
      <xdr:rowOff>23041</xdr:rowOff>
    </xdr:to>
    <xdr:sp macro="" textlink="">
      <xdr:nvSpPr>
        <xdr:cNvPr id="558" name="楕円 557">
          <a:extLst>
            <a:ext uri="{FF2B5EF4-FFF2-40B4-BE49-F238E27FC236}">
              <a16:creationId xmlns:a16="http://schemas.microsoft.com/office/drawing/2014/main" id="{00000000-0008-0000-0E00-00002E020000}"/>
            </a:ext>
          </a:extLst>
        </xdr:cNvPr>
        <xdr:cNvSpPr/>
      </xdr:nvSpPr>
      <xdr:spPr>
        <a:xfrm>
          <a:off x="13652500" y="1072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29391</xdr:rowOff>
    </xdr:from>
    <xdr:to>
      <xdr:col>76</xdr:col>
      <xdr:colOff>114300</xdr:colOff>
      <xdr:row>62</xdr:row>
      <xdr:rowOff>143691</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flipV="1">
          <a:off x="13703300" y="1065929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73297</xdr:rowOff>
    </xdr:from>
    <xdr:to>
      <xdr:col>67</xdr:col>
      <xdr:colOff>101600</xdr:colOff>
      <xdr:row>63</xdr:row>
      <xdr:rowOff>3447</xdr:rowOff>
    </xdr:to>
    <xdr:sp macro="" textlink="">
      <xdr:nvSpPr>
        <xdr:cNvPr id="560" name="楕円 559">
          <a:extLst>
            <a:ext uri="{FF2B5EF4-FFF2-40B4-BE49-F238E27FC236}">
              <a16:creationId xmlns:a16="http://schemas.microsoft.com/office/drawing/2014/main" id="{00000000-0008-0000-0E00-000030020000}"/>
            </a:ext>
          </a:extLst>
        </xdr:cNvPr>
        <xdr:cNvSpPr/>
      </xdr:nvSpPr>
      <xdr:spPr>
        <a:xfrm>
          <a:off x="12763500" y="1070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124097</xdr:rowOff>
    </xdr:from>
    <xdr:to>
      <xdr:col>71</xdr:col>
      <xdr:colOff>177800</xdr:colOff>
      <xdr:row>62</xdr:row>
      <xdr:rowOff>143691</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a:off x="12814300" y="1075399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70593</xdr:rowOff>
    </xdr:from>
    <xdr:ext cx="405111" cy="259045"/>
    <xdr:sp macro="" textlink="">
      <xdr:nvSpPr>
        <xdr:cNvPr id="562" name="n_1aveValue【学校施設】&#10;有形固定資産減価償却率">
          <a:extLst>
            <a:ext uri="{FF2B5EF4-FFF2-40B4-BE49-F238E27FC236}">
              <a16:creationId xmlns:a16="http://schemas.microsoft.com/office/drawing/2014/main" id="{00000000-0008-0000-0E00-000032020000}"/>
            </a:ext>
          </a:extLst>
        </xdr:cNvPr>
        <xdr:cNvSpPr txBox="1"/>
      </xdr:nvSpPr>
      <xdr:spPr>
        <a:xfrm>
          <a:off x="15266044" y="1001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44467</xdr:rowOff>
    </xdr:from>
    <xdr:ext cx="405111" cy="259045"/>
    <xdr:sp macro="" textlink="">
      <xdr:nvSpPr>
        <xdr:cNvPr id="563" name="n_2aveValue【学校施設】&#10;有形固定資産減価償却率">
          <a:extLst>
            <a:ext uri="{FF2B5EF4-FFF2-40B4-BE49-F238E27FC236}">
              <a16:creationId xmlns:a16="http://schemas.microsoft.com/office/drawing/2014/main" id="{00000000-0008-0000-0E00-000033020000}"/>
            </a:ext>
          </a:extLst>
        </xdr:cNvPr>
        <xdr:cNvSpPr txBox="1"/>
      </xdr:nvSpPr>
      <xdr:spPr>
        <a:xfrm>
          <a:off x="14389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60796</xdr:rowOff>
    </xdr:from>
    <xdr:ext cx="405111" cy="259045"/>
    <xdr:sp macro="" textlink="">
      <xdr:nvSpPr>
        <xdr:cNvPr id="564" name="n_3aveValue【学校施設】&#10;有形固定資産減価償却率">
          <a:extLst>
            <a:ext uri="{FF2B5EF4-FFF2-40B4-BE49-F238E27FC236}">
              <a16:creationId xmlns:a16="http://schemas.microsoft.com/office/drawing/2014/main" id="{00000000-0008-0000-0E00-000034020000}"/>
            </a:ext>
          </a:extLst>
        </xdr:cNvPr>
        <xdr:cNvSpPr txBox="1"/>
      </xdr:nvSpPr>
      <xdr:spPr>
        <a:xfrm>
          <a:off x="13500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565" name="n_4aveValue【学校施設】&#10;有形固定資産減価償却率">
          <a:extLst>
            <a:ext uri="{FF2B5EF4-FFF2-40B4-BE49-F238E27FC236}">
              <a16:creationId xmlns:a16="http://schemas.microsoft.com/office/drawing/2014/main" id="{00000000-0008-0000-0E00-000035020000}"/>
            </a:ext>
          </a:extLst>
        </xdr:cNvPr>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94178</xdr:rowOff>
    </xdr:from>
    <xdr:ext cx="405111" cy="259045"/>
    <xdr:sp macro="" textlink="">
      <xdr:nvSpPr>
        <xdr:cNvPr id="566" name="n_1mainValue【学校施設】&#10;有形固定資産減価償却率">
          <a:extLst>
            <a:ext uri="{FF2B5EF4-FFF2-40B4-BE49-F238E27FC236}">
              <a16:creationId xmlns:a16="http://schemas.microsoft.com/office/drawing/2014/main" id="{00000000-0008-0000-0E00-000036020000}"/>
            </a:ext>
          </a:extLst>
        </xdr:cNvPr>
        <xdr:cNvSpPr txBox="1"/>
      </xdr:nvSpPr>
      <xdr:spPr>
        <a:xfrm>
          <a:off x="152660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71318</xdr:rowOff>
    </xdr:from>
    <xdr:ext cx="405111" cy="259045"/>
    <xdr:sp macro="" textlink="">
      <xdr:nvSpPr>
        <xdr:cNvPr id="567" name="n_2mainValue【学校施設】&#10;有形固定資産減価償却率">
          <a:extLst>
            <a:ext uri="{FF2B5EF4-FFF2-40B4-BE49-F238E27FC236}">
              <a16:creationId xmlns:a16="http://schemas.microsoft.com/office/drawing/2014/main" id="{00000000-0008-0000-0E00-000037020000}"/>
            </a:ext>
          </a:extLst>
        </xdr:cNvPr>
        <xdr:cNvSpPr txBox="1"/>
      </xdr:nvSpPr>
      <xdr:spPr>
        <a:xfrm>
          <a:off x="14389744" y="1070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14168</xdr:rowOff>
    </xdr:from>
    <xdr:ext cx="405111" cy="259045"/>
    <xdr:sp macro="" textlink="">
      <xdr:nvSpPr>
        <xdr:cNvPr id="568" name="n_3mainValue【学校施設】&#10;有形固定資産減価償却率">
          <a:extLst>
            <a:ext uri="{FF2B5EF4-FFF2-40B4-BE49-F238E27FC236}">
              <a16:creationId xmlns:a16="http://schemas.microsoft.com/office/drawing/2014/main" id="{00000000-0008-0000-0E00-000038020000}"/>
            </a:ext>
          </a:extLst>
        </xdr:cNvPr>
        <xdr:cNvSpPr txBox="1"/>
      </xdr:nvSpPr>
      <xdr:spPr>
        <a:xfrm>
          <a:off x="13500744" y="10815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166024</xdr:rowOff>
    </xdr:from>
    <xdr:ext cx="405111" cy="259045"/>
    <xdr:sp macro="" textlink="">
      <xdr:nvSpPr>
        <xdr:cNvPr id="569" name="n_4mainValue【学校施設】&#10;有形固定資産減価償却率">
          <a:extLst>
            <a:ext uri="{FF2B5EF4-FFF2-40B4-BE49-F238E27FC236}">
              <a16:creationId xmlns:a16="http://schemas.microsoft.com/office/drawing/2014/main" id="{00000000-0008-0000-0E00-000039020000}"/>
            </a:ext>
          </a:extLst>
        </xdr:cNvPr>
        <xdr:cNvSpPr txBox="1"/>
      </xdr:nvSpPr>
      <xdr:spPr>
        <a:xfrm>
          <a:off x="12611744" y="1079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00000000-0008-0000-0E00-00004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a:extLst>
            <a:ext uri="{FF2B5EF4-FFF2-40B4-BE49-F238E27FC236}">
              <a16:creationId xmlns:a16="http://schemas.microsoft.com/office/drawing/2014/main" id="{00000000-0008-0000-0E00-000051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134683</xdr:rowOff>
    </xdr:from>
    <xdr:to>
      <xdr:col>116</xdr:col>
      <xdr:colOff>62864</xdr:colOff>
      <xdr:row>64</xdr:row>
      <xdr:rowOff>169355</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flipV="1">
          <a:off x="22160864" y="9735883"/>
          <a:ext cx="0" cy="1406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1732</xdr:rowOff>
    </xdr:from>
    <xdr:ext cx="469744" cy="259045"/>
    <xdr:sp macro="" textlink="">
      <xdr:nvSpPr>
        <xdr:cNvPr id="595" name="【学校施設】&#10;一人当たり面積最小値テキスト">
          <a:extLst>
            <a:ext uri="{FF2B5EF4-FFF2-40B4-BE49-F238E27FC236}">
              <a16:creationId xmlns:a16="http://schemas.microsoft.com/office/drawing/2014/main" id="{00000000-0008-0000-0E00-000053020000}"/>
            </a:ext>
          </a:extLst>
        </xdr:cNvPr>
        <xdr:cNvSpPr txBox="1"/>
      </xdr:nvSpPr>
      <xdr:spPr>
        <a:xfrm>
          <a:off x="22199600" y="1114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169355</xdr:rowOff>
    </xdr:from>
    <xdr:to>
      <xdr:col>116</xdr:col>
      <xdr:colOff>152400</xdr:colOff>
      <xdr:row>64</xdr:row>
      <xdr:rowOff>169355</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a:off x="22072600" y="1114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81360</xdr:rowOff>
    </xdr:from>
    <xdr:ext cx="469744" cy="259045"/>
    <xdr:sp macro="" textlink="">
      <xdr:nvSpPr>
        <xdr:cNvPr id="597" name="【学校施設】&#10;一人当たり面積最大値テキスト">
          <a:extLst>
            <a:ext uri="{FF2B5EF4-FFF2-40B4-BE49-F238E27FC236}">
              <a16:creationId xmlns:a16="http://schemas.microsoft.com/office/drawing/2014/main" id="{00000000-0008-0000-0E00-000055020000}"/>
            </a:ext>
          </a:extLst>
        </xdr:cNvPr>
        <xdr:cNvSpPr txBox="1"/>
      </xdr:nvSpPr>
      <xdr:spPr>
        <a:xfrm>
          <a:off x="22199600" y="95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134683</xdr:rowOff>
    </xdr:from>
    <xdr:to>
      <xdr:col>116</xdr:col>
      <xdr:colOff>152400</xdr:colOff>
      <xdr:row>56</xdr:row>
      <xdr:rowOff>134683</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a:off x="22072600" y="9735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47134</xdr:rowOff>
    </xdr:from>
    <xdr:ext cx="469744" cy="259045"/>
    <xdr:sp macro="" textlink="">
      <xdr:nvSpPr>
        <xdr:cNvPr id="599" name="【学校施設】&#10;一人当たり面積平均値テキスト">
          <a:extLst>
            <a:ext uri="{FF2B5EF4-FFF2-40B4-BE49-F238E27FC236}">
              <a16:creationId xmlns:a16="http://schemas.microsoft.com/office/drawing/2014/main" id="{00000000-0008-0000-0E00-000057020000}"/>
            </a:ext>
          </a:extLst>
        </xdr:cNvPr>
        <xdr:cNvSpPr txBox="1"/>
      </xdr:nvSpPr>
      <xdr:spPr>
        <a:xfrm>
          <a:off x="22199600" y="106770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24257</xdr:rowOff>
    </xdr:from>
    <xdr:to>
      <xdr:col>116</xdr:col>
      <xdr:colOff>114300</xdr:colOff>
      <xdr:row>63</xdr:row>
      <xdr:rowOff>125857</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22110700" y="10825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34163</xdr:rowOff>
    </xdr:from>
    <xdr:to>
      <xdr:col>112</xdr:col>
      <xdr:colOff>38100</xdr:colOff>
      <xdr:row>63</xdr:row>
      <xdr:rowOff>135763</xdr:rowOff>
    </xdr:to>
    <xdr:sp macro="" textlink="">
      <xdr:nvSpPr>
        <xdr:cNvPr id="601" name="フローチャート: 判断 600">
          <a:extLst>
            <a:ext uri="{FF2B5EF4-FFF2-40B4-BE49-F238E27FC236}">
              <a16:creationId xmlns:a16="http://schemas.microsoft.com/office/drawing/2014/main" id="{00000000-0008-0000-0E00-000059020000}"/>
            </a:ext>
          </a:extLst>
        </xdr:cNvPr>
        <xdr:cNvSpPr/>
      </xdr:nvSpPr>
      <xdr:spPr>
        <a:xfrm>
          <a:off x="21272500" y="1083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22543</xdr:rowOff>
    </xdr:from>
    <xdr:to>
      <xdr:col>107</xdr:col>
      <xdr:colOff>101600</xdr:colOff>
      <xdr:row>63</xdr:row>
      <xdr:rowOff>124143</xdr:rowOff>
    </xdr:to>
    <xdr:sp macro="" textlink="">
      <xdr:nvSpPr>
        <xdr:cNvPr id="602" name="フローチャート: 判断 601">
          <a:extLst>
            <a:ext uri="{FF2B5EF4-FFF2-40B4-BE49-F238E27FC236}">
              <a16:creationId xmlns:a16="http://schemas.microsoft.com/office/drawing/2014/main" id="{00000000-0008-0000-0E00-00005A020000}"/>
            </a:ext>
          </a:extLst>
        </xdr:cNvPr>
        <xdr:cNvSpPr/>
      </xdr:nvSpPr>
      <xdr:spPr>
        <a:xfrm>
          <a:off x="20383500" y="1082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49213</xdr:rowOff>
    </xdr:from>
    <xdr:to>
      <xdr:col>102</xdr:col>
      <xdr:colOff>165100</xdr:colOff>
      <xdr:row>63</xdr:row>
      <xdr:rowOff>150813</xdr:rowOff>
    </xdr:to>
    <xdr:sp macro="" textlink="">
      <xdr:nvSpPr>
        <xdr:cNvPr id="603" name="フローチャート: 判断 602">
          <a:extLst>
            <a:ext uri="{FF2B5EF4-FFF2-40B4-BE49-F238E27FC236}">
              <a16:creationId xmlns:a16="http://schemas.microsoft.com/office/drawing/2014/main" id="{00000000-0008-0000-0E00-00005B020000}"/>
            </a:ext>
          </a:extLst>
        </xdr:cNvPr>
        <xdr:cNvSpPr/>
      </xdr:nvSpPr>
      <xdr:spPr>
        <a:xfrm>
          <a:off x="19494500" y="1085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3111</xdr:rowOff>
    </xdr:from>
    <xdr:to>
      <xdr:col>98</xdr:col>
      <xdr:colOff>38100</xdr:colOff>
      <xdr:row>63</xdr:row>
      <xdr:rowOff>104711</xdr:rowOff>
    </xdr:to>
    <xdr:sp macro="" textlink="">
      <xdr:nvSpPr>
        <xdr:cNvPr id="604" name="フローチャート: 判断 603">
          <a:extLst>
            <a:ext uri="{FF2B5EF4-FFF2-40B4-BE49-F238E27FC236}">
              <a16:creationId xmlns:a16="http://schemas.microsoft.com/office/drawing/2014/main" id="{00000000-0008-0000-0E00-00005C020000}"/>
            </a:ext>
          </a:extLst>
        </xdr:cNvPr>
        <xdr:cNvSpPr/>
      </xdr:nvSpPr>
      <xdr:spPr>
        <a:xfrm>
          <a:off x="18605500" y="1080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000000-0008-0000-0E00-000060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0000000-0008-0000-0E00-000061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156655</xdr:rowOff>
    </xdr:from>
    <xdr:to>
      <xdr:col>116</xdr:col>
      <xdr:colOff>114300</xdr:colOff>
      <xdr:row>64</xdr:row>
      <xdr:rowOff>86805</xdr:rowOff>
    </xdr:to>
    <xdr:sp macro="" textlink="">
      <xdr:nvSpPr>
        <xdr:cNvPr id="610" name="楕円 609">
          <a:extLst>
            <a:ext uri="{FF2B5EF4-FFF2-40B4-BE49-F238E27FC236}">
              <a16:creationId xmlns:a16="http://schemas.microsoft.com/office/drawing/2014/main" id="{00000000-0008-0000-0E00-000062020000}"/>
            </a:ext>
          </a:extLst>
        </xdr:cNvPr>
        <xdr:cNvSpPr/>
      </xdr:nvSpPr>
      <xdr:spPr>
        <a:xfrm>
          <a:off x="22110700" y="1095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135082</xdr:rowOff>
    </xdr:from>
    <xdr:ext cx="469744" cy="259045"/>
    <xdr:sp macro="" textlink="">
      <xdr:nvSpPr>
        <xdr:cNvPr id="611" name="【学校施設】&#10;一人当たり面積該当値テキスト">
          <a:extLst>
            <a:ext uri="{FF2B5EF4-FFF2-40B4-BE49-F238E27FC236}">
              <a16:creationId xmlns:a16="http://schemas.microsoft.com/office/drawing/2014/main" id="{00000000-0008-0000-0E00-000063020000}"/>
            </a:ext>
          </a:extLst>
        </xdr:cNvPr>
        <xdr:cNvSpPr txBox="1"/>
      </xdr:nvSpPr>
      <xdr:spPr>
        <a:xfrm>
          <a:off x="22199600" y="1093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161607</xdr:rowOff>
    </xdr:from>
    <xdr:to>
      <xdr:col>112</xdr:col>
      <xdr:colOff>38100</xdr:colOff>
      <xdr:row>64</xdr:row>
      <xdr:rowOff>91757</xdr:rowOff>
    </xdr:to>
    <xdr:sp macro="" textlink="">
      <xdr:nvSpPr>
        <xdr:cNvPr id="612" name="楕円 611">
          <a:extLst>
            <a:ext uri="{FF2B5EF4-FFF2-40B4-BE49-F238E27FC236}">
              <a16:creationId xmlns:a16="http://schemas.microsoft.com/office/drawing/2014/main" id="{00000000-0008-0000-0E00-000064020000}"/>
            </a:ext>
          </a:extLst>
        </xdr:cNvPr>
        <xdr:cNvSpPr/>
      </xdr:nvSpPr>
      <xdr:spPr>
        <a:xfrm>
          <a:off x="21272500" y="1096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36005</xdr:rowOff>
    </xdr:from>
    <xdr:to>
      <xdr:col>116</xdr:col>
      <xdr:colOff>63500</xdr:colOff>
      <xdr:row>64</xdr:row>
      <xdr:rowOff>40957</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flipV="1">
          <a:off x="21323300" y="11008805"/>
          <a:ext cx="838200" cy="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115316</xdr:rowOff>
    </xdr:from>
    <xdr:to>
      <xdr:col>107</xdr:col>
      <xdr:colOff>101600</xdr:colOff>
      <xdr:row>64</xdr:row>
      <xdr:rowOff>45466</xdr:rowOff>
    </xdr:to>
    <xdr:sp macro="" textlink="">
      <xdr:nvSpPr>
        <xdr:cNvPr id="614" name="楕円 613">
          <a:extLst>
            <a:ext uri="{FF2B5EF4-FFF2-40B4-BE49-F238E27FC236}">
              <a16:creationId xmlns:a16="http://schemas.microsoft.com/office/drawing/2014/main" id="{00000000-0008-0000-0E00-000066020000}"/>
            </a:ext>
          </a:extLst>
        </xdr:cNvPr>
        <xdr:cNvSpPr/>
      </xdr:nvSpPr>
      <xdr:spPr>
        <a:xfrm>
          <a:off x="20383500" y="109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166116</xdr:rowOff>
    </xdr:from>
    <xdr:to>
      <xdr:col>111</xdr:col>
      <xdr:colOff>177800</xdr:colOff>
      <xdr:row>64</xdr:row>
      <xdr:rowOff>40957</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a:off x="20434300" y="10967466"/>
          <a:ext cx="889000" cy="4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122174</xdr:rowOff>
    </xdr:from>
    <xdr:to>
      <xdr:col>102</xdr:col>
      <xdr:colOff>165100</xdr:colOff>
      <xdr:row>64</xdr:row>
      <xdr:rowOff>52324</xdr:rowOff>
    </xdr:to>
    <xdr:sp macro="" textlink="">
      <xdr:nvSpPr>
        <xdr:cNvPr id="616" name="楕円 615">
          <a:extLst>
            <a:ext uri="{FF2B5EF4-FFF2-40B4-BE49-F238E27FC236}">
              <a16:creationId xmlns:a16="http://schemas.microsoft.com/office/drawing/2014/main" id="{00000000-0008-0000-0E00-000068020000}"/>
            </a:ext>
          </a:extLst>
        </xdr:cNvPr>
        <xdr:cNvSpPr/>
      </xdr:nvSpPr>
      <xdr:spPr>
        <a:xfrm>
          <a:off x="19494500" y="1092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166116</xdr:rowOff>
    </xdr:from>
    <xdr:to>
      <xdr:col>107</xdr:col>
      <xdr:colOff>50800</xdr:colOff>
      <xdr:row>64</xdr:row>
      <xdr:rowOff>1524</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flipV="1">
          <a:off x="19545300" y="1096746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130366</xdr:rowOff>
    </xdr:from>
    <xdr:to>
      <xdr:col>98</xdr:col>
      <xdr:colOff>38100</xdr:colOff>
      <xdr:row>64</xdr:row>
      <xdr:rowOff>60516</xdr:rowOff>
    </xdr:to>
    <xdr:sp macro="" textlink="">
      <xdr:nvSpPr>
        <xdr:cNvPr id="618" name="楕円 617">
          <a:extLst>
            <a:ext uri="{FF2B5EF4-FFF2-40B4-BE49-F238E27FC236}">
              <a16:creationId xmlns:a16="http://schemas.microsoft.com/office/drawing/2014/main" id="{00000000-0008-0000-0E00-00006A020000}"/>
            </a:ext>
          </a:extLst>
        </xdr:cNvPr>
        <xdr:cNvSpPr/>
      </xdr:nvSpPr>
      <xdr:spPr>
        <a:xfrm>
          <a:off x="18605500" y="1093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1524</xdr:rowOff>
    </xdr:from>
    <xdr:to>
      <xdr:col>102</xdr:col>
      <xdr:colOff>114300</xdr:colOff>
      <xdr:row>64</xdr:row>
      <xdr:rowOff>9716</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flipV="1">
          <a:off x="18656300" y="10974324"/>
          <a:ext cx="8890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152290</xdr:rowOff>
    </xdr:from>
    <xdr:ext cx="469744" cy="259045"/>
    <xdr:sp macro="" textlink="">
      <xdr:nvSpPr>
        <xdr:cNvPr id="620" name="n_1aveValue【学校施設】&#10;一人当たり面積">
          <a:extLst>
            <a:ext uri="{FF2B5EF4-FFF2-40B4-BE49-F238E27FC236}">
              <a16:creationId xmlns:a16="http://schemas.microsoft.com/office/drawing/2014/main" id="{00000000-0008-0000-0E00-00006C020000}"/>
            </a:ext>
          </a:extLst>
        </xdr:cNvPr>
        <xdr:cNvSpPr txBox="1"/>
      </xdr:nvSpPr>
      <xdr:spPr>
        <a:xfrm>
          <a:off x="21075727" y="10610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140670</xdr:rowOff>
    </xdr:from>
    <xdr:ext cx="469744" cy="259045"/>
    <xdr:sp macro="" textlink="">
      <xdr:nvSpPr>
        <xdr:cNvPr id="621" name="n_2aveValue【学校施設】&#10;一人当たり面積">
          <a:extLst>
            <a:ext uri="{FF2B5EF4-FFF2-40B4-BE49-F238E27FC236}">
              <a16:creationId xmlns:a16="http://schemas.microsoft.com/office/drawing/2014/main" id="{00000000-0008-0000-0E00-00006D020000}"/>
            </a:ext>
          </a:extLst>
        </xdr:cNvPr>
        <xdr:cNvSpPr txBox="1"/>
      </xdr:nvSpPr>
      <xdr:spPr>
        <a:xfrm>
          <a:off x="20199427" y="10599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167340</xdr:rowOff>
    </xdr:from>
    <xdr:ext cx="469744" cy="259045"/>
    <xdr:sp macro="" textlink="">
      <xdr:nvSpPr>
        <xdr:cNvPr id="622" name="n_3aveValue【学校施設】&#10;一人当たり面積">
          <a:extLst>
            <a:ext uri="{FF2B5EF4-FFF2-40B4-BE49-F238E27FC236}">
              <a16:creationId xmlns:a16="http://schemas.microsoft.com/office/drawing/2014/main" id="{00000000-0008-0000-0E00-00006E020000}"/>
            </a:ext>
          </a:extLst>
        </xdr:cNvPr>
        <xdr:cNvSpPr txBox="1"/>
      </xdr:nvSpPr>
      <xdr:spPr>
        <a:xfrm>
          <a:off x="19310427" y="1062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121238</xdr:rowOff>
    </xdr:from>
    <xdr:ext cx="469744" cy="259045"/>
    <xdr:sp macro="" textlink="">
      <xdr:nvSpPr>
        <xdr:cNvPr id="623" name="n_4aveValue【学校施設】&#10;一人当たり面積">
          <a:extLst>
            <a:ext uri="{FF2B5EF4-FFF2-40B4-BE49-F238E27FC236}">
              <a16:creationId xmlns:a16="http://schemas.microsoft.com/office/drawing/2014/main" id="{00000000-0008-0000-0E00-00006F020000}"/>
            </a:ext>
          </a:extLst>
        </xdr:cNvPr>
        <xdr:cNvSpPr txBox="1"/>
      </xdr:nvSpPr>
      <xdr:spPr>
        <a:xfrm>
          <a:off x="18421427" y="1057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82884</xdr:rowOff>
    </xdr:from>
    <xdr:ext cx="469744" cy="259045"/>
    <xdr:sp macro="" textlink="">
      <xdr:nvSpPr>
        <xdr:cNvPr id="624" name="n_1mainValue【学校施設】&#10;一人当たり面積">
          <a:extLst>
            <a:ext uri="{FF2B5EF4-FFF2-40B4-BE49-F238E27FC236}">
              <a16:creationId xmlns:a16="http://schemas.microsoft.com/office/drawing/2014/main" id="{00000000-0008-0000-0E00-000070020000}"/>
            </a:ext>
          </a:extLst>
        </xdr:cNvPr>
        <xdr:cNvSpPr txBox="1"/>
      </xdr:nvSpPr>
      <xdr:spPr>
        <a:xfrm>
          <a:off x="21075727" y="11055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36593</xdr:rowOff>
    </xdr:from>
    <xdr:ext cx="469744" cy="259045"/>
    <xdr:sp macro="" textlink="">
      <xdr:nvSpPr>
        <xdr:cNvPr id="625" name="n_2mainValue【学校施設】&#10;一人当たり面積">
          <a:extLst>
            <a:ext uri="{FF2B5EF4-FFF2-40B4-BE49-F238E27FC236}">
              <a16:creationId xmlns:a16="http://schemas.microsoft.com/office/drawing/2014/main" id="{00000000-0008-0000-0E00-000071020000}"/>
            </a:ext>
          </a:extLst>
        </xdr:cNvPr>
        <xdr:cNvSpPr txBox="1"/>
      </xdr:nvSpPr>
      <xdr:spPr>
        <a:xfrm>
          <a:off x="20199427" y="110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43451</xdr:rowOff>
    </xdr:from>
    <xdr:ext cx="469744" cy="259045"/>
    <xdr:sp macro="" textlink="">
      <xdr:nvSpPr>
        <xdr:cNvPr id="626" name="n_3mainValue【学校施設】&#10;一人当たり面積">
          <a:extLst>
            <a:ext uri="{FF2B5EF4-FFF2-40B4-BE49-F238E27FC236}">
              <a16:creationId xmlns:a16="http://schemas.microsoft.com/office/drawing/2014/main" id="{00000000-0008-0000-0E00-000072020000}"/>
            </a:ext>
          </a:extLst>
        </xdr:cNvPr>
        <xdr:cNvSpPr txBox="1"/>
      </xdr:nvSpPr>
      <xdr:spPr>
        <a:xfrm>
          <a:off x="19310427" y="1101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51643</xdr:rowOff>
    </xdr:from>
    <xdr:ext cx="469744" cy="259045"/>
    <xdr:sp macro="" textlink="">
      <xdr:nvSpPr>
        <xdr:cNvPr id="627" name="n_4mainValue【学校施設】&#10;一人当たり面積">
          <a:extLst>
            <a:ext uri="{FF2B5EF4-FFF2-40B4-BE49-F238E27FC236}">
              <a16:creationId xmlns:a16="http://schemas.microsoft.com/office/drawing/2014/main" id="{00000000-0008-0000-0E00-000073020000}"/>
            </a:ext>
          </a:extLst>
        </xdr:cNvPr>
        <xdr:cNvSpPr txBox="1"/>
      </xdr:nvSpPr>
      <xdr:spPr>
        <a:xfrm>
          <a:off x="18421427" y="11024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a:extLst>
            <a:ext uri="{FF2B5EF4-FFF2-40B4-BE49-F238E27FC236}">
              <a16:creationId xmlns:a16="http://schemas.microsoft.com/office/drawing/2014/main" id="{00000000-0008-0000-0E00-000081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a:extLst>
            <a:ext uri="{FF2B5EF4-FFF2-40B4-BE49-F238E27FC236}">
              <a16:creationId xmlns:a16="http://schemas.microsoft.com/office/drawing/2014/main" id="{00000000-0008-0000-0E00-000082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a:extLst>
            <a:ext uri="{FF2B5EF4-FFF2-40B4-BE49-F238E27FC236}">
              <a16:creationId xmlns:a16="http://schemas.microsoft.com/office/drawing/2014/main" id="{00000000-0008-0000-0E00-00008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a:extLst>
            <a:ext uri="{FF2B5EF4-FFF2-40B4-BE49-F238E27FC236}">
              <a16:creationId xmlns:a16="http://schemas.microsoft.com/office/drawing/2014/main" id="{00000000-0008-0000-0E00-00008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a:extLst>
            <a:ext uri="{FF2B5EF4-FFF2-40B4-BE49-F238E27FC236}">
              <a16:creationId xmlns:a16="http://schemas.microsoft.com/office/drawing/2014/main" id="{00000000-0008-0000-0E00-00008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a:extLst>
            <a:ext uri="{FF2B5EF4-FFF2-40B4-BE49-F238E27FC236}">
              <a16:creationId xmlns:a16="http://schemas.microsoft.com/office/drawing/2014/main" id="{00000000-0008-0000-0E00-00008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a:extLst>
            <a:ext uri="{FF2B5EF4-FFF2-40B4-BE49-F238E27FC236}">
              <a16:creationId xmlns:a16="http://schemas.microsoft.com/office/drawing/2014/main" id="{00000000-0008-0000-0E00-00008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a:extLst>
            <a:ext uri="{FF2B5EF4-FFF2-40B4-BE49-F238E27FC236}">
              <a16:creationId xmlns:a16="http://schemas.microsoft.com/office/drawing/2014/main" id="{00000000-0008-0000-0E00-00008B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1" name="直線コネクタ 660">
          <a:extLst>
            <a:ext uri="{FF2B5EF4-FFF2-40B4-BE49-F238E27FC236}">
              <a16:creationId xmlns:a16="http://schemas.microsoft.com/office/drawing/2014/main" id="{00000000-0008-0000-0E00-000095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3" name="直線コネクタ 662">
          <a:extLst>
            <a:ext uri="{FF2B5EF4-FFF2-40B4-BE49-F238E27FC236}">
              <a16:creationId xmlns:a16="http://schemas.microsoft.com/office/drawing/2014/main" id="{00000000-0008-0000-0E00-000097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00000000-0008-0000-0E00-000099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6" name="テキスト ボックス 665">
          <a:extLst>
            <a:ext uri="{FF2B5EF4-FFF2-40B4-BE49-F238E27FC236}">
              <a16:creationId xmlns:a16="http://schemas.microsoft.com/office/drawing/2014/main" id="{00000000-0008-0000-0E00-00009A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7" name="【公民館】&#10;有形固定資産減価償却率グラフ枠">
          <a:extLst>
            <a:ext uri="{FF2B5EF4-FFF2-40B4-BE49-F238E27FC236}">
              <a16:creationId xmlns:a16="http://schemas.microsoft.com/office/drawing/2014/main" id="{00000000-0008-0000-0E00-00009B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116205</xdr:rowOff>
    </xdr:from>
    <xdr:to>
      <xdr:col>85</xdr:col>
      <xdr:colOff>126364</xdr:colOff>
      <xdr:row>108</xdr:row>
      <xdr:rowOff>110489</xdr:rowOff>
    </xdr:to>
    <xdr:cxnSp macro="">
      <xdr:nvCxnSpPr>
        <xdr:cNvPr id="668" name="直線コネクタ 667">
          <a:extLst>
            <a:ext uri="{FF2B5EF4-FFF2-40B4-BE49-F238E27FC236}">
              <a16:creationId xmlns:a16="http://schemas.microsoft.com/office/drawing/2014/main" id="{00000000-0008-0000-0E00-00009C020000}"/>
            </a:ext>
          </a:extLst>
        </xdr:cNvPr>
        <xdr:cNvCxnSpPr/>
      </xdr:nvCxnSpPr>
      <xdr:spPr>
        <a:xfrm flipV="1">
          <a:off x="16318864" y="17089755"/>
          <a:ext cx="0" cy="153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114316</xdr:rowOff>
    </xdr:from>
    <xdr:ext cx="405111" cy="259045"/>
    <xdr:sp macro="" textlink="">
      <xdr:nvSpPr>
        <xdr:cNvPr id="669" name="【公民館】&#10;有形固定資産減価償却率最小値テキスト">
          <a:extLst>
            <a:ext uri="{FF2B5EF4-FFF2-40B4-BE49-F238E27FC236}">
              <a16:creationId xmlns:a16="http://schemas.microsoft.com/office/drawing/2014/main" id="{00000000-0008-0000-0E00-00009D020000}"/>
            </a:ext>
          </a:extLst>
        </xdr:cNvPr>
        <xdr:cNvSpPr txBox="1"/>
      </xdr:nvSpPr>
      <xdr:spPr>
        <a:xfrm>
          <a:off x="163576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110489</xdr:rowOff>
    </xdr:from>
    <xdr:to>
      <xdr:col>86</xdr:col>
      <xdr:colOff>25400</xdr:colOff>
      <xdr:row>108</xdr:row>
      <xdr:rowOff>110489</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a:off x="16230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62882</xdr:rowOff>
    </xdr:from>
    <xdr:ext cx="405111" cy="259045"/>
    <xdr:sp macro="" textlink="">
      <xdr:nvSpPr>
        <xdr:cNvPr id="671" name="【公民館】&#10;有形固定資産減価償却率最大値テキスト">
          <a:extLst>
            <a:ext uri="{FF2B5EF4-FFF2-40B4-BE49-F238E27FC236}">
              <a16:creationId xmlns:a16="http://schemas.microsoft.com/office/drawing/2014/main" id="{00000000-0008-0000-0E00-00009F020000}"/>
            </a:ext>
          </a:extLst>
        </xdr:cNvPr>
        <xdr:cNvSpPr txBox="1"/>
      </xdr:nvSpPr>
      <xdr:spPr>
        <a:xfrm>
          <a:off x="16357600" y="1686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116205</xdr:rowOff>
    </xdr:from>
    <xdr:to>
      <xdr:col>86</xdr:col>
      <xdr:colOff>25400</xdr:colOff>
      <xdr:row>99</xdr:row>
      <xdr:rowOff>116205</xdr:rowOff>
    </xdr:to>
    <xdr:cxnSp macro="">
      <xdr:nvCxnSpPr>
        <xdr:cNvPr id="672" name="直線コネクタ 671">
          <a:extLst>
            <a:ext uri="{FF2B5EF4-FFF2-40B4-BE49-F238E27FC236}">
              <a16:creationId xmlns:a16="http://schemas.microsoft.com/office/drawing/2014/main" id="{00000000-0008-0000-0E00-0000A0020000}"/>
            </a:ext>
          </a:extLst>
        </xdr:cNvPr>
        <xdr:cNvCxnSpPr/>
      </xdr:nvCxnSpPr>
      <xdr:spPr>
        <a:xfrm>
          <a:off x="16230600" y="1708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139716</xdr:rowOff>
    </xdr:from>
    <xdr:ext cx="405111" cy="259045"/>
    <xdr:sp macro="" textlink="">
      <xdr:nvSpPr>
        <xdr:cNvPr id="673" name="【公民館】&#10;有形固定資産減価償却率平均値テキスト">
          <a:extLst>
            <a:ext uri="{FF2B5EF4-FFF2-40B4-BE49-F238E27FC236}">
              <a16:creationId xmlns:a16="http://schemas.microsoft.com/office/drawing/2014/main" id="{00000000-0008-0000-0E00-0000A1020000}"/>
            </a:ext>
          </a:extLst>
        </xdr:cNvPr>
        <xdr:cNvSpPr txBox="1"/>
      </xdr:nvSpPr>
      <xdr:spPr>
        <a:xfrm>
          <a:off x="16357600" y="17799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116839</xdr:rowOff>
    </xdr:from>
    <xdr:to>
      <xdr:col>85</xdr:col>
      <xdr:colOff>177800</xdr:colOff>
      <xdr:row>105</xdr:row>
      <xdr:rowOff>46989</xdr:rowOff>
    </xdr:to>
    <xdr:sp macro="" textlink="">
      <xdr:nvSpPr>
        <xdr:cNvPr id="674" name="フローチャート: 判断 673">
          <a:extLst>
            <a:ext uri="{FF2B5EF4-FFF2-40B4-BE49-F238E27FC236}">
              <a16:creationId xmlns:a16="http://schemas.microsoft.com/office/drawing/2014/main" id="{00000000-0008-0000-0E00-0000A2020000}"/>
            </a:ext>
          </a:extLst>
        </xdr:cNvPr>
        <xdr:cNvSpPr/>
      </xdr:nvSpPr>
      <xdr:spPr>
        <a:xfrm>
          <a:off x="162687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92075</xdr:rowOff>
    </xdr:from>
    <xdr:to>
      <xdr:col>81</xdr:col>
      <xdr:colOff>101600</xdr:colOff>
      <xdr:row>105</xdr:row>
      <xdr:rowOff>22225</xdr:rowOff>
    </xdr:to>
    <xdr:sp macro="" textlink="">
      <xdr:nvSpPr>
        <xdr:cNvPr id="675" name="フローチャート: 判断 674">
          <a:extLst>
            <a:ext uri="{FF2B5EF4-FFF2-40B4-BE49-F238E27FC236}">
              <a16:creationId xmlns:a16="http://schemas.microsoft.com/office/drawing/2014/main" id="{00000000-0008-0000-0E00-0000A3020000}"/>
            </a:ext>
          </a:extLst>
        </xdr:cNvPr>
        <xdr:cNvSpPr/>
      </xdr:nvSpPr>
      <xdr:spPr>
        <a:xfrm>
          <a:off x="15430500" y="1792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90170</xdr:rowOff>
    </xdr:from>
    <xdr:to>
      <xdr:col>76</xdr:col>
      <xdr:colOff>165100</xdr:colOff>
      <xdr:row>105</xdr:row>
      <xdr:rowOff>20320</xdr:rowOff>
    </xdr:to>
    <xdr:sp macro="" textlink="">
      <xdr:nvSpPr>
        <xdr:cNvPr id="676" name="フローチャート: 判断 675">
          <a:extLst>
            <a:ext uri="{FF2B5EF4-FFF2-40B4-BE49-F238E27FC236}">
              <a16:creationId xmlns:a16="http://schemas.microsoft.com/office/drawing/2014/main" id="{00000000-0008-0000-0E00-0000A4020000}"/>
            </a:ext>
          </a:extLst>
        </xdr:cNvPr>
        <xdr:cNvSpPr/>
      </xdr:nvSpPr>
      <xdr:spPr>
        <a:xfrm>
          <a:off x="14541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48261</xdr:rowOff>
    </xdr:from>
    <xdr:to>
      <xdr:col>72</xdr:col>
      <xdr:colOff>38100</xdr:colOff>
      <xdr:row>104</xdr:row>
      <xdr:rowOff>149861</xdr:rowOff>
    </xdr:to>
    <xdr:sp macro="" textlink="">
      <xdr:nvSpPr>
        <xdr:cNvPr id="677" name="フローチャート: 判断 676">
          <a:extLst>
            <a:ext uri="{FF2B5EF4-FFF2-40B4-BE49-F238E27FC236}">
              <a16:creationId xmlns:a16="http://schemas.microsoft.com/office/drawing/2014/main" id="{00000000-0008-0000-0E00-0000A5020000}"/>
            </a:ext>
          </a:extLst>
        </xdr:cNvPr>
        <xdr:cNvSpPr/>
      </xdr:nvSpPr>
      <xdr:spPr>
        <a:xfrm>
          <a:off x="13652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50164</xdr:rowOff>
    </xdr:from>
    <xdr:to>
      <xdr:col>67</xdr:col>
      <xdr:colOff>101600</xdr:colOff>
      <xdr:row>104</xdr:row>
      <xdr:rowOff>151764</xdr:rowOff>
    </xdr:to>
    <xdr:sp macro="" textlink="">
      <xdr:nvSpPr>
        <xdr:cNvPr id="678" name="フローチャート: 判断 677">
          <a:extLst>
            <a:ext uri="{FF2B5EF4-FFF2-40B4-BE49-F238E27FC236}">
              <a16:creationId xmlns:a16="http://schemas.microsoft.com/office/drawing/2014/main" id="{00000000-0008-0000-0E00-0000A6020000}"/>
            </a:ext>
          </a:extLst>
        </xdr:cNvPr>
        <xdr:cNvSpPr/>
      </xdr:nvSpPr>
      <xdr:spPr>
        <a:xfrm>
          <a:off x="12763500" y="1788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00000000-0008-0000-0E00-0000AB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13970</xdr:rowOff>
    </xdr:from>
    <xdr:to>
      <xdr:col>85</xdr:col>
      <xdr:colOff>177800</xdr:colOff>
      <xdr:row>107</xdr:row>
      <xdr:rowOff>115570</xdr:rowOff>
    </xdr:to>
    <xdr:sp macro="" textlink="">
      <xdr:nvSpPr>
        <xdr:cNvPr id="684" name="楕円 683">
          <a:extLst>
            <a:ext uri="{FF2B5EF4-FFF2-40B4-BE49-F238E27FC236}">
              <a16:creationId xmlns:a16="http://schemas.microsoft.com/office/drawing/2014/main" id="{00000000-0008-0000-0E00-0000AC020000}"/>
            </a:ext>
          </a:extLst>
        </xdr:cNvPr>
        <xdr:cNvSpPr/>
      </xdr:nvSpPr>
      <xdr:spPr>
        <a:xfrm>
          <a:off x="162687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163847</xdr:rowOff>
    </xdr:from>
    <xdr:ext cx="405111" cy="259045"/>
    <xdr:sp macro="" textlink="">
      <xdr:nvSpPr>
        <xdr:cNvPr id="685" name="【公民館】&#10;有形固定資産減価償却率該当値テキスト">
          <a:extLst>
            <a:ext uri="{FF2B5EF4-FFF2-40B4-BE49-F238E27FC236}">
              <a16:creationId xmlns:a16="http://schemas.microsoft.com/office/drawing/2014/main" id="{00000000-0008-0000-0E00-0000AD020000}"/>
            </a:ext>
          </a:extLst>
        </xdr:cNvPr>
        <xdr:cNvSpPr txBox="1"/>
      </xdr:nvSpPr>
      <xdr:spPr>
        <a:xfrm>
          <a:off x="16357600" y="183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160655</xdr:rowOff>
    </xdr:from>
    <xdr:to>
      <xdr:col>81</xdr:col>
      <xdr:colOff>101600</xdr:colOff>
      <xdr:row>107</xdr:row>
      <xdr:rowOff>90805</xdr:rowOff>
    </xdr:to>
    <xdr:sp macro="" textlink="">
      <xdr:nvSpPr>
        <xdr:cNvPr id="686" name="楕円 685">
          <a:extLst>
            <a:ext uri="{FF2B5EF4-FFF2-40B4-BE49-F238E27FC236}">
              <a16:creationId xmlns:a16="http://schemas.microsoft.com/office/drawing/2014/main" id="{00000000-0008-0000-0E00-0000AE020000}"/>
            </a:ext>
          </a:extLst>
        </xdr:cNvPr>
        <xdr:cNvSpPr/>
      </xdr:nvSpPr>
      <xdr:spPr>
        <a:xfrm>
          <a:off x="15430500" y="1833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40005</xdr:rowOff>
    </xdr:from>
    <xdr:to>
      <xdr:col>85</xdr:col>
      <xdr:colOff>127000</xdr:colOff>
      <xdr:row>107</xdr:row>
      <xdr:rowOff>64770</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a:off x="15481300" y="1838515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128270</xdr:rowOff>
    </xdr:from>
    <xdr:to>
      <xdr:col>76</xdr:col>
      <xdr:colOff>165100</xdr:colOff>
      <xdr:row>107</xdr:row>
      <xdr:rowOff>58420</xdr:rowOff>
    </xdr:to>
    <xdr:sp macro="" textlink="">
      <xdr:nvSpPr>
        <xdr:cNvPr id="688" name="楕円 687">
          <a:extLst>
            <a:ext uri="{FF2B5EF4-FFF2-40B4-BE49-F238E27FC236}">
              <a16:creationId xmlns:a16="http://schemas.microsoft.com/office/drawing/2014/main" id="{00000000-0008-0000-0E00-0000B0020000}"/>
            </a:ext>
          </a:extLst>
        </xdr:cNvPr>
        <xdr:cNvSpPr/>
      </xdr:nvSpPr>
      <xdr:spPr>
        <a:xfrm>
          <a:off x="14541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7620</xdr:rowOff>
    </xdr:from>
    <xdr:to>
      <xdr:col>81</xdr:col>
      <xdr:colOff>50800</xdr:colOff>
      <xdr:row>107</xdr:row>
      <xdr:rowOff>40005</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14592300" y="183527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90170</xdr:rowOff>
    </xdr:from>
    <xdr:to>
      <xdr:col>72</xdr:col>
      <xdr:colOff>38100</xdr:colOff>
      <xdr:row>107</xdr:row>
      <xdr:rowOff>20320</xdr:rowOff>
    </xdr:to>
    <xdr:sp macro="" textlink="">
      <xdr:nvSpPr>
        <xdr:cNvPr id="690" name="楕円 689">
          <a:extLst>
            <a:ext uri="{FF2B5EF4-FFF2-40B4-BE49-F238E27FC236}">
              <a16:creationId xmlns:a16="http://schemas.microsoft.com/office/drawing/2014/main" id="{00000000-0008-0000-0E00-0000B2020000}"/>
            </a:ext>
          </a:extLst>
        </xdr:cNvPr>
        <xdr:cNvSpPr/>
      </xdr:nvSpPr>
      <xdr:spPr>
        <a:xfrm>
          <a:off x="136525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140970</xdr:rowOff>
    </xdr:from>
    <xdr:to>
      <xdr:col>76</xdr:col>
      <xdr:colOff>114300</xdr:colOff>
      <xdr:row>107</xdr:row>
      <xdr:rowOff>7620</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13703300" y="183146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57786</xdr:rowOff>
    </xdr:from>
    <xdr:to>
      <xdr:col>67</xdr:col>
      <xdr:colOff>101600</xdr:colOff>
      <xdr:row>106</xdr:row>
      <xdr:rowOff>159386</xdr:rowOff>
    </xdr:to>
    <xdr:sp macro="" textlink="">
      <xdr:nvSpPr>
        <xdr:cNvPr id="692" name="楕円 691">
          <a:extLst>
            <a:ext uri="{FF2B5EF4-FFF2-40B4-BE49-F238E27FC236}">
              <a16:creationId xmlns:a16="http://schemas.microsoft.com/office/drawing/2014/main" id="{00000000-0008-0000-0E00-0000B4020000}"/>
            </a:ext>
          </a:extLst>
        </xdr:cNvPr>
        <xdr:cNvSpPr/>
      </xdr:nvSpPr>
      <xdr:spPr>
        <a:xfrm>
          <a:off x="12763500" y="1823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108586</xdr:rowOff>
    </xdr:from>
    <xdr:to>
      <xdr:col>71</xdr:col>
      <xdr:colOff>177800</xdr:colOff>
      <xdr:row>106</xdr:row>
      <xdr:rowOff>140970</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12814300" y="18282286"/>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38752</xdr:rowOff>
    </xdr:from>
    <xdr:ext cx="405111" cy="259045"/>
    <xdr:sp macro="" textlink="">
      <xdr:nvSpPr>
        <xdr:cNvPr id="694" name="n_1aveValue【公民館】&#10;有形固定資産減価償却率">
          <a:extLst>
            <a:ext uri="{FF2B5EF4-FFF2-40B4-BE49-F238E27FC236}">
              <a16:creationId xmlns:a16="http://schemas.microsoft.com/office/drawing/2014/main" id="{00000000-0008-0000-0E00-0000B6020000}"/>
            </a:ext>
          </a:extLst>
        </xdr:cNvPr>
        <xdr:cNvSpPr txBox="1"/>
      </xdr:nvSpPr>
      <xdr:spPr>
        <a:xfrm>
          <a:off x="15266044" y="176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36847</xdr:rowOff>
    </xdr:from>
    <xdr:ext cx="405111" cy="259045"/>
    <xdr:sp macro="" textlink="">
      <xdr:nvSpPr>
        <xdr:cNvPr id="695" name="n_2aveValue【公民館】&#10;有形固定資産減価償却率">
          <a:extLst>
            <a:ext uri="{FF2B5EF4-FFF2-40B4-BE49-F238E27FC236}">
              <a16:creationId xmlns:a16="http://schemas.microsoft.com/office/drawing/2014/main" id="{00000000-0008-0000-0E00-0000B7020000}"/>
            </a:ext>
          </a:extLst>
        </xdr:cNvPr>
        <xdr:cNvSpPr txBox="1"/>
      </xdr:nvSpPr>
      <xdr:spPr>
        <a:xfrm>
          <a:off x="143897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166388</xdr:rowOff>
    </xdr:from>
    <xdr:ext cx="405111" cy="259045"/>
    <xdr:sp macro="" textlink="">
      <xdr:nvSpPr>
        <xdr:cNvPr id="696" name="n_3aveValue【公民館】&#10;有形固定資産減価償却率">
          <a:extLst>
            <a:ext uri="{FF2B5EF4-FFF2-40B4-BE49-F238E27FC236}">
              <a16:creationId xmlns:a16="http://schemas.microsoft.com/office/drawing/2014/main" id="{00000000-0008-0000-0E00-0000B8020000}"/>
            </a:ext>
          </a:extLst>
        </xdr:cNvPr>
        <xdr:cNvSpPr txBox="1"/>
      </xdr:nvSpPr>
      <xdr:spPr>
        <a:xfrm>
          <a:off x="13500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168291</xdr:rowOff>
    </xdr:from>
    <xdr:ext cx="405111" cy="259045"/>
    <xdr:sp macro="" textlink="">
      <xdr:nvSpPr>
        <xdr:cNvPr id="697" name="n_4aveValue【公民館】&#10;有形固定資産減価償却率">
          <a:extLst>
            <a:ext uri="{FF2B5EF4-FFF2-40B4-BE49-F238E27FC236}">
              <a16:creationId xmlns:a16="http://schemas.microsoft.com/office/drawing/2014/main" id="{00000000-0008-0000-0E00-0000B9020000}"/>
            </a:ext>
          </a:extLst>
        </xdr:cNvPr>
        <xdr:cNvSpPr txBox="1"/>
      </xdr:nvSpPr>
      <xdr:spPr>
        <a:xfrm>
          <a:off x="12611744" y="1765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81932</xdr:rowOff>
    </xdr:from>
    <xdr:ext cx="405111" cy="259045"/>
    <xdr:sp macro="" textlink="">
      <xdr:nvSpPr>
        <xdr:cNvPr id="698" name="n_1mainValue【公民館】&#10;有形固定資産減価償却率">
          <a:extLst>
            <a:ext uri="{FF2B5EF4-FFF2-40B4-BE49-F238E27FC236}">
              <a16:creationId xmlns:a16="http://schemas.microsoft.com/office/drawing/2014/main" id="{00000000-0008-0000-0E00-0000BA020000}"/>
            </a:ext>
          </a:extLst>
        </xdr:cNvPr>
        <xdr:cNvSpPr txBox="1"/>
      </xdr:nvSpPr>
      <xdr:spPr>
        <a:xfrm>
          <a:off x="15266044" y="1842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49547</xdr:rowOff>
    </xdr:from>
    <xdr:ext cx="405111" cy="259045"/>
    <xdr:sp macro="" textlink="">
      <xdr:nvSpPr>
        <xdr:cNvPr id="699" name="n_2mainValue【公民館】&#10;有形固定資産減価償却率">
          <a:extLst>
            <a:ext uri="{FF2B5EF4-FFF2-40B4-BE49-F238E27FC236}">
              <a16:creationId xmlns:a16="http://schemas.microsoft.com/office/drawing/2014/main" id="{00000000-0008-0000-0E00-0000BB020000}"/>
            </a:ext>
          </a:extLst>
        </xdr:cNvPr>
        <xdr:cNvSpPr txBox="1"/>
      </xdr:nvSpPr>
      <xdr:spPr>
        <a:xfrm>
          <a:off x="14389744" y="183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11447</xdr:rowOff>
    </xdr:from>
    <xdr:ext cx="405111" cy="259045"/>
    <xdr:sp macro="" textlink="">
      <xdr:nvSpPr>
        <xdr:cNvPr id="700" name="n_3mainValue【公民館】&#10;有形固定資産減価償却率">
          <a:extLst>
            <a:ext uri="{FF2B5EF4-FFF2-40B4-BE49-F238E27FC236}">
              <a16:creationId xmlns:a16="http://schemas.microsoft.com/office/drawing/2014/main" id="{00000000-0008-0000-0E00-0000BC020000}"/>
            </a:ext>
          </a:extLst>
        </xdr:cNvPr>
        <xdr:cNvSpPr txBox="1"/>
      </xdr:nvSpPr>
      <xdr:spPr>
        <a:xfrm>
          <a:off x="13500744" y="1835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150513</xdr:rowOff>
    </xdr:from>
    <xdr:ext cx="405111" cy="259045"/>
    <xdr:sp macro="" textlink="">
      <xdr:nvSpPr>
        <xdr:cNvPr id="701" name="n_4mainValue【公民館】&#10;有形固定資産減価償却率">
          <a:extLst>
            <a:ext uri="{FF2B5EF4-FFF2-40B4-BE49-F238E27FC236}">
              <a16:creationId xmlns:a16="http://schemas.microsoft.com/office/drawing/2014/main" id="{00000000-0008-0000-0E00-0000BD020000}"/>
            </a:ext>
          </a:extLst>
        </xdr:cNvPr>
        <xdr:cNvSpPr txBox="1"/>
      </xdr:nvSpPr>
      <xdr:spPr>
        <a:xfrm>
          <a:off x="12611744" y="1832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2" name="正方形/長方形 701">
          <a:extLst>
            <a:ext uri="{FF2B5EF4-FFF2-40B4-BE49-F238E27FC236}">
              <a16:creationId xmlns:a16="http://schemas.microsoft.com/office/drawing/2014/main" id="{00000000-0008-0000-0E00-0000BE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3" name="正方形/長方形 702">
          <a:extLst>
            <a:ext uri="{FF2B5EF4-FFF2-40B4-BE49-F238E27FC236}">
              <a16:creationId xmlns:a16="http://schemas.microsoft.com/office/drawing/2014/main" id="{00000000-0008-0000-0E00-0000BF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4" name="正方形/長方形 703">
          <a:extLst>
            <a:ext uri="{FF2B5EF4-FFF2-40B4-BE49-F238E27FC236}">
              <a16:creationId xmlns:a16="http://schemas.microsoft.com/office/drawing/2014/main" id="{00000000-0008-0000-0E00-0000C0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5" name="正方形/長方形 704">
          <a:extLst>
            <a:ext uri="{FF2B5EF4-FFF2-40B4-BE49-F238E27FC236}">
              <a16:creationId xmlns:a16="http://schemas.microsoft.com/office/drawing/2014/main" id="{00000000-0008-0000-0E00-0000C1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6" name="正方形/長方形 705">
          <a:extLst>
            <a:ext uri="{FF2B5EF4-FFF2-40B4-BE49-F238E27FC236}">
              <a16:creationId xmlns:a16="http://schemas.microsoft.com/office/drawing/2014/main" id="{00000000-0008-0000-0E00-0000C2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7" name="正方形/長方形 706">
          <a:extLst>
            <a:ext uri="{FF2B5EF4-FFF2-40B4-BE49-F238E27FC236}">
              <a16:creationId xmlns:a16="http://schemas.microsoft.com/office/drawing/2014/main" id="{00000000-0008-0000-0E00-0000C3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8" name="正方形/長方形 707">
          <a:extLst>
            <a:ext uri="{FF2B5EF4-FFF2-40B4-BE49-F238E27FC236}">
              <a16:creationId xmlns:a16="http://schemas.microsoft.com/office/drawing/2014/main" id="{00000000-0008-0000-0E00-0000C4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9" name="正方形/長方形 708">
          <a:extLst>
            <a:ext uri="{FF2B5EF4-FFF2-40B4-BE49-F238E27FC236}">
              <a16:creationId xmlns:a16="http://schemas.microsoft.com/office/drawing/2014/main" id="{00000000-0008-0000-0E00-0000C5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0" name="テキスト ボックス 709">
          <a:extLst>
            <a:ext uri="{FF2B5EF4-FFF2-40B4-BE49-F238E27FC236}">
              <a16:creationId xmlns:a16="http://schemas.microsoft.com/office/drawing/2014/main" id="{00000000-0008-0000-0E00-0000C6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3" name="テキスト ボックス 712">
          <a:extLst>
            <a:ext uri="{FF2B5EF4-FFF2-40B4-BE49-F238E27FC236}">
              <a16:creationId xmlns:a16="http://schemas.microsoft.com/office/drawing/2014/main" id="{00000000-0008-0000-0E00-0000C9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4" name="直線コネクタ 713">
          <a:extLst>
            <a:ext uri="{FF2B5EF4-FFF2-40B4-BE49-F238E27FC236}">
              <a16:creationId xmlns:a16="http://schemas.microsoft.com/office/drawing/2014/main" id="{00000000-0008-0000-0E00-0000CA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6" name="直線コネクタ 715">
          <a:extLst>
            <a:ext uri="{FF2B5EF4-FFF2-40B4-BE49-F238E27FC236}">
              <a16:creationId xmlns:a16="http://schemas.microsoft.com/office/drawing/2014/main" id="{00000000-0008-0000-0E00-0000CC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8" name="直線コネクタ 717">
          <a:extLst>
            <a:ext uri="{FF2B5EF4-FFF2-40B4-BE49-F238E27FC236}">
              <a16:creationId xmlns:a16="http://schemas.microsoft.com/office/drawing/2014/main" id="{00000000-0008-0000-0E00-0000CE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0" name="直線コネクタ 719">
          <a:extLst>
            <a:ext uri="{FF2B5EF4-FFF2-40B4-BE49-F238E27FC236}">
              <a16:creationId xmlns:a16="http://schemas.microsoft.com/office/drawing/2014/main" id="{00000000-0008-0000-0E00-0000D0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1" name="テキスト ボックス 720">
          <a:extLst>
            <a:ext uri="{FF2B5EF4-FFF2-40B4-BE49-F238E27FC236}">
              <a16:creationId xmlns:a16="http://schemas.microsoft.com/office/drawing/2014/main" id="{00000000-0008-0000-0E00-0000D1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a:extLst>
            <a:ext uri="{FF2B5EF4-FFF2-40B4-BE49-F238E27FC236}">
              <a16:creationId xmlns:a16="http://schemas.microsoft.com/office/drawing/2014/main" id="{00000000-0008-0000-0E00-0000D2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3" name="テキスト ボックス 722">
          <a:extLst>
            <a:ext uri="{FF2B5EF4-FFF2-40B4-BE49-F238E27FC236}">
              <a16:creationId xmlns:a16="http://schemas.microsoft.com/office/drawing/2014/main" id="{00000000-0008-0000-0E00-0000D3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公民館】&#10;一人当たり面積グラフ枠">
          <a:extLst>
            <a:ext uri="{FF2B5EF4-FFF2-40B4-BE49-F238E27FC236}">
              <a16:creationId xmlns:a16="http://schemas.microsoft.com/office/drawing/2014/main" id="{00000000-0008-0000-0E00-0000D4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94487</xdr:rowOff>
    </xdr:from>
    <xdr:to>
      <xdr:col>116</xdr:col>
      <xdr:colOff>62864</xdr:colOff>
      <xdr:row>108</xdr:row>
      <xdr:rowOff>104394</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flipV="1">
          <a:off x="22160864" y="17410937"/>
          <a:ext cx="0" cy="1210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108221</xdr:rowOff>
    </xdr:from>
    <xdr:ext cx="469744" cy="259045"/>
    <xdr:sp macro="" textlink="">
      <xdr:nvSpPr>
        <xdr:cNvPr id="726" name="【公民館】&#10;一人当たり面積最小値テキスト">
          <a:extLst>
            <a:ext uri="{FF2B5EF4-FFF2-40B4-BE49-F238E27FC236}">
              <a16:creationId xmlns:a16="http://schemas.microsoft.com/office/drawing/2014/main" id="{00000000-0008-0000-0E00-0000D6020000}"/>
            </a:ext>
          </a:extLst>
        </xdr:cNvPr>
        <xdr:cNvSpPr txBox="1"/>
      </xdr:nvSpPr>
      <xdr:spPr>
        <a:xfrm>
          <a:off x="22199600" y="1862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104394</xdr:rowOff>
    </xdr:from>
    <xdr:to>
      <xdr:col>116</xdr:col>
      <xdr:colOff>152400</xdr:colOff>
      <xdr:row>108</xdr:row>
      <xdr:rowOff>104394</xdr:rowOff>
    </xdr:to>
    <xdr:cxnSp macro="">
      <xdr:nvCxnSpPr>
        <xdr:cNvPr id="727" name="直線コネクタ 726">
          <a:extLst>
            <a:ext uri="{FF2B5EF4-FFF2-40B4-BE49-F238E27FC236}">
              <a16:creationId xmlns:a16="http://schemas.microsoft.com/office/drawing/2014/main" id="{00000000-0008-0000-0E00-0000D7020000}"/>
            </a:ext>
          </a:extLst>
        </xdr:cNvPr>
        <xdr:cNvCxnSpPr/>
      </xdr:nvCxnSpPr>
      <xdr:spPr>
        <a:xfrm>
          <a:off x="22072600" y="1862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41164</xdr:rowOff>
    </xdr:from>
    <xdr:ext cx="469744" cy="259045"/>
    <xdr:sp macro="" textlink="">
      <xdr:nvSpPr>
        <xdr:cNvPr id="728" name="【公民館】&#10;一人当たり面積最大値テキスト">
          <a:extLst>
            <a:ext uri="{FF2B5EF4-FFF2-40B4-BE49-F238E27FC236}">
              <a16:creationId xmlns:a16="http://schemas.microsoft.com/office/drawing/2014/main" id="{00000000-0008-0000-0E00-0000D8020000}"/>
            </a:ext>
          </a:extLst>
        </xdr:cNvPr>
        <xdr:cNvSpPr txBox="1"/>
      </xdr:nvSpPr>
      <xdr:spPr>
        <a:xfrm>
          <a:off x="22199600" y="171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94487</xdr:rowOff>
    </xdr:from>
    <xdr:to>
      <xdr:col>116</xdr:col>
      <xdr:colOff>152400</xdr:colOff>
      <xdr:row>101</xdr:row>
      <xdr:rowOff>94487</xdr:rowOff>
    </xdr:to>
    <xdr:cxnSp macro="">
      <xdr:nvCxnSpPr>
        <xdr:cNvPr id="729" name="直線コネクタ 728">
          <a:extLst>
            <a:ext uri="{FF2B5EF4-FFF2-40B4-BE49-F238E27FC236}">
              <a16:creationId xmlns:a16="http://schemas.microsoft.com/office/drawing/2014/main" id="{00000000-0008-0000-0E00-0000D9020000}"/>
            </a:ext>
          </a:extLst>
        </xdr:cNvPr>
        <xdr:cNvCxnSpPr/>
      </xdr:nvCxnSpPr>
      <xdr:spPr>
        <a:xfrm>
          <a:off x="22072600" y="1741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33038</xdr:rowOff>
    </xdr:from>
    <xdr:ext cx="469744" cy="259045"/>
    <xdr:sp macro="" textlink="">
      <xdr:nvSpPr>
        <xdr:cNvPr id="730" name="【公民館】&#10;一人当たり面積平均値テキスト">
          <a:extLst>
            <a:ext uri="{FF2B5EF4-FFF2-40B4-BE49-F238E27FC236}">
              <a16:creationId xmlns:a16="http://schemas.microsoft.com/office/drawing/2014/main" id="{00000000-0008-0000-0E00-0000DA020000}"/>
            </a:ext>
          </a:extLst>
        </xdr:cNvPr>
        <xdr:cNvSpPr txBox="1"/>
      </xdr:nvSpPr>
      <xdr:spPr>
        <a:xfrm>
          <a:off x="22199600" y="18206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10161</xdr:rowOff>
    </xdr:from>
    <xdr:to>
      <xdr:col>116</xdr:col>
      <xdr:colOff>114300</xdr:colOff>
      <xdr:row>107</xdr:row>
      <xdr:rowOff>111761</xdr:rowOff>
    </xdr:to>
    <xdr:sp macro="" textlink="">
      <xdr:nvSpPr>
        <xdr:cNvPr id="731" name="フローチャート: 判断 730">
          <a:extLst>
            <a:ext uri="{FF2B5EF4-FFF2-40B4-BE49-F238E27FC236}">
              <a16:creationId xmlns:a16="http://schemas.microsoft.com/office/drawing/2014/main" id="{00000000-0008-0000-0E00-0000DB020000}"/>
            </a:ext>
          </a:extLst>
        </xdr:cNvPr>
        <xdr:cNvSpPr/>
      </xdr:nvSpPr>
      <xdr:spPr>
        <a:xfrm>
          <a:off x="221107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13208</xdr:rowOff>
    </xdr:from>
    <xdr:to>
      <xdr:col>112</xdr:col>
      <xdr:colOff>38100</xdr:colOff>
      <xdr:row>107</xdr:row>
      <xdr:rowOff>114808</xdr:rowOff>
    </xdr:to>
    <xdr:sp macro="" textlink="">
      <xdr:nvSpPr>
        <xdr:cNvPr id="732" name="フローチャート: 判断 731">
          <a:extLst>
            <a:ext uri="{FF2B5EF4-FFF2-40B4-BE49-F238E27FC236}">
              <a16:creationId xmlns:a16="http://schemas.microsoft.com/office/drawing/2014/main" id="{00000000-0008-0000-0E00-0000DC020000}"/>
            </a:ext>
          </a:extLst>
        </xdr:cNvPr>
        <xdr:cNvSpPr/>
      </xdr:nvSpPr>
      <xdr:spPr>
        <a:xfrm>
          <a:off x="21272500" y="1835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25400</xdr:rowOff>
    </xdr:from>
    <xdr:to>
      <xdr:col>107</xdr:col>
      <xdr:colOff>101600</xdr:colOff>
      <xdr:row>107</xdr:row>
      <xdr:rowOff>127000</xdr:rowOff>
    </xdr:to>
    <xdr:sp macro="" textlink="">
      <xdr:nvSpPr>
        <xdr:cNvPr id="733" name="フローチャート: 判断 732">
          <a:extLst>
            <a:ext uri="{FF2B5EF4-FFF2-40B4-BE49-F238E27FC236}">
              <a16:creationId xmlns:a16="http://schemas.microsoft.com/office/drawing/2014/main" id="{00000000-0008-0000-0E00-0000DD020000}"/>
            </a:ext>
          </a:extLst>
        </xdr:cNvPr>
        <xdr:cNvSpPr/>
      </xdr:nvSpPr>
      <xdr:spPr>
        <a:xfrm>
          <a:off x="20383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39115</xdr:rowOff>
    </xdr:from>
    <xdr:to>
      <xdr:col>102</xdr:col>
      <xdr:colOff>165100</xdr:colOff>
      <xdr:row>107</xdr:row>
      <xdr:rowOff>140715</xdr:rowOff>
    </xdr:to>
    <xdr:sp macro="" textlink="">
      <xdr:nvSpPr>
        <xdr:cNvPr id="734" name="フローチャート: 判断 733">
          <a:extLst>
            <a:ext uri="{FF2B5EF4-FFF2-40B4-BE49-F238E27FC236}">
              <a16:creationId xmlns:a16="http://schemas.microsoft.com/office/drawing/2014/main" id="{00000000-0008-0000-0E00-0000DE020000}"/>
            </a:ext>
          </a:extLst>
        </xdr:cNvPr>
        <xdr:cNvSpPr/>
      </xdr:nvSpPr>
      <xdr:spPr>
        <a:xfrm>
          <a:off x="19494500" y="183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51308</xdr:rowOff>
    </xdr:from>
    <xdr:to>
      <xdr:col>98</xdr:col>
      <xdr:colOff>38100</xdr:colOff>
      <xdr:row>106</xdr:row>
      <xdr:rowOff>152908</xdr:rowOff>
    </xdr:to>
    <xdr:sp macro="" textlink="">
      <xdr:nvSpPr>
        <xdr:cNvPr id="735" name="フローチャート: 判断 734">
          <a:extLst>
            <a:ext uri="{FF2B5EF4-FFF2-40B4-BE49-F238E27FC236}">
              <a16:creationId xmlns:a16="http://schemas.microsoft.com/office/drawing/2014/main" id="{00000000-0008-0000-0E00-0000DF020000}"/>
            </a:ext>
          </a:extLst>
        </xdr:cNvPr>
        <xdr:cNvSpPr/>
      </xdr:nvSpPr>
      <xdr:spPr>
        <a:xfrm>
          <a:off x="18605500" y="182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E00-0000E0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E00-0000E1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0000000-0008-0000-0E00-0000E2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00000000-0008-0000-0E00-0000E3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00000000-0008-0000-0E00-0000E4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97028</xdr:rowOff>
    </xdr:from>
    <xdr:to>
      <xdr:col>116</xdr:col>
      <xdr:colOff>114300</xdr:colOff>
      <xdr:row>108</xdr:row>
      <xdr:rowOff>27178</xdr:rowOff>
    </xdr:to>
    <xdr:sp macro="" textlink="">
      <xdr:nvSpPr>
        <xdr:cNvPr id="741" name="楕円 740">
          <a:extLst>
            <a:ext uri="{FF2B5EF4-FFF2-40B4-BE49-F238E27FC236}">
              <a16:creationId xmlns:a16="http://schemas.microsoft.com/office/drawing/2014/main" id="{00000000-0008-0000-0E00-0000E5020000}"/>
            </a:ext>
          </a:extLst>
        </xdr:cNvPr>
        <xdr:cNvSpPr/>
      </xdr:nvSpPr>
      <xdr:spPr>
        <a:xfrm>
          <a:off x="22110700" y="1844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75455</xdr:rowOff>
    </xdr:from>
    <xdr:ext cx="469744" cy="259045"/>
    <xdr:sp macro="" textlink="">
      <xdr:nvSpPr>
        <xdr:cNvPr id="742" name="【公民館】&#10;一人当たり面積該当値テキスト">
          <a:extLst>
            <a:ext uri="{FF2B5EF4-FFF2-40B4-BE49-F238E27FC236}">
              <a16:creationId xmlns:a16="http://schemas.microsoft.com/office/drawing/2014/main" id="{00000000-0008-0000-0E00-0000E6020000}"/>
            </a:ext>
          </a:extLst>
        </xdr:cNvPr>
        <xdr:cNvSpPr txBox="1"/>
      </xdr:nvSpPr>
      <xdr:spPr>
        <a:xfrm>
          <a:off x="22199600" y="1842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100076</xdr:rowOff>
    </xdr:from>
    <xdr:to>
      <xdr:col>112</xdr:col>
      <xdr:colOff>38100</xdr:colOff>
      <xdr:row>108</xdr:row>
      <xdr:rowOff>30226</xdr:rowOff>
    </xdr:to>
    <xdr:sp macro="" textlink="">
      <xdr:nvSpPr>
        <xdr:cNvPr id="743" name="楕円 742">
          <a:extLst>
            <a:ext uri="{FF2B5EF4-FFF2-40B4-BE49-F238E27FC236}">
              <a16:creationId xmlns:a16="http://schemas.microsoft.com/office/drawing/2014/main" id="{00000000-0008-0000-0E00-0000E7020000}"/>
            </a:ext>
          </a:extLst>
        </xdr:cNvPr>
        <xdr:cNvSpPr/>
      </xdr:nvSpPr>
      <xdr:spPr>
        <a:xfrm>
          <a:off x="21272500" y="1844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147828</xdr:rowOff>
    </xdr:from>
    <xdr:to>
      <xdr:col>116</xdr:col>
      <xdr:colOff>63500</xdr:colOff>
      <xdr:row>107</xdr:row>
      <xdr:rowOff>150876</xdr:rowOff>
    </xdr:to>
    <xdr:cxnSp macro="">
      <xdr:nvCxnSpPr>
        <xdr:cNvPr id="744" name="直線コネクタ 743">
          <a:extLst>
            <a:ext uri="{FF2B5EF4-FFF2-40B4-BE49-F238E27FC236}">
              <a16:creationId xmlns:a16="http://schemas.microsoft.com/office/drawing/2014/main" id="{00000000-0008-0000-0E00-0000E8020000}"/>
            </a:ext>
          </a:extLst>
        </xdr:cNvPr>
        <xdr:cNvCxnSpPr/>
      </xdr:nvCxnSpPr>
      <xdr:spPr>
        <a:xfrm flipV="1">
          <a:off x="21323300" y="18492978"/>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107696</xdr:rowOff>
    </xdr:from>
    <xdr:to>
      <xdr:col>107</xdr:col>
      <xdr:colOff>101600</xdr:colOff>
      <xdr:row>108</xdr:row>
      <xdr:rowOff>37846</xdr:rowOff>
    </xdr:to>
    <xdr:sp macro="" textlink="">
      <xdr:nvSpPr>
        <xdr:cNvPr id="745" name="楕円 744">
          <a:extLst>
            <a:ext uri="{FF2B5EF4-FFF2-40B4-BE49-F238E27FC236}">
              <a16:creationId xmlns:a16="http://schemas.microsoft.com/office/drawing/2014/main" id="{00000000-0008-0000-0E00-0000E9020000}"/>
            </a:ext>
          </a:extLst>
        </xdr:cNvPr>
        <xdr:cNvSpPr/>
      </xdr:nvSpPr>
      <xdr:spPr>
        <a:xfrm>
          <a:off x="20383500" y="1845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150876</xdr:rowOff>
    </xdr:from>
    <xdr:to>
      <xdr:col>111</xdr:col>
      <xdr:colOff>177800</xdr:colOff>
      <xdr:row>107</xdr:row>
      <xdr:rowOff>158496</xdr:rowOff>
    </xdr:to>
    <xdr:cxnSp macro="">
      <xdr:nvCxnSpPr>
        <xdr:cNvPr id="746" name="直線コネクタ 745">
          <a:extLst>
            <a:ext uri="{FF2B5EF4-FFF2-40B4-BE49-F238E27FC236}">
              <a16:creationId xmlns:a16="http://schemas.microsoft.com/office/drawing/2014/main" id="{00000000-0008-0000-0E00-0000EA020000}"/>
            </a:ext>
          </a:extLst>
        </xdr:cNvPr>
        <xdr:cNvCxnSpPr/>
      </xdr:nvCxnSpPr>
      <xdr:spPr>
        <a:xfrm flipV="1">
          <a:off x="20434300" y="18496026"/>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109982</xdr:rowOff>
    </xdr:from>
    <xdr:to>
      <xdr:col>102</xdr:col>
      <xdr:colOff>165100</xdr:colOff>
      <xdr:row>108</xdr:row>
      <xdr:rowOff>40132</xdr:rowOff>
    </xdr:to>
    <xdr:sp macro="" textlink="">
      <xdr:nvSpPr>
        <xdr:cNvPr id="747" name="楕円 746">
          <a:extLst>
            <a:ext uri="{FF2B5EF4-FFF2-40B4-BE49-F238E27FC236}">
              <a16:creationId xmlns:a16="http://schemas.microsoft.com/office/drawing/2014/main" id="{00000000-0008-0000-0E00-0000EB020000}"/>
            </a:ext>
          </a:extLst>
        </xdr:cNvPr>
        <xdr:cNvSpPr/>
      </xdr:nvSpPr>
      <xdr:spPr>
        <a:xfrm>
          <a:off x="19494500" y="1845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158496</xdr:rowOff>
    </xdr:from>
    <xdr:to>
      <xdr:col>107</xdr:col>
      <xdr:colOff>50800</xdr:colOff>
      <xdr:row>107</xdr:row>
      <xdr:rowOff>160782</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flipV="1">
          <a:off x="19545300" y="1850364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113030</xdr:rowOff>
    </xdr:from>
    <xdr:to>
      <xdr:col>98</xdr:col>
      <xdr:colOff>38100</xdr:colOff>
      <xdr:row>108</xdr:row>
      <xdr:rowOff>43180</xdr:rowOff>
    </xdr:to>
    <xdr:sp macro="" textlink="">
      <xdr:nvSpPr>
        <xdr:cNvPr id="749" name="楕円 748">
          <a:extLst>
            <a:ext uri="{FF2B5EF4-FFF2-40B4-BE49-F238E27FC236}">
              <a16:creationId xmlns:a16="http://schemas.microsoft.com/office/drawing/2014/main" id="{00000000-0008-0000-0E00-0000ED020000}"/>
            </a:ext>
          </a:extLst>
        </xdr:cNvPr>
        <xdr:cNvSpPr/>
      </xdr:nvSpPr>
      <xdr:spPr>
        <a:xfrm>
          <a:off x="186055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160782</xdr:rowOff>
    </xdr:from>
    <xdr:to>
      <xdr:col>102</xdr:col>
      <xdr:colOff>114300</xdr:colOff>
      <xdr:row>107</xdr:row>
      <xdr:rowOff>163830</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flipV="1">
          <a:off x="18656300" y="18505932"/>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131335</xdr:rowOff>
    </xdr:from>
    <xdr:ext cx="469744" cy="259045"/>
    <xdr:sp macro="" textlink="">
      <xdr:nvSpPr>
        <xdr:cNvPr id="751" name="n_1aveValue【公民館】&#10;一人当たり面積">
          <a:extLst>
            <a:ext uri="{FF2B5EF4-FFF2-40B4-BE49-F238E27FC236}">
              <a16:creationId xmlns:a16="http://schemas.microsoft.com/office/drawing/2014/main" id="{00000000-0008-0000-0E00-0000EF020000}"/>
            </a:ext>
          </a:extLst>
        </xdr:cNvPr>
        <xdr:cNvSpPr txBox="1"/>
      </xdr:nvSpPr>
      <xdr:spPr>
        <a:xfrm>
          <a:off x="21075727" y="1813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143527</xdr:rowOff>
    </xdr:from>
    <xdr:ext cx="469744" cy="259045"/>
    <xdr:sp macro="" textlink="">
      <xdr:nvSpPr>
        <xdr:cNvPr id="752" name="n_2aveValue【公民館】&#10;一人当たり面積">
          <a:extLst>
            <a:ext uri="{FF2B5EF4-FFF2-40B4-BE49-F238E27FC236}">
              <a16:creationId xmlns:a16="http://schemas.microsoft.com/office/drawing/2014/main" id="{00000000-0008-0000-0E00-0000F0020000}"/>
            </a:ext>
          </a:extLst>
        </xdr:cNvPr>
        <xdr:cNvSpPr txBox="1"/>
      </xdr:nvSpPr>
      <xdr:spPr>
        <a:xfrm>
          <a:off x="20199427" y="1814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157242</xdr:rowOff>
    </xdr:from>
    <xdr:ext cx="469744" cy="259045"/>
    <xdr:sp macro="" textlink="">
      <xdr:nvSpPr>
        <xdr:cNvPr id="753" name="n_3aveValue【公民館】&#10;一人当たり面積">
          <a:extLst>
            <a:ext uri="{FF2B5EF4-FFF2-40B4-BE49-F238E27FC236}">
              <a16:creationId xmlns:a16="http://schemas.microsoft.com/office/drawing/2014/main" id="{00000000-0008-0000-0E00-0000F1020000}"/>
            </a:ext>
          </a:extLst>
        </xdr:cNvPr>
        <xdr:cNvSpPr txBox="1"/>
      </xdr:nvSpPr>
      <xdr:spPr>
        <a:xfrm>
          <a:off x="19310427" y="1815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169435</xdr:rowOff>
    </xdr:from>
    <xdr:ext cx="469744" cy="259045"/>
    <xdr:sp macro="" textlink="">
      <xdr:nvSpPr>
        <xdr:cNvPr id="754" name="n_4aveValue【公民館】&#10;一人当たり面積">
          <a:extLst>
            <a:ext uri="{FF2B5EF4-FFF2-40B4-BE49-F238E27FC236}">
              <a16:creationId xmlns:a16="http://schemas.microsoft.com/office/drawing/2014/main" id="{00000000-0008-0000-0E00-0000F2020000}"/>
            </a:ext>
          </a:extLst>
        </xdr:cNvPr>
        <xdr:cNvSpPr txBox="1"/>
      </xdr:nvSpPr>
      <xdr:spPr>
        <a:xfrm>
          <a:off x="18421427" y="1800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21353</xdr:rowOff>
    </xdr:from>
    <xdr:ext cx="469744" cy="259045"/>
    <xdr:sp macro="" textlink="">
      <xdr:nvSpPr>
        <xdr:cNvPr id="755" name="n_1mainValue【公民館】&#10;一人当たり面積">
          <a:extLst>
            <a:ext uri="{FF2B5EF4-FFF2-40B4-BE49-F238E27FC236}">
              <a16:creationId xmlns:a16="http://schemas.microsoft.com/office/drawing/2014/main" id="{00000000-0008-0000-0E00-0000F3020000}"/>
            </a:ext>
          </a:extLst>
        </xdr:cNvPr>
        <xdr:cNvSpPr txBox="1"/>
      </xdr:nvSpPr>
      <xdr:spPr>
        <a:xfrm>
          <a:off x="21075727" y="1853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28973</xdr:rowOff>
    </xdr:from>
    <xdr:ext cx="469744" cy="259045"/>
    <xdr:sp macro="" textlink="">
      <xdr:nvSpPr>
        <xdr:cNvPr id="756" name="n_2mainValue【公民館】&#10;一人当たり面積">
          <a:extLst>
            <a:ext uri="{FF2B5EF4-FFF2-40B4-BE49-F238E27FC236}">
              <a16:creationId xmlns:a16="http://schemas.microsoft.com/office/drawing/2014/main" id="{00000000-0008-0000-0E00-0000F4020000}"/>
            </a:ext>
          </a:extLst>
        </xdr:cNvPr>
        <xdr:cNvSpPr txBox="1"/>
      </xdr:nvSpPr>
      <xdr:spPr>
        <a:xfrm>
          <a:off x="20199427" y="1854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31259</xdr:rowOff>
    </xdr:from>
    <xdr:ext cx="469744" cy="259045"/>
    <xdr:sp macro="" textlink="">
      <xdr:nvSpPr>
        <xdr:cNvPr id="757" name="n_3mainValue【公民館】&#10;一人当たり面積">
          <a:extLst>
            <a:ext uri="{FF2B5EF4-FFF2-40B4-BE49-F238E27FC236}">
              <a16:creationId xmlns:a16="http://schemas.microsoft.com/office/drawing/2014/main" id="{00000000-0008-0000-0E00-0000F5020000}"/>
            </a:ext>
          </a:extLst>
        </xdr:cNvPr>
        <xdr:cNvSpPr txBox="1"/>
      </xdr:nvSpPr>
      <xdr:spPr>
        <a:xfrm>
          <a:off x="19310427" y="1854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34307</xdr:rowOff>
    </xdr:from>
    <xdr:ext cx="469744" cy="259045"/>
    <xdr:sp macro="" textlink="">
      <xdr:nvSpPr>
        <xdr:cNvPr id="758" name="n_4mainValue【公民館】&#10;一人当たり面積">
          <a:extLst>
            <a:ext uri="{FF2B5EF4-FFF2-40B4-BE49-F238E27FC236}">
              <a16:creationId xmlns:a16="http://schemas.microsoft.com/office/drawing/2014/main" id="{00000000-0008-0000-0E00-0000F6020000}"/>
            </a:ext>
          </a:extLst>
        </xdr:cNvPr>
        <xdr:cNvSpPr txBox="1"/>
      </xdr:nvSpPr>
      <xdr:spPr>
        <a:xfrm>
          <a:off x="18421427"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a:extLst>
            <a:ext uri="{FF2B5EF4-FFF2-40B4-BE49-F238E27FC236}">
              <a16:creationId xmlns:a16="http://schemas.microsoft.com/office/drawing/2014/main" id="{00000000-0008-0000-0E00-0000F7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a:extLst>
            <a:ext uri="{FF2B5EF4-FFF2-40B4-BE49-F238E27FC236}">
              <a16:creationId xmlns:a16="http://schemas.microsoft.com/office/drawing/2014/main" id="{00000000-0008-0000-0E00-0000F8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a:extLst>
            <a:ext uri="{FF2B5EF4-FFF2-40B4-BE49-F238E27FC236}">
              <a16:creationId xmlns:a16="http://schemas.microsoft.com/office/drawing/2014/main" id="{00000000-0008-0000-0E00-0000F9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類似団体と比較して有形固定資産減価償却率が特に高くなっている施設は，道路，公営住宅，認定子ども園等，公民館である。</a:t>
          </a:r>
        </a:p>
        <a:p>
          <a:r>
            <a:rPr kumimoji="1" lang="ja-JP" altLang="en-US" sz="1300">
              <a:latin typeface="ＭＳ Ｐゴシック" panose="020B0600070205080204" pitchFamily="50" charset="-128"/>
              <a:ea typeface="ＭＳ Ｐゴシック" panose="020B0600070205080204" pitchFamily="50" charset="-128"/>
            </a:rPr>
            <a:t>道路については，今後，関係各課と連携を図りながら，維持管理を検討していく。</a:t>
          </a:r>
        </a:p>
        <a:p>
          <a:r>
            <a:rPr kumimoji="1" lang="ja-JP" altLang="en-US" sz="1300">
              <a:latin typeface="ＭＳ Ｐゴシック" panose="020B0600070205080204" pitchFamily="50" charset="-128"/>
              <a:ea typeface="ＭＳ Ｐゴシック" panose="020B0600070205080204" pitchFamily="50" charset="-128"/>
            </a:rPr>
            <a:t>公営住宅については，ほとんどの施設が耐用年数を過ぎている。今後，関係各課と連携を図りながら，公営住宅等の在り方の検討を行う。</a:t>
          </a:r>
        </a:p>
        <a:p>
          <a:r>
            <a:rPr kumimoji="1" lang="ja-JP" altLang="en-US" sz="1300">
              <a:latin typeface="ＭＳ Ｐゴシック" panose="020B0600070205080204" pitchFamily="50" charset="-128"/>
              <a:ea typeface="ＭＳ Ｐゴシック" panose="020B0600070205080204" pitchFamily="50" charset="-128"/>
            </a:rPr>
            <a:t>認定子ども園・幼稚園・保育所については，民間移管前に行った改築等から年数が経過していることから，減価償却率が高まってきている。今後，老朽化対策についても検討していく。</a:t>
          </a:r>
        </a:p>
        <a:p>
          <a:r>
            <a:rPr kumimoji="1" lang="ja-JP" altLang="en-US" sz="1300">
              <a:latin typeface="ＭＳ Ｐゴシック" panose="020B0600070205080204" pitchFamily="50" charset="-128"/>
              <a:ea typeface="ＭＳ Ｐゴシック" panose="020B0600070205080204" pitchFamily="50" charset="-128"/>
            </a:rPr>
            <a:t>公民館については，ほとんどの施設が建設されてから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年以上経過しており，今後の運営，管理について関係各課と連携を図り検討していく。</a:t>
          </a:r>
        </a:p>
        <a:p>
          <a:r>
            <a:rPr kumimoji="1" lang="ja-JP" altLang="en-US" sz="1300">
              <a:latin typeface="ＭＳ Ｐゴシック" panose="020B0600070205080204" pitchFamily="50" charset="-128"/>
              <a:ea typeface="ＭＳ Ｐゴシック" panose="020B0600070205080204" pitchFamily="50" charset="-128"/>
            </a:rPr>
            <a:t>学校施設については，耐用年数を過ぎた施設も多いが，計画的に改修工事を行っており，校舎等の大規模改造工事や照明・空調設備工事を行ったため，減価償却率が減となった。更に関係各課と連携を図りながら施設の老朽化対策を検討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鹿児島県大崎町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12,936
12,651
100.67
10,557,918
10,120,636
402,161
4,468,416
6,630,630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71301</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2915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17978</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50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71301</xdr:rowOff>
    </xdr:from>
    <xdr:to>
      <xdr:col>24</xdr:col>
      <xdr:colOff>152400</xdr:colOff>
      <xdr:row>33</xdr:row>
      <xdr:rowOff>71301</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2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72770</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244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49893</xdr:rowOff>
    </xdr:from>
    <xdr:to>
      <xdr:col>24</xdr:col>
      <xdr:colOff>114300</xdr:colOff>
      <xdr:row>37</xdr:row>
      <xdr:rowOff>151493</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39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28666</xdr:rowOff>
    </xdr:from>
    <xdr:to>
      <xdr:col>20</xdr:col>
      <xdr:colOff>38100</xdr:colOff>
      <xdr:row>37</xdr:row>
      <xdr:rowOff>130266</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37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27033</xdr:rowOff>
    </xdr:from>
    <xdr:to>
      <xdr:col>15</xdr:col>
      <xdr:colOff>101600</xdr:colOff>
      <xdr:row>37</xdr:row>
      <xdr:rowOff>128633</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12337</xdr:rowOff>
    </xdr:from>
    <xdr:to>
      <xdr:col>10</xdr:col>
      <xdr:colOff>165100</xdr:colOff>
      <xdr:row>37</xdr:row>
      <xdr:rowOff>113937</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157661</xdr:rowOff>
    </xdr:from>
    <xdr:to>
      <xdr:col>6</xdr:col>
      <xdr:colOff>38100</xdr:colOff>
      <xdr:row>37</xdr:row>
      <xdr:rowOff>87811</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159294</xdr:rowOff>
    </xdr:from>
    <xdr:to>
      <xdr:col>24</xdr:col>
      <xdr:colOff>114300</xdr:colOff>
      <xdr:row>39</xdr:row>
      <xdr:rowOff>89444</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67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137721</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126637</xdr:rowOff>
    </xdr:from>
    <xdr:to>
      <xdr:col>20</xdr:col>
      <xdr:colOff>38100</xdr:colOff>
      <xdr:row>39</xdr:row>
      <xdr:rowOff>56787</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6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5987</xdr:rowOff>
    </xdr:from>
    <xdr:to>
      <xdr:col>24</xdr:col>
      <xdr:colOff>63500</xdr:colOff>
      <xdr:row>39</xdr:row>
      <xdr:rowOff>38644</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69253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93980</xdr:rowOff>
    </xdr:from>
    <xdr:to>
      <xdr:col>15</xdr:col>
      <xdr:colOff>101600</xdr:colOff>
      <xdr:row>39</xdr:row>
      <xdr:rowOff>24130</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144780</xdr:rowOff>
    </xdr:from>
    <xdr:to>
      <xdr:col>19</xdr:col>
      <xdr:colOff>177800</xdr:colOff>
      <xdr:row>39</xdr:row>
      <xdr:rowOff>5987</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65988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66222</xdr:rowOff>
    </xdr:from>
    <xdr:to>
      <xdr:col>10</xdr:col>
      <xdr:colOff>165100</xdr:colOff>
      <xdr:row>38</xdr:row>
      <xdr:rowOff>167822</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117022</xdr:rowOff>
    </xdr:from>
    <xdr:to>
      <xdr:col>15</xdr:col>
      <xdr:colOff>50800</xdr:colOff>
      <xdr:row>38</xdr:row>
      <xdr:rowOff>144780</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63212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113574</xdr:rowOff>
    </xdr:from>
    <xdr:to>
      <xdr:col>6</xdr:col>
      <xdr:colOff>38100</xdr:colOff>
      <xdr:row>39</xdr:row>
      <xdr:rowOff>43724</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62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117022</xdr:rowOff>
    </xdr:from>
    <xdr:to>
      <xdr:col>10</xdr:col>
      <xdr:colOff>114300</xdr:colOff>
      <xdr:row>38</xdr:row>
      <xdr:rowOff>164374</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flipV="1">
          <a:off x="1130300" y="6632122"/>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146793</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14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145160</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130464</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13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104338</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1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47914</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73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15257</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158949</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67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34851</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72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F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85344</xdr:rowOff>
    </xdr:from>
    <xdr:to>
      <xdr:col>54</xdr:col>
      <xdr:colOff>189865</xdr:colOff>
      <xdr:row>40</xdr:row>
      <xdr:rowOff>158496</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flipV="1">
          <a:off x="10476865" y="5914644"/>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162323</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F00-000072000000}"/>
            </a:ext>
          </a:extLst>
        </xdr:cNvPr>
        <xdr:cNvSpPr txBox="1"/>
      </xdr:nvSpPr>
      <xdr:spPr>
        <a:xfrm>
          <a:off x="10515600" y="702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158496</xdr:rowOff>
    </xdr:from>
    <xdr:to>
      <xdr:col>55</xdr:col>
      <xdr:colOff>88900</xdr:colOff>
      <xdr:row>40</xdr:row>
      <xdr:rowOff>158496</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10388600" y="701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32021</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F00-000074000000}"/>
            </a:ext>
          </a:extLst>
        </xdr:cNvPr>
        <xdr:cNvSpPr txBox="1"/>
      </xdr:nvSpPr>
      <xdr:spPr>
        <a:xfrm>
          <a:off x="10515600" y="5689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85344</xdr:rowOff>
    </xdr:from>
    <xdr:to>
      <xdr:col>55</xdr:col>
      <xdr:colOff>88900</xdr:colOff>
      <xdr:row>34</xdr:row>
      <xdr:rowOff>85344</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591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130573</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F00-000076000000}"/>
            </a:ext>
          </a:extLst>
        </xdr:cNvPr>
        <xdr:cNvSpPr txBox="1"/>
      </xdr:nvSpPr>
      <xdr:spPr>
        <a:xfrm>
          <a:off x="10515600" y="64742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107696</xdr:rowOff>
    </xdr:from>
    <xdr:to>
      <xdr:col>55</xdr:col>
      <xdr:colOff>50800</xdr:colOff>
      <xdr:row>39</xdr:row>
      <xdr:rowOff>37846</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10426700" y="662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121412</xdr:rowOff>
    </xdr:from>
    <xdr:to>
      <xdr:col>50</xdr:col>
      <xdr:colOff>165100</xdr:colOff>
      <xdr:row>39</xdr:row>
      <xdr:rowOff>51562</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9588500" y="663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153416</xdr:rowOff>
    </xdr:from>
    <xdr:to>
      <xdr:col>46</xdr:col>
      <xdr:colOff>38100</xdr:colOff>
      <xdr:row>39</xdr:row>
      <xdr:rowOff>83566</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8699500" y="66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135128</xdr:rowOff>
    </xdr:from>
    <xdr:to>
      <xdr:col>41</xdr:col>
      <xdr:colOff>101600</xdr:colOff>
      <xdr:row>39</xdr:row>
      <xdr:rowOff>65278</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7810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162560</xdr:rowOff>
    </xdr:from>
    <xdr:to>
      <xdr:col>36</xdr:col>
      <xdr:colOff>165100</xdr:colOff>
      <xdr:row>39</xdr:row>
      <xdr:rowOff>92710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6921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169418</xdr:rowOff>
    </xdr:from>
    <xdr:to>
      <xdr:col>55</xdr:col>
      <xdr:colOff>50800</xdr:colOff>
      <xdr:row>40</xdr:row>
      <xdr:rowOff>99568</xdr:rowOff>
    </xdr:to>
    <xdr:sp macro="" textlink="">
      <xdr:nvSpPr>
        <xdr:cNvPr id="129" name="楕円 128">
          <a:extLst>
            <a:ext uri="{FF2B5EF4-FFF2-40B4-BE49-F238E27FC236}">
              <a16:creationId xmlns:a16="http://schemas.microsoft.com/office/drawing/2014/main" id="{00000000-0008-0000-0F00-000081000000}"/>
            </a:ext>
          </a:extLst>
        </xdr:cNvPr>
        <xdr:cNvSpPr/>
      </xdr:nvSpPr>
      <xdr:spPr>
        <a:xfrm>
          <a:off x="10426700" y="68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84345</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F00-000082000000}"/>
            </a:ext>
          </a:extLst>
        </xdr:cNvPr>
        <xdr:cNvSpPr txBox="1"/>
      </xdr:nvSpPr>
      <xdr:spPr>
        <a:xfrm>
          <a:off x="10515600" y="6770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2540</xdr:rowOff>
    </xdr:from>
    <xdr:to>
      <xdr:col>50</xdr:col>
      <xdr:colOff>165100</xdr:colOff>
      <xdr:row>40</xdr:row>
      <xdr:rowOff>104140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9588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48768</xdr:rowOff>
    </xdr:from>
    <xdr:to>
      <xdr:col>55</xdr:col>
      <xdr:colOff>0</xdr:colOff>
      <xdr:row>40</xdr:row>
      <xdr:rowOff>53340</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flipV="1">
          <a:off x="9639300" y="690676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7112</xdr:rowOff>
    </xdr:from>
    <xdr:to>
      <xdr:col>46</xdr:col>
      <xdr:colOff>38100</xdr:colOff>
      <xdr:row>40</xdr:row>
      <xdr:rowOff>108712</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8699500" y="68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53340</xdr:rowOff>
    </xdr:from>
    <xdr:to>
      <xdr:col>50</xdr:col>
      <xdr:colOff>114300</xdr:colOff>
      <xdr:row>40</xdr:row>
      <xdr:rowOff>57912</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flipV="1">
          <a:off x="8750300" y="69113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11684</xdr:rowOff>
    </xdr:from>
    <xdr:to>
      <xdr:col>41</xdr:col>
      <xdr:colOff>101600</xdr:colOff>
      <xdr:row>40</xdr:row>
      <xdr:rowOff>113284</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7810500" y="686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57912</xdr:rowOff>
    </xdr:from>
    <xdr:to>
      <xdr:col>45</xdr:col>
      <xdr:colOff>177800</xdr:colOff>
      <xdr:row>40</xdr:row>
      <xdr:rowOff>62484</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flipV="1">
          <a:off x="7861300" y="69159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16256</xdr:rowOff>
    </xdr:from>
    <xdr:to>
      <xdr:col>36</xdr:col>
      <xdr:colOff>165100</xdr:colOff>
      <xdr:row>40</xdr:row>
      <xdr:rowOff>117856</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6921500" y="68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62484</xdr:rowOff>
    </xdr:from>
    <xdr:to>
      <xdr:col>41</xdr:col>
      <xdr:colOff>50800</xdr:colOff>
      <xdr:row>40</xdr:row>
      <xdr:rowOff>67056</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flipV="1">
          <a:off x="6972300" y="69204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68089</xdr:rowOff>
    </xdr:from>
    <xdr:ext cx="469744" cy="259045"/>
    <xdr:sp macro="" textlink="">
      <xdr:nvSpPr>
        <xdr:cNvPr id="139" name="n_1aveValue【図書館】&#10;一人当たり面積">
          <a:extLst>
            <a:ext uri="{FF2B5EF4-FFF2-40B4-BE49-F238E27FC236}">
              <a16:creationId xmlns:a16="http://schemas.microsoft.com/office/drawing/2014/main" id="{00000000-0008-0000-0F00-00008B000000}"/>
            </a:ext>
          </a:extLst>
        </xdr:cNvPr>
        <xdr:cNvSpPr txBox="1"/>
      </xdr:nvSpPr>
      <xdr:spPr>
        <a:xfrm>
          <a:off x="9391727" y="641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100093</xdr:rowOff>
    </xdr:from>
    <xdr:ext cx="469744" cy="259045"/>
    <xdr:sp macro="" textlink="">
      <xdr:nvSpPr>
        <xdr:cNvPr id="140" name="n_2aveValue【図書館】&#10;一人当たり面積">
          <a:extLst>
            <a:ext uri="{FF2B5EF4-FFF2-40B4-BE49-F238E27FC236}">
              <a16:creationId xmlns:a16="http://schemas.microsoft.com/office/drawing/2014/main" id="{00000000-0008-0000-0F00-00008C000000}"/>
            </a:ext>
          </a:extLst>
        </xdr:cNvPr>
        <xdr:cNvSpPr txBox="1"/>
      </xdr:nvSpPr>
      <xdr:spPr>
        <a:xfrm>
          <a:off x="8515427" y="644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81805</xdr:rowOff>
    </xdr:from>
    <xdr:ext cx="469744" cy="259045"/>
    <xdr:sp macro="" textlink="">
      <xdr:nvSpPr>
        <xdr:cNvPr id="141" name="n_3aveValue【図書館】&#10;一人当たり面積">
          <a:extLst>
            <a:ext uri="{FF2B5EF4-FFF2-40B4-BE49-F238E27FC236}">
              <a16:creationId xmlns:a16="http://schemas.microsoft.com/office/drawing/2014/main" id="{00000000-0008-0000-0F00-00008D000000}"/>
            </a:ext>
          </a:extLst>
        </xdr:cNvPr>
        <xdr:cNvSpPr txBox="1"/>
      </xdr:nvSpPr>
      <xdr:spPr>
        <a:xfrm>
          <a:off x="76264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109237</xdr:rowOff>
    </xdr:from>
    <xdr:ext cx="469744" cy="259045"/>
    <xdr:sp macro="" textlink="">
      <xdr:nvSpPr>
        <xdr:cNvPr id="142" name="n_4aveValue【図書館】&#10;一人当たり面積">
          <a:extLst>
            <a:ext uri="{FF2B5EF4-FFF2-40B4-BE49-F238E27FC236}">
              <a16:creationId xmlns:a16="http://schemas.microsoft.com/office/drawing/2014/main" id="{00000000-0008-0000-0F00-00008E000000}"/>
            </a:ext>
          </a:extLst>
        </xdr:cNvPr>
        <xdr:cNvSpPr txBox="1"/>
      </xdr:nvSpPr>
      <xdr:spPr>
        <a:xfrm>
          <a:off x="6737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95267</xdr:rowOff>
    </xdr:from>
    <xdr:ext cx="469744" cy="259045"/>
    <xdr:sp macro="" textlink="">
      <xdr:nvSpPr>
        <xdr:cNvPr id="143" name="n_1mainValue【図書館】&#10;一人当たり面積">
          <a:extLst>
            <a:ext uri="{FF2B5EF4-FFF2-40B4-BE49-F238E27FC236}">
              <a16:creationId xmlns:a16="http://schemas.microsoft.com/office/drawing/2014/main" id="{00000000-0008-0000-0F00-00008F000000}"/>
            </a:ext>
          </a:extLst>
        </xdr:cNvPr>
        <xdr:cNvSpPr txBox="1"/>
      </xdr:nvSpPr>
      <xdr:spPr>
        <a:xfrm>
          <a:off x="93917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99839</xdr:rowOff>
    </xdr:from>
    <xdr:ext cx="469744" cy="259045"/>
    <xdr:sp macro="" textlink="">
      <xdr:nvSpPr>
        <xdr:cNvPr id="144" name="n_2mainValue【図書館】&#10;一人当たり面積">
          <a:extLst>
            <a:ext uri="{FF2B5EF4-FFF2-40B4-BE49-F238E27FC236}">
              <a16:creationId xmlns:a16="http://schemas.microsoft.com/office/drawing/2014/main" id="{00000000-0008-0000-0F00-000090000000}"/>
            </a:ext>
          </a:extLst>
        </xdr:cNvPr>
        <xdr:cNvSpPr txBox="1"/>
      </xdr:nvSpPr>
      <xdr:spPr>
        <a:xfrm>
          <a:off x="8515427" y="695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104411</xdr:rowOff>
    </xdr:from>
    <xdr:ext cx="469744" cy="259045"/>
    <xdr:sp macro="" textlink="">
      <xdr:nvSpPr>
        <xdr:cNvPr id="145" name="n_3mainValue【図書館】&#10;一人当たり面積">
          <a:extLst>
            <a:ext uri="{FF2B5EF4-FFF2-40B4-BE49-F238E27FC236}">
              <a16:creationId xmlns:a16="http://schemas.microsoft.com/office/drawing/2014/main" id="{00000000-0008-0000-0F00-000091000000}"/>
            </a:ext>
          </a:extLst>
        </xdr:cNvPr>
        <xdr:cNvSpPr txBox="1"/>
      </xdr:nvSpPr>
      <xdr:spPr>
        <a:xfrm>
          <a:off x="7626427" y="696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108983</xdr:rowOff>
    </xdr:from>
    <xdr:ext cx="469744" cy="259045"/>
    <xdr:sp macro="" textlink="">
      <xdr:nvSpPr>
        <xdr:cNvPr id="146" name="n_4mainValue【図書館】&#10;一人当たり面積">
          <a:extLst>
            <a:ext uri="{FF2B5EF4-FFF2-40B4-BE49-F238E27FC236}">
              <a16:creationId xmlns:a16="http://schemas.microsoft.com/office/drawing/2014/main" id="{00000000-0008-0000-0F00-000092000000}"/>
            </a:ext>
          </a:extLst>
        </xdr:cNvPr>
        <xdr:cNvSpPr txBox="1"/>
      </xdr:nvSpPr>
      <xdr:spPr>
        <a:xfrm>
          <a:off x="6737427" y="696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0F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40005</xdr:rowOff>
    </xdr:from>
    <xdr:to>
      <xdr:col>24</xdr:col>
      <xdr:colOff>62865</xdr:colOff>
      <xdr:row>64</xdr:row>
      <xdr:rowOff>76200</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flipV="1">
          <a:off x="4634865" y="9469755"/>
          <a:ext cx="0" cy="1579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00000000-0008-0000-0F00-0000AC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158132</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0000000-0008-0000-0F00-0000AE000000}"/>
            </a:ext>
          </a:extLst>
        </xdr:cNvPr>
        <xdr:cNvSpPr txBox="1"/>
      </xdr:nvSpPr>
      <xdr:spPr>
        <a:xfrm>
          <a:off x="4673600" y="924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40005</xdr:rowOff>
    </xdr:from>
    <xdr:to>
      <xdr:col>24</xdr:col>
      <xdr:colOff>152400</xdr:colOff>
      <xdr:row>55</xdr:row>
      <xdr:rowOff>40005</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546600" y="946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127652</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0000000-0008-0000-0F00-0000B0000000}"/>
            </a:ext>
          </a:extLst>
        </xdr:cNvPr>
        <xdr:cNvSpPr txBox="1"/>
      </xdr:nvSpPr>
      <xdr:spPr>
        <a:xfrm>
          <a:off x="4673600" y="10414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149225</xdr:rowOff>
    </xdr:from>
    <xdr:to>
      <xdr:col>24</xdr:col>
      <xdr:colOff>114300</xdr:colOff>
      <xdr:row>61</xdr:row>
      <xdr:rowOff>79375</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4584700" y="1043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71120</xdr:rowOff>
    </xdr:from>
    <xdr:to>
      <xdr:col>20</xdr:col>
      <xdr:colOff>38100</xdr:colOff>
      <xdr:row>61</xdr:row>
      <xdr:rowOff>1270</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37465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162560</xdr:rowOff>
    </xdr:from>
    <xdr:to>
      <xdr:col>15</xdr:col>
      <xdr:colOff>101600</xdr:colOff>
      <xdr:row>61</xdr:row>
      <xdr:rowOff>92710</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2857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145415</xdr:rowOff>
    </xdr:from>
    <xdr:to>
      <xdr:col>10</xdr:col>
      <xdr:colOff>165100</xdr:colOff>
      <xdr:row>61</xdr:row>
      <xdr:rowOff>75565</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1968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44450</xdr:rowOff>
    </xdr:from>
    <xdr:to>
      <xdr:col>6</xdr:col>
      <xdr:colOff>38100</xdr:colOff>
      <xdr:row>60</xdr:row>
      <xdr:rowOff>146050</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1079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120650</xdr:rowOff>
    </xdr:from>
    <xdr:to>
      <xdr:col>24</xdr:col>
      <xdr:colOff>114300</xdr:colOff>
      <xdr:row>61</xdr:row>
      <xdr:rowOff>50800</xdr:rowOff>
    </xdr:to>
    <xdr:sp macro="" textlink="">
      <xdr:nvSpPr>
        <xdr:cNvPr id="187" name="楕円 186">
          <a:extLst>
            <a:ext uri="{FF2B5EF4-FFF2-40B4-BE49-F238E27FC236}">
              <a16:creationId xmlns:a16="http://schemas.microsoft.com/office/drawing/2014/main" id="{00000000-0008-0000-0F00-0000BB000000}"/>
            </a:ext>
          </a:extLst>
        </xdr:cNvPr>
        <xdr:cNvSpPr/>
      </xdr:nvSpPr>
      <xdr:spPr>
        <a:xfrm>
          <a:off x="45847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143527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00000000-0008-0000-0F00-0000BC000000}"/>
            </a:ext>
          </a:extLst>
        </xdr:cNvPr>
        <xdr:cNvSpPr txBox="1"/>
      </xdr:nvSpPr>
      <xdr:spPr>
        <a:xfrm>
          <a:off x="4673600" y="1025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78740</xdr:rowOff>
    </xdr:from>
    <xdr:to>
      <xdr:col>20</xdr:col>
      <xdr:colOff>38100</xdr:colOff>
      <xdr:row>61</xdr:row>
      <xdr:rowOff>8890</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3746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129540</xdr:rowOff>
    </xdr:from>
    <xdr:to>
      <xdr:col>24</xdr:col>
      <xdr:colOff>63500</xdr:colOff>
      <xdr:row>61</xdr:row>
      <xdr:rowOff>0</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3797300" y="1041654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21590</xdr:rowOff>
    </xdr:from>
    <xdr:to>
      <xdr:col>15</xdr:col>
      <xdr:colOff>101600</xdr:colOff>
      <xdr:row>60</xdr:row>
      <xdr:rowOff>123190</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28575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72390</xdr:rowOff>
    </xdr:from>
    <xdr:to>
      <xdr:col>19</xdr:col>
      <xdr:colOff>177800</xdr:colOff>
      <xdr:row>60</xdr:row>
      <xdr:rowOff>129540</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2908300" y="1035939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151130</xdr:rowOff>
    </xdr:from>
    <xdr:to>
      <xdr:col>10</xdr:col>
      <xdr:colOff>165100</xdr:colOff>
      <xdr:row>60</xdr:row>
      <xdr:rowOff>81280</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1968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30480</xdr:rowOff>
    </xdr:from>
    <xdr:to>
      <xdr:col>15</xdr:col>
      <xdr:colOff>50800</xdr:colOff>
      <xdr:row>60</xdr:row>
      <xdr:rowOff>72390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2019300" y="103174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109220</xdr:rowOff>
    </xdr:from>
    <xdr:to>
      <xdr:col>6</xdr:col>
      <xdr:colOff>38100</xdr:colOff>
      <xdr:row>60</xdr:row>
      <xdr:rowOff>39370</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1079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160020</xdr:rowOff>
    </xdr:from>
    <xdr:to>
      <xdr:col>10</xdr:col>
      <xdr:colOff>114300</xdr:colOff>
      <xdr:row>60</xdr:row>
      <xdr:rowOff>30480</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1130300" y="102755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17797</xdr:rowOff>
    </xdr:from>
    <xdr:ext cx="405111" cy="259045"/>
    <xdr:sp macro="" textlink="">
      <xdr:nvSpPr>
        <xdr:cNvPr id="197" name="n_1ave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3582044" y="1013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83837</xdr:rowOff>
    </xdr:from>
    <xdr:ext cx="405111" cy="259045"/>
    <xdr:sp macro="" textlink="">
      <xdr:nvSpPr>
        <xdr:cNvPr id="198" name="n_2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2705744" y="1054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66692</xdr:rowOff>
    </xdr:from>
    <xdr:ext cx="405111" cy="259045"/>
    <xdr:sp macro="" textlink="">
      <xdr:nvSpPr>
        <xdr:cNvPr id="199" name="n_3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1816744"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137177</xdr:rowOff>
    </xdr:from>
    <xdr:ext cx="405111" cy="259045"/>
    <xdr:sp macro="" textlink="">
      <xdr:nvSpPr>
        <xdr:cNvPr id="200" name="n_4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9277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17</xdr:rowOff>
    </xdr:from>
    <xdr:ext cx="405111" cy="259045"/>
    <xdr:sp macro="" textlink="">
      <xdr:nvSpPr>
        <xdr:cNvPr id="201" name="n_1main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35820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139717</xdr:rowOff>
    </xdr:from>
    <xdr:ext cx="405111" cy="259045"/>
    <xdr:sp macro="" textlink="">
      <xdr:nvSpPr>
        <xdr:cNvPr id="202" name="n_2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2705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97807</xdr:rowOff>
    </xdr:from>
    <xdr:ext cx="405111" cy="259045"/>
    <xdr:sp macro="" textlink="">
      <xdr:nvSpPr>
        <xdr:cNvPr id="203" name="n_3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1816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55897</xdr:rowOff>
    </xdr:from>
    <xdr:ext cx="405111" cy="259045"/>
    <xdr:sp macro="" textlink="">
      <xdr:nvSpPr>
        <xdr:cNvPr id="204" name="n_4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927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3" name="【体育館・プール】&#10;一人当たり面積グラフ枠">
          <a:extLst>
            <a:ext uri="{FF2B5EF4-FFF2-40B4-BE49-F238E27FC236}">
              <a16:creationId xmlns:a16="http://schemas.microsoft.com/office/drawing/2014/main" id="{00000000-0008-0000-0F00-0000DF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80581</xdr:rowOff>
    </xdr:from>
    <xdr:to>
      <xdr:col>54</xdr:col>
      <xdr:colOff>189865</xdr:colOff>
      <xdr:row>63</xdr:row>
      <xdr:rowOff>55435</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flipV="1">
          <a:off x="10476865" y="9681781"/>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59262</xdr:rowOff>
    </xdr:from>
    <xdr:ext cx="469744" cy="259045"/>
    <xdr:sp macro="" textlink="">
      <xdr:nvSpPr>
        <xdr:cNvPr id="225" name="【体育館・プール】&#10;一人当たり面積最小値テキスト">
          <a:extLst>
            <a:ext uri="{FF2B5EF4-FFF2-40B4-BE49-F238E27FC236}">
              <a16:creationId xmlns:a16="http://schemas.microsoft.com/office/drawing/2014/main" id="{00000000-0008-0000-0F00-0000E1000000}"/>
            </a:ext>
          </a:extLst>
        </xdr:cNvPr>
        <xdr:cNvSpPr txBox="1"/>
      </xdr:nvSpPr>
      <xdr:spPr>
        <a:xfrm>
          <a:off x="10515600" y="108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55435</xdr:rowOff>
    </xdr:from>
    <xdr:to>
      <xdr:col>55</xdr:col>
      <xdr:colOff>88900</xdr:colOff>
      <xdr:row>63</xdr:row>
      <xdr:rowOff>55435</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10388600" y="1085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27258</xdr:rowOff>
    </xdr:from>
    <xdr:ext cx="469744" cy="259045"/>
    <xdr:sp macro="" textlink="">
      <xdr:nvSpPr>
        <xdr:cNvPr id="227" name="【体育館・プール】&#10;一人当たり面積最大値テキスト">
          <a:extLst>
            <a:ext uri="{FF2B5EF4-FFF2-40B4-BE49-F238E27FC236}">
              <a16:creationId xmlns:a16="http://schemas.microsoft.com/office/drawing/2014/main" id="{00000000-0008-0000-0F00-0000E3000000}"/>
            </a:ext>
          </a:extLst>
        </xdr:cNvPr>
        <xdr:cNvSpPr txBox="1"/>
      </xdr:nvSpPr>
      <xdr:spPr>
        <a:xfrm>
          <a:off x="10515600" y="9457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80581</xdr:rowOff>
    </xdr:from>
    <xdr:to>
      <xdr:col>55</xdr:col>
      <xdr:colOff>88900</xdr:colOff>
      <xdr:row>56</xdr:row>
      <xdr:rowOff>80581</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10388600" y="968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27512</xdr:rowOff>
    </xdr:from>
    <xdr:ext cx="469744" cy="259045"/>
    <xdr:sp macro="" textlink="">
      <xdr:nvSpPr>
        <xdr:cNvPr id="229" name="【体育館・プール】&#10;一人当たり面積平均値テキスト">
          <a:extLst>
            <a:ext uri="{FF2B5EF4-FFF2-40B4-BE49-F238E27FC236}">
              <a16:creationId xmlns:a16="http://schemas.microsoft.com/office/drawing/2014/main" id="{00000000-0008-0000-0F00-0000E5000000}"/>
            </a:ext>
          </a:extLst>
        </xdr:cNvPr>
        <xdr:cNvSpPr txBox="1"/>
      </xdr:nvSpPr>
      <xdr:spPr>
        <a:xfrm>
          <a:off x="10515600" y="10314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4635</xdr:rowOff>
    </xdr:from>
    <xdr:to>
      <xdr:col>55</xdr:col>
      <xdr:colOff>50800</xdr:colOff>
      <xdr:row>61</xdr:row>
      <xdr:rowOff>106235</xdr:rowOff>
    </xdr:to>
    <xdr:sp macro="" textlink="">
      <xdr:nvSpPr>
        <xdr:cNvPr id="230" name="フローチャート: 判断 229">
          <a:extLst>
            <a:ext uri="{FF2B5EF4-FFF2-40B4-BE49-F238E27FC236}">
              <a16:creationId xmlns:a16="http://schemas.microsoft.com/office/drawing/2014/main" id="{00000000-0008-0000-0F00-0000E6000000}"/>
            </a:ext>
          </a:extLst>
        </xdr:cNvPr>
        <xdr:cNvSpPr/>
      </xdr:nvSpPr>
      <xdr:spPr>
        <a:xfrm>
          <a:off x="10426700" y="1046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41783</xdr:rowOff>
    </xdr:from>
    <xdr:to>
      <xdr:col>50</xdr:col>
      <xdr:colOff>165100</xdr:colOff>
      <xdr:row>61</xdr:row>
      <xdr:rowOff>143383</xdr:rowOff>
    </xdr:to>
    <xdr:sp macro="" textlink="">
      <xdr:nvSpPr>
        <xdr:cNvPr id="231" name="フローチャート: 判断 230">
          <a:extLst>
            <a:ext uri="{FF2B5EF4-FFF2-40B4-BE49-F238E27FC236}">
              <a16:creationId xmlns:a16="http://schemas.microsoft.com/office/drawing/2014/main" id="{00000000-0008-0000-0F00-0000E7000000}"/>
            </a:ext>
          </a:extLst>
        </xdr:cNvPr>
        <xdr:cNvSpPr/>
      </xdr:nvSpPr>
      <xdr:spPr>
        <a:xfrm>
          <a:off x="9588500" y="1050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69786</xdr:rowOff>
    </xdr:from>
    <xdr:to>
      <xdr:col>46</xdr:col>
      <xdr:colOff>38100</xdr:colOff>
      <xdr:row>61</xdr:row>
      <xdr:rowOff>171386</xdr:rowOff>
    </xdr:to>
    <xdr:sp macro="" textlink="">
      <xdr:nvSpPr>
        <xdr:cNvPr id="232" name="フローチャート: 判断 231">
          <a:extLst>
            <a:ext uri="{FF2B5EF4-FFF2-40B4-BE49-F238E27FC236}">
              <a16:creationId xmlns:a16="http://schemas.microsoft.com/office/drawing/2014/main" id="{00000000-0008-0000-0F00-0000E8000000}"/>
            </a:ext>
          </a:extLst>
        </xdr:cNvPr>
        <xdr:cNvSpPr/>
      </xdr:nvSpPr>
      <xdr:spPr>
        <a:xfrm>
          <a:off x="8699500" y="1052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90932</xdr:rowOff>
    </xdr:from>
    <xdr:to>
      <xdr:col>41</xdr:col>
      <xdr:colOff>101600</xdr:colOff>
      <xdr:row>62</xdr:row>
      <xdr:rowOff>21082</xdr:rowOff>
    </xdr:to>
    <xdr:sp macro="" textlink="">
      <xdr:nvSpPr>
        <xdr:cNvPr id="233" name="フローチャート: 判断 232">
          <a:extLst>
            <a:ext uri="{FF2B5EF4-FFF2-40B4-BE49-F238E27FC236}">
              <a16:creationId xmlns:a16="http://schemas.microsoft.com/office/drawing/2014/main" id="{00000000-0008-0000-0F00-0000E9000000}"/>
            </a:ext>
          </a:extLst>
        </xdr:cNvPr>
        <xdr:cNvSpPr/>
      </xdr:nvSpPr>
      <xdr:spPr>
        <a:xfrm>
          <a:off x="7810500" y="105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92646</xdr:rowOff>
    </xdr:from>
    <xdr:to>
      <xdr:col>36</xdr:col>
      <xdr:colOff>165100</xdr:colOff>
      <xdr:row>62</xdr:row>
      <xdr:rowOff>22796</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6921500" y="10551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F00-0000EB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F00-0000EC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162369</xdr:rowOff>
    </xdr:from>
    <xdr:to>
      <xdr:col>55</xdr:col>
      <xdr:colOff>50800</xdr:colOff>
      <xdr:row>62</xdr:row>
      <xdr:rowOff>92519</xdr:rowOff>
    </xdr:to>
    <xdr:sp macro="" textlink="">
      <xdr:nvSpPr>
        <xdr:cNvPr id="240" name="楕円 239">
          <a:extLst>
            <a:ext uri="{FF2B5EF4-FFF2-40B4-BE49-F238E27FC236}">
              <a16:creationId xmlns:a16="http://schemas.microsoft.com/office/drawing/2014/main" id="{00000000-0008-0000-0F00-0000F0000000}"/>
            </a:ext>
          </a:extLst>
        </xdr:cNvPr>
        <xdr:cNvSpPr/>
      </xdr:nvSpPr>
      <xdr:spPr>
        <a:xfrm>
          <a:off x="10426700" y="1062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140796</xdr:rowOff>
    </xdr:from>
    <xdr:ext cx="469744" cy="259045"/>
    <xdr:sp macro="" textlink="">
      <xdr:nvSpPr>
        <xdr:cNvPr id="241" name="【体育館・プール】&#10;一人当たり面積該当値テキスト">
          <a:extLst>
            <a:ext uri="{FF2B5EF4-FFF2-40B4-BE49-F238E27FC236}">
              <a16:creationId xmlns:a16="http://schemas.microsoft.com/office/drawing/2014/main" id="{00000000-0008-0000-0F00-0000F1000000}"/>
            </a:ext>
          </a:extLst>
        </xdr:cNvPr>
        <xdr:cNvSpPr txBox="1"/>
      </xdr:nvSpPr>
      <xdr:spPr>
        <a:xfrm>
          <a:off x="10515600" y="10599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165227</xdr:rowOff>
    </xdr:from>
    <xdr:to>
      <xdr:col>50</xdr:col>
      <xdr:colOff>165100</xdr:colOff>
      <xdr:row>62</xdr:row>
      <xdr:rowOff>95377</xdr:rowOff>
    </xdr:to>
    <xdr:sp macro="" textlink="">
      <xdr:nvSpPr>
        <xdr:cNvPr id="242" name="楕円 241">
          <a:extLst>
            <a:ext uri="{FF2B5EF4-FFF2-40B4-BE49-F238E27FC236}">
              <a16:creationId xmlns:a16="http://schemas.microsoft.com/office/drawing/2014/main" id="{00000000-0008-0000-0F00-0000F2000000}"/>
            </a:ext>
          </a:extLst>
        </xdr:cNvPr>
        <xdr:cNvSpPr/>
      </xdr:nvSpPr>
      <xdr:spPr>
        <a:xfrm>
          <a:off x="9588500" y="1062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41719</xdr:rowOff>
    </xdr:from>
    <xdr:to>
      <xdr:col>55</xdr:col>
      <xdr:colOff>0</xdr:colOff>
      <xdr:row>62</xdr:row>
      <xdr:rowOff>44577</xdr:rowOff>
    </xdr:to>
    <xdr:cxnSp macro="">
      <xdr:nvCxnSpPr>
        <xdr:cNvPr id="243" name="直線コネクタ 242">
          <a:extLst>
            <a:ext uri="{FF2B5EF4-FFF2-40B4-BE49-F238E27FC236}">
              <a16:creationId xmlns:a16="http://schemas.microsoft.com/office/drawing/2014/main" id="{00000000-0008-0000-0F00-0000F3000000}"/>
            </a:ext>
          </a:extLst>
        </xdr:cNvPr>
        <xdr:cNvCxnSpPr/>
      </xdr:nvCxnSpPr>
      <xdr:spPr>
        <a:xfrm flipV="1">
          <a:off x="9639300" y="10671619"/>
          <a:ext cx="8382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4064</xdr:rowOff>
    </xdr:from>
    <xdr:to>
      <xdr:col>46</xdr:col>
      <xdr:colOff>38100</xdr:colOff>
      <xdr:row>62</xdr:row>
      <xdr:rowOff>105664</xdr:rowOff>
    </xdr:to>
    <xdr:sp macro="" textlink="">
      <xdr:nvSpPr>
        <xdr:cNvPr id="244" name="楕円 243">
          <a:extLst>
            <a:ext uri="{FF2B5EF4-FFF2-40B4-BE49-F238E27FC236}">
              <a16:creationId xmlns:a16="http://schemas.microsoft.com/office/drawing/2014/main" id="{00000000-0008-0000-0F00-0000F4000000}"/>
            </a:ext>
          </a:extLst>
        </xdr:cNvPr>
        <xdr:cNvSpPr/>
      </xdr:nvSpPr>
      <xdr:spPr>
        <a:xfrm>
          <a:off x="8699500" y="1063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44577</xdr:rowOff>
    </xdr:from>
    <xdr:to>
      <xdr:col>50</xdr:col>
      <xdr:colOff>114300</xdr:colOff>
      <xdr:row>62</xdr:row>
      <xdr:rowOff>54864</xdr:rowOff>
    </xdr:to>
    <xdr:cxnSp macro="">
      <xdr:nvCxnSpPr>
        <xdr:cNvPr id="245" name="直線コネクタ 244">
          <a:extLst>
            <a:ext uri="{FF2B5EF4-FFF2-40B4-BE49-F238E27FC236}">
              <a16:creationId xmlns:a16="http://schemas.microsoft.com/office/drawing/2014/main" id="{00000000-0008-0000-0F00-0000F5000000}"/>
            </a:ext>
          </a:extLst>
        </xdr:cNvPr>
        <xdr:cNvCxnSpPr/>
      </xdr:nvCxnSpPr>
      <xdr:spPr>
        <a:xfrm flipV="1">
          <a:off x="8750300" y="10674477"/>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6350</xdr:rowOff>
    </xdr:from>
    <xdr:to>
      <xdr:col>41</xdr:col>
      <xdr:colOff>101600</xdr:colOff>
      <xdr:row>62</xdr:row>
      <xdr:rowOff>107950</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7810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54864</xdr:rowOff>
    </xdr:from>
    <xdr:to>
      <xdr:col>45</xdr:col>
      <xdr:colOff>177800</xdr:colOff>
      <xdr:row>62</xdr:row>
      <xdr:rowOff>57150</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flipV="1">
          <a:off x="7861300" y="1068476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9779</xdr:rowOff>
    </xdr:from>
    <xdr:to>
      <xdr:col>36</xdr:col>
      <xdr:colOff>165100</xdr:colOff>
      <xdr:row>62</xdr:row>
      <xdr:rowOff>111379</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6921500" y="1063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57150</xdr:rowOff>
    </xdr:from>
    <xdr:to>
      <xdr:col>41</xdr:col>
      <xdr:colOff>50800</xdr:colOff>
      <xdr:row>62</xdr:row>
      <xdr:rowOff>60579</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flipV="1">
          <a:off x="6972300" y="10687050"/>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159910</xdr:rowOff>
    </xdr:from>
    <xdr:ext cx="469744" cy="259045"/>
    <xdr:sp macro="" textlink="">
      <xdr:nvSpPr>
        <xdr:cNvPr id="250" name="n_1aveValue【体育館・プール】&#10;一人当たり面積">
          <a:extLst>
            <a:ext uri="{FF2B5EF4-FFF2-40B4-BE49-F238E27FC236}">
              <a16:creationId xmlns:a16="http://schemas.microsoft.com/office/drawing/2014/main" id="{00000000-0008-0000-0F00-0000FA000000}"/>
            </a:ext>
          </a:extLst>
        </xdr:cNvPr>
        <xdr:cNvSpPr txBox="1"/>
      </xdr:nvSpPr>
      <xdr:spPr>
        <a:xfrm>
          <a:off x="9391727" y="1027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16463</xdr:rowOff>
    </xdr:from>
    <xdr:ext cx="469744" cy="259045"/>
    <xdr:sp macro="" textlink="">
      <xdr:nvSpPr>
        <xdr:cNvPr id="251" name="n_2aveValue【体育館・プール】&#10;一人当たり面積">
          <a:extLst>
            <a:ext uri="{FF2B5EF4-FFF2-40B4-BE49-F238E27FC236}">
              <a16:creationId xmlns:a16="http://schemas.microsoft.com/office/drawing/2014/main" id="{00000000-0008-0000-0F00-0000FB000000}"/>
            </a:ext>
          </a:extLst>
        </xdr:cNvPr>
        <xdr:cNvSpPr txBox="1"/>
      </xdr:nvSpPr>
      <xdr:spPr>
        <a:xfrm>
          <a:off x="8515427" y="1030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37609</xdr:rowOff>
    </xdr:from>
    <xdr:ext cx="469744" cy="259045"/>
    <xdr:sp macro="" textlink="">
      <xdr:nvSpPr>
        <xdr:cNvPr id="252" name="n_3aveValue【体育館・プール】&#10;一人当たり面積">
          <a:extLst>
            <a:ext uri="{FF2B5EF4-FFF2-40B4-BE49-F238E27FC236}">
              <a16:creationId xmlns:a16="http://schemas.microsoft.com/office/drawing/2014/main" id="{00000000-0008-0000-0F00-0000FC000000}"/>
            </a:ext>
          </a:extLst>
        </xdr:cNvPr>
        <xdr:cNvSpPr txBox="1"/>
      </xdr:nvSpPr>
      <xdr:spPr>
        <a:xfrm>
          <a:off x="7626427" y="1032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39323</xdr:rowOff>
    </xdr:from>
    <xdr:ext cx="469744" cy="259045"/>
    <xdr:sp macro="" textlink="">
      <xdr:nvSpPr>
        <xdr:cNvPr id="253" name="n_4aveValue【体育館・プール】&#10;一人当たり面積">
          <a:extLst>
            <a:ext uri="{FF2B5EF4-FFF2-40B4-BE49-F238E27FC236}">
              <a16:creationId xmlns:a16="http://schemas.microsoft.com/office/drawing/2014/main" id="{00000000-0008-0000-0F00-0000FD000000}"/>
            </a:ext>
          </a:extLst>
        </xdr:cNvPr>
        <xdr:cNvSpPr txBox="1"/>
      </xdr:nvSpPr>
      <xdr:spPr>
        <a:xfrm>
          <a:off x="6737427" y="1032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86504</xdr:rowOff>
    </xdr:from>
    <xdr:ext cx="469744" cy="259045"/>
    <xdr:sp macro="" textlink="">
      <xdr:nvSpPr>
        <xdr:cNvPr id="254" name="n_1mainValue【体育館・プール】&#10;一人当たり面積">
          <a:extLst>
            <a:ext uri="{FF2B5EF4-FFF2-40B4-BE49-F238E27FC236}">
              <a16:creationId xmlns:a16="http://schemas.microsoft.com/office/drawing/2014/main" id="{00000000-0008-0000-0F00-0000FE000000}"/>
            </a:ext>
          </a:extLst>
        </xdr:cNvPr>
        <xdr:cNvSpPr txBox="1"/>
      </xdr:nvSpPr>
      <xdr:spPr>
        <a:xfrm>
          <a:off x="9391727" y="10716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96791</xdr:rowOff>
    </xdr:from>
    <xdr:ext cx="469744" cy="259045"/>
    <xdr:sp macro="" textlink="">
      <xdr:nvSpPr>
        <xdr:cNvPr id="255" name="n_2mainValue【体育館・プール】&#10;一人当たり面積">
          <a:extLst>
            <a:ext uri="{FF2B5EF4-FFF2-40B4-BE49-F238E27FC236}">
              <a16:creationId xmlns:a16="http://schemas.microsoft.com/office/drawing/2014/main" id="{00000000-0008-0000-0F00-0000FF000000}"/>
            </a:ext>
          </a:extLst>
        </xdr:cNvPr>
        <xdr:cNvSpPr txBox="1"/>
      </xdr:nvSpPr>
      <xdr:spPr>
        <a:xfrm>
          <a:off x="8515427" y="1072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99077</xdr:rowOff>
    </xdr:from>
    <xdr:ext cx="469744" cy="259045"/>
    <xdr:sp macro="" textlink="">
      <xdr:nvSpPr>
        <xdr:cNvPr id="256" name="n_3mainValue【体育館・プール】&#10;一人当たり面積">
          <a:extLst>
            <a:ext uri="{FF2B5EF4-FFF2-40B4-BE49-F238E27FC236}">
              <a16:creationId xmlns:a16="http://schemas.microsoft.com/office/drawing/2014/main" id="{00000000-0008-0000-0F00-000000010000}"/>
            </a:ext>
          </a:extLst>
        </xdr:cNvPr>
        <xdr:cNvSpPr txBox="1"/>
      </xdr:nvSpPr>
      <xdr:spPr>
        <a:xfrm>
          <a:off x="7626427"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102506</xdr:rowOff>
    </xdr:from>
    <xdr:ext cx="469744" cy="259045"/>
    <xdr:sp macro="" textlink="">
      <xdr:nvSpPr>
        <xdr:cNvPr id="257" name="n_4mainValue【体育館・プール】&#10;一人当たり面積">
          <a:extLst>
            <a:ext uri="{FF2B5EF4-FFF2-40B4-BE49-F238E27FC236}">
              <a16:creationId xmlns:a16="http://schemas.microsoft.com/office/drawing/2014/main" id="{00000000-0008-0000-0F00-000001010000}"/>
            </a:ext>
          </a:extLst>
        </xdr:cNvPr>
        <xdr:cNvSpPr txBox="1"/>
      </xdr:nvSpPr>
      <xdr:spPr>
        <a:xfrm>
          <a:off x="6737427" y="10732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8" name="正方形/長方形 257">
          <a:extLst>
            <a:ext uri="{FF2B5EF4-FFF2-40B4-BE49-F238E27FC236}">
              <a16:creationId xmlns:a16="http://schemas.microsoft.com/office/drawing/2014/main" id="{00000000-0008-0000-0F00-000002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9" name="正方形/長方形 258">
          <a:extLst>
            <a:ext uri="{FF2B5EF4-FFF2-40B4-BE49-F238E27FC236}">
              <a16:creationId xmlns:a16="http://schemas.microsoft.com/office/drawing/2014/main" id="{00000000-0008-0000-0F00-000003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6" name="テキスト ボックス 265">
          <a:extLst>
            <a:ext uri="{FF2B5EF4-FFF2-40B4-BE49-F238E27FC236}">
              <a16:creationId xmlns:a16="http://schemas.microsoft.com/office/drawing/2014/main" id="{00000000-0008-0000-0F00-00000A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7" name="直線コネクタ 266">
          <a:extLst>
            <a:ext uri="{FF2B5EF4-FFF2-40B4-BE49-F238E27FC236}">
              <a16:creationId xmlns:a16="http://schemas.microsoft.com/office/drawing/2014/main" id="{00000000-0008-0000-0F00-00000B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8" name="テキスト ボックス 267">
          <a:extLst>
            <a:ext uri="{FF2B5EF4-FFF2-40B4-BE49-F238E27FC236}">
              <a16:creationId xmlns:a16="http://schemas.microsoft.com/office/drawing/2014/main" id="{00000000-0008-0000-0F00-00000C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9" name="直線コネクタ 268">
          <a:extLst>
            <a:ext uri="{FF2B5EF4-FFF2-40B4-BE49-F238E27FC236}">
              <a16:creationId xmlns:a16="http://schemas.microsoft.com/office/drawing/2014/main" id="{00000000-0008-0000-0F00-00000D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9" name="【福祉施設】&#10;有形固定資産減価償却率グラフ枠">
          <a:extLst>
            <a:ext uri="{FF2B5EF4-FFF2-40B4-BE49-F238E27FC236}">
              <a16:creationId xmlns:a16="http://schemas.microsoft.com/office/drawing/2014/main" id="{00000000-0008-0000-0F00-000017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99822</xdr:rowOff>
    </xdr:from>
    <xdr:to>
      <xdr:col>24</xdr:col>
      <xdr:colOff>62865</xdr:colOff>
      <xdr:row>86</xdr:row>
      <xdr:rowOff>38100</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flipV="1">
          <a:off x="4634865" y="13472922"/>
          <a:ext cx="0" cy="1309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1" name="【福祉施設】&#10;有形固定資産減価償却率最小値テキスト">
          <a:extLst>
            <a:ext uri="{FF2B5EF4-FFF2-40B4-BE49-F238E27FC236}">
              <a16:creationId xmlns:a16="http://schemas.microsoft.com/office/drawing/2014/main" id="{00000000-0008-0000-0F00-000019010000}"/>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46499</xdr:rowOff>
    </xdr:from>
    <xdr:ext cx="405111" cy="259045"/>
    <xdr:sp macro="" textlink="">
      <xdr:nvSpPr>
        <xdr:cNvPr id="283" name="【福祉施設】&#10;有形固定資産減価償却率最大値テキスト">
          <a:extLst>
            <a:ext uri="{FF2B5EF4-FFF2-40B4-BE49-F238E27FC236}">
              <a16:creationId xmlns:a16="http://schemas.microsoft.com/office/drawing/2014/main" id="{00000000-0008-0000-0F00-00001B010000}"/>
            </a:ext>
          </a:extLst>
        </xdr:cNvPr>
        <xdr:cNvSpPr txBox="1"/>
      </xdr:nvSpPr>
      <xdr:spPr>
        <a:xfrm>
          <a:off x="4673600" y="1324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99822</xdr:rowOff>
    </xdr:from>
    <xdr:to>
      <xdr:col>24</xdr:col>
      <xdr:colOff>152400</xdr:colOff>
      <xdr:row>78</xdr:row>
      <xdr:rowOff>99822</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4546600" y="1347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14749</xdr:rowOff>
    </xdr:from>
    <xdr:ext cx="405111" cy="259045"/>
    <xdr:sp macro="" textlink="">
      <xdr:nvSpPr>
        <xdr:cNvPr id="285" name="【福祉施設】&#10;有形固定資産減価償却率平均値テキスト">
          <a:extLst>
            <a:ext uri="{FF2B5EF4-FFF2-40B4-BE49-F238E27FC236}">
              <a16:creationId xmlns:a16="http://schemas.microsoft.com/office/drawing/2014/main" id="{00000000-0008-0000-0F00-00001D010000}"/>
            </a:ext>
          </a:extLst>
        </xdr:cNvPr>
        <xdr:cNvSpPr txBox="1"/>
      </xdr:nvSpPr>
      <xdr:spPr>
        <a:xfrm>
          <a:off x="4673600" y="137307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163322</xdr:rowOff>
    </xdr:from>
    <xdr:to>
      <xdr:col>24</xdr:col>
      <xdr:colOff>114300</xdr:colOff>
      <xdr:row>81</xdr:row>
      <xdr:rowOff>93472</xdr:rowOff>
    </xdr:to>
    <xdr:sp macro="" textlink="">
      <xdr:nvSpPr>
        <xdr:cNvPr id="286" name="フローチャート: 判断 285">
          <a:extLst>
            <a:ext uri="{FF2B5EF4-FFF2-40B4-BE49-F238E27FC236}">
              <a16:creationId xmlns:a16="http://schemas.microsoft.com/office/drawing/2014/main" id="{00000000-0008-0000-0F00-00001E010000}"/>
            </a:ext>
          </a:extLst>
        </xdr:cNvPr>
        <xdr:cNvSpPr/>
      </xdr:nvSpPr>
      <xdr:spPr>
        <a:xfrm>
          <a:off x="4584700" y="1387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115315</xdr:rowOff>
    </xdr:from>
    <xdr:to>
      <xdr:col>20</xdr:col>
      <xdr:colOff>38100</xdr:colOff>
      <xdr:row>81</xdr:row>
      <xdr:rowOff>45465</xdr:rowOff>
    </xdr:to>
    <xdr:sp macro="" textlink="">
      <xdr:nvSpPr>
        <xdr:cNvPr id="287" name="フローチャート: 判断 286">
          <a:extLst>
            <a:ext uri="{FF2B5EF4-FFF2-40B4-BE49-F238E27FC236}">
              <a16:creationId xmlns:a16="http://schemas.microsoft.com/office/drawing/2014/main" id="{00000000-0008-0000-0F00-00001F010000}"/>
            </a:ext>
          </a:extLst>
        </xdr:cNvPr>
        <xdr:cNvSpPr/>
      </xdr:nvSpPr>
      <xdr:spPr>
        <a:xfrm>
          <a:off x="3746500" y="1383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42163</xdr:rowOff>
    </xdr:from>
    <xdr:to>
      <xdr:col>15</xdr:col>
      <xdr:colOff>101600</xdr:colOff>
      <xdr:row>80</xdr:row>
      <xdr:rowOff>143763</xdr:rowOff>
    </xdr:to>
    <xdr:sp macro="" textlink="">
      <xdr:nvSpPr>
        <xdr:cNvPr id="288" name="フローチャート: 判断 287">
          <a:extLst>
            <a:ext uri="{FF2B5EF4-FFF2-40B4-BE49-F238E27FC236}">
              <a16:creationId xmlns:a16="http://schemas.microsoft.com/office/drawing/2014/main" id="{00000000-0008-0000-0F00-000020010000}"/>
            </a:ext>
          </a:extLst>
        </xdr:cNvPr>
        <xdr:cNvSpPr/>
      </xdr:nvSpPr>
      <xdr:spPr>
        <a:xfrm>
          <a:off x="2857500" y="1375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129032</xdr:rowOff>
    </xdr:from>
    <xdr:to>
      <xdr:col>10</xdr:col>
      <xdr:colOff>165100</xdr:colOff>
      <xdr:row>80</xdr:row>
      <xdr:rowOff>59182</xdr:rowOff>
    </xdr:to>
    <xdr:sp macro="" textlink="">
      <xdr:nvSpPr>
        <xdr:cNvPr id="289" name="フローチャート: 判断 288">
          <a:extLst>
            <a:ext uri="{FF2B5EF4-FFF2-40B4-BE49-F238E27FC236}">
              <a16:creationId xmlns:a16="http://schemas.microsoft.com/office/drawing/2014/main" id="{00000000-0008-0000-0F00-000021010000}"/>
            </a:ext>
          </a:extLst>
        </xdr:cNvPr>
        <xdr:cNvSpPr/>
      </xdr:nvSpPr>
      <xdr:spPr>
        <a:xfrm>
          <a:off x="1968500" y="1367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140463</xdr:rowOff>
    </xdr:from>
    <xdr:to>
      <xdr:col>6</xdr:col>
      <xdr:colOff>38100</xdr:colOff>
      <xdr:row>80</xdr:row>
      <xdr:rowOff>70613</xdr:rowOff>
    </xdr:to>
    <xdr:sp macro="" textlink="">
      <xdr:nvSpPr>
        <xdr:cNvPr id="290" name="フローチャート: 判断 289">
          <a:extLst>
            <a:ext uri="{FF2B5EF4-FFF2-40B4-BE49-F238E27FC236}">
              <a16:creationId xmlns:a16="http://schemas.microsoft.com/office/drawing/2014/main" id="{00000000-0008-0000-0F00-000022010000}"/>
            </a:ext>
          </a:extLst>
        </xdr:cNvPr>
        <xdr:cNvSpPr/>
      </xdr:nvSpPr>
      <xdr:spPr>
        <a:xfrm>
          <a:off x="1079500" y="136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F00-000023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F00-000024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F00-000025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F00-000026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58165</xdr:rowOff>
    </xdr:from>
    <xdr:to>
      <xdr:col>24</xdr:col>
      <xdr:colOff>114300</xdr:colOff>
      <xdr:row>81</xdr:row>
      <xdr:rowOff>159765</xdr:rowOff>
    </xdr:to>
    <xdr:sp macro="" textlink="">
      <xdr:nvSpPr>
        <xdr:cNvPr id="296" name="楕円 295">
          <a:extLst>
            <a:ext uri="{FF2B5EF4-FFF2-40B4-BE49-F238E27FC236}">
              <a16:creationId xmlns:a16="http://schemas.microsoft.com/office/drawing/2014/main" id="{00000000-0008-0000-0F00-000028010000}"/>
            </a:ext>
          </a:extLst>
        </xdr:cNvPr>
        <xdr:cNvSpPr/>
      </xdr:nvSpPr>
      <xdr:spPr>
        <a:xfrm>
          <a:off x="4584700" y="1394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36592</xdr:rowOff>
    </xdr:from>
    <xdr:ext cx="405111" cy="259045"/>
    <xdr:sp macro="" textlink="">
      <xdr:nvSpPr>
        <xdr:cNvPr id="297" name="【福祉施設】&#10;有形固定資産減価償却率該当値テキスト">
          <a:extLst>
            <a:ext uri="{FF2B5EF4-FFF2-40B4-BE49-F238E27FC236}">
              <a16:creationId xmlns:a16="http://schemas.microsoft.com/office/drawing/2014/main" id="{00000000-0008-0000-0F00-000029010000}"/>
            </a:ext>
          </a:extLst>
        </xdr:cNvPr>
        <xdr:cNvSpPr txBox="1"/>
      </xdr:nvSpPr>
      <xdr:spPr>
        <a:xfrm>
          <a:off x="4673600" y="1392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170180</xdr:rowOff>
    </xdr:from>
    <xdr:to>
      <xdr:col>20</xdr:col>
      <xdr:colOff>38100</xdr:colOff>
      <xdr:row>81</xdr:row>
      <xdr:rowOff>100330</xdr:rowOff>
    </xdr:to>
    <xdr:sp macro="" textlink="">
      <xdr:nvSpPr>
        <xdr:cNvPr id="298" name="楕円 297">
          <a:extLst>
            <a:ext uri="{FF2B5EF4-FFF2-40B4-BE49-F238E27FC236}">
              <a16:creationId xmlns:a16="http://schemas.microsoft.com/office/drawing/2014/main" id="{00000000-0008-0000-0F00-00002A010000}"/>
            </a:ext>
          </a:extLst>
        </xdr:cNvPr>
        <xdr:cNvSpPr/>
      </xdr:nvSpPr>
      <xdr:spPr>
        <a:xfrm>
          <a:off x="3746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49530</xdr:rowOff>
    </xdr:from>
    <xdr:to>
      <xdr:col>24</xdr:col>
      <xdr:colOff>63500</xdr:colOff>
      <xdr:row>81</xdr:row>
      <xdr:rowOff>108965</xdr:rowOff>
    </xdr:to>
    <xdr:cxnSp macro="">
      <xdr:nvCxnSpPr>
        <xdr:cNvPr id="299" name="直線コネクタ 298">
          <a:extLst>
            <a:ext uri="{FF2B5EF4-FFF2-40B4-BE49-F238E27FC236}">
              <a16:creationId xmlns:a16="http://schemas.microsoft.com/office/drawing/2014/main" id="{00000000-0008-0000-0F00-00002B010000}"/>
            </a:ext>
          </a:extLst>
        </xdr:cNvPr>
        <xdr:cNvCxnSpPr/>
      </xdr:nvCxnSpPr>
      <xdr:spPr>
        <a:xfrm>
          <a:off x="3797300" y="13936980"/>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23876</xdr:rowOff>
    </xdr:from>
    <xdr:to>
      <xdr:col>15</xdr:col>
      <xdr:colOff>101600</xdr:colOff>
      <xdr:row>82</xdr:row>
      <xdr:rowOff>125476</xdr:rowOff>
    </xdr:to>
    <xdr:sp macro="" textlink="">
      <xdr:nvSpPr>
        <xdr:cNvPr id="300" name="楕円 299">
          <a:extLst>
            <a:ext uri="{FF2B5EF4-FFF2-40B4-BE49-F238E27FC236}">
              <a16:creationId xmlns:a16="http://schemas.microsoft.com/office/drawing/2014/main" id="{00000000-0008-0000-0F00-00002C010000}"/>
            </a:ext>
          </a:extLst>
        </xdr:cNvPr>
        <xdr:cNvSpPr/>
      </xdr:nvSpPr>
      <xdr:spPr>
        <a:xfrm>
          <a:off x="2857500" y="1408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49530</xdr:rowOff>
    </xdr:from>
    <xdr:to>
      <xdr:col>19</xdr:col>
      <xdr:colOff>177800</xdr:colOff>
      <xdr:row>82</xdr:row>
      <xdr:rowOff>74676</xdr:rowOff>
    </xdr:to>
    <xdr:cxnSp macro="">
      <xdr:nvCxnSpPr>
        <xdr:cNvPr id="301" name="直線コネクタ 300">
          <a:extLst>
            <a:ext uri="{FF2B5EF4-FFF2-40B4-BE49-F238E27FC236}">
              <a16:creationId xmlns:a16="http://schemas.microsoft.com/office/drawing/2014/main" id="{00000000-0008-0000-0F00-00002D010000}"/>
            </a:ext>
          </a:extLst>
        </xdr:cNvPr>
        <xdr:cNvCxnSpPr/>
      </xdr:nvCxnSpPr>
      <xdr:spPr>
        <a:xfrm flipV="1">
          <a:off x="2908300" y="13936980"/>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149606</xdr:rowOff>
    </xdr:from>
    <xdr:to>
      <xdr:col>10</xdr:col>
      <xdr:colOff>165100</xdr:colOff>
      <xdr:row>82</xdr:row>
      <xdr:rowOff>79756</xdr:rowOff>
    </xdr:to>
    <xdr:sp macro="" textlink="">
      <xdr:nvSpPr>
        <xdr:cNvPr id="302" name="楕円 301">
          <a:extLst>
            <a:ext uri="{FF2B5EF4-FFF2-40B4-BE49-F238E27FC236}">
              <a16:creationId xmlns:a16="http://schemas.microsoft.com/office/drawing/2014/main" id="{00000000-0008-0000-0F00-00002E010000}"/>
            </a:ext>
          </a:extLst>
        </xdr:cNvPr>
        <xdr:cNvSpPr/>
      </xdr:nvSpPr>
      <xdr:spPr>
        <a:xfrm>
          <a:off x="1968500" y="1403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28956</xdr:rowOff>
    </xdr:from>
    <xdr:to>
      <xdr:col>15</xdr:col>
      <xdr:colOff>50800</xdr:colOff>
      <xdr:row>82</xdr:row>
      <xdr:rowOff>74676</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a:off x="2019300" y="140878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103887</xdr:rowOff>
    </xdr:from>
    <xdr:to>
      <xdr:col>6</xdr:col>
      <xdr:colOff>38100</xdr:colOff>
      <xdr:row>82</xdr:row>
      <xdr:rowOff>34037</xdr:rowOff>
    </xdr:to>
    <xdr:sp macro="" textlink="">
      <xdr:nvSpPr>
        <xdr:cNvPr id="304" name="楕円 303">
          <a:extLst>
            <a:ext uri="{FF2B5EF4-FFF2-40B4-BE49-F238E27FC236}">
              <a16:creationId xmlns:a16="http://schemas.microsoft.com/office/drawing/2014/main" id="{00000000-0008-0000-0F00-000030010000}"/>
            </a:ext>
          </a:extLst>
        </xdr:cNvPr>
        <xdr:cNvSpPr/>
      </xdr:nvSpPr>
      <xdr:spPr>
        <a:xfrm>
          <a:off x="1079500" y="1399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154687</xdr:rowOff>
    </xdr:from>
    <xdr:to>
      <xdr:col>10</xdr:col>
      <xdr:colOff>114300</xdr:colOff>
      <xdr:row>82</xdr:row>
      <xdr:rowOff>28956</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1130300" y="14042137"/>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61992</xdr:rowOff>
    </xdr:from>
    <xdr:ext cx="405111" cy="259045"/>
    <xdr:sp macro="" textlink="">
      <xdr:nvSpPr>
        <xdr:cNvPr id="306" name="n_1aveValue【福祉施設】&#10;有形固定資産減価償却率">
          <a:extLst>
            <a:ext uri="{FF2B5EF4-FFF2-40B4-BE49-F238E27FC236}">
              <a16:creationId xmlns:a16="http://schemas.microsoft.com/office/drawing/2014/main" id="{00000000-0008-0000-0F00-000032010000}"/>
            </a:ext>
          </a:extLst>
        </xdr:cNvPr>
        <xdr:cNvSpPr txBox="1"/>
      </xdr:nvSpPr>
      <xdr:spPr>
        <a:xfrm>
          <a:off x="3582044" y="1360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160290</xdr:rowOff>
    </xdr:from>
    <xdr:ext cx="405111" cy="259045"/>
    <xdr:sp macro="" textlink="">
      <xdr:nvSpPr>
        <xdr:cNvPr id="307" name="n_2aveValue【福祉施設】&#10;有形固定資産減価償却率">
          <a:extLst>
            <a:ext uri="{FF2B5EF4-FFF2-40B4-BE49-F238E27FC236}">
              <a16:creationId xmlns:a16="http://schemas.microsoft.com/office/drawing/2014/main" id="{00000000-0008-0000-0F00-000033010000}"/>
            </a:ext>
          </a:extLst>
        </xdr:cNvPr>
        <xdr:cNvSpPr txBox="1"/>
      </xdr:nvSpPr>
      <xdr:spPr>
        <a:xfrm>
          <a:off x="2705744" y="1353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75709</xdr:rowOff>
    </xdr:from>
    <xdr:ext cx="405111" cy="259045"/>
    <xdr:sp macro="" textlink="">
      <xdr:nvSpPr>
        <xdr:cNvPr id="308" name="n_3aveValue【福祉施設】&#10;有形固定資産減価償却率">
          <a:extLst>
            <a:ext uri="{FF2B5EF4-FFF2-40B4-BE49-F238E27FC236}">
              <a16:creationId xmlns:a16="http://schemas.microsoft.com/office/drawing/2014/main" id="{00000000-0008-0000-0F00-000034010000}"/>
            </a:ext>
          </a:extLst>
        </xdr:cNvPr>
        <xdr:cNvSpPr txBox="1"/>
      </xdr:nvSpPr>
      <xdr:spPr>
        <a:xfrm>
          <a:off x="1816744" y="13448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87140</xdr:rowOff>
    </xdr:from>
    <xdr:ext cx="405111" cy="259045"/>
    <xdr:sp macro="" textlink="">
      <xdr:nvSpPr>
        <xdr:cNvPr id="309" name="n_4aveValue【福祉施設】&#10;有形固定資産減価償却率">
          <a:extLst>
            <a:ext uri="{FF2B5EF4-FFF2-40B4-BE49-F238E27FC236}">
              <a16:creationId xmlns:a16="http://schemas.microsoft.com/office/drawing/2014/main" id="{00000000-0008-0000-0F00-000035010000}"/>
            </a:ext>
          </a:extLst>
        </xdr:cNvPr>
        <xdr:cNvSpPr txBox="1"/>
      </xdr:nvSpPr>
      <xdr:spPr>
        <a:xfrm>
          <a:off x="927744" y="1346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91457</xdr:rowOff>
    </xdr:from>
    <xdr:ext cx="405111" cy="259045"/>
    <xdr:sp macro="" textlink="">
      <xdr:nvSpPr>
        <xdr:cNvPr id="310" name="n_1mainValue【福祉施設】&#10;有形固定資産減価償却率">
          <a:extLst>
            <a:ext uri="{FF2B5EF4-FFF2-40B4-BE49-F238E27FC236}">
              <a16:creationId xmlns:a16="http://schemas.microsoft.com/office/drawing/2014/main" id="{00000000-0008-0000-0F00-000036010000}"/>
            </a:ext>
          </a:extLst>
        </xdr:cNvPr>
        <xdr:cNvSpPr txBox="1"/>
      </xdr:nvSpPr>
      <xdr:spPr>
        <a:xfrm>
          <a:off x="3582044"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116603</xdr:rowOff>
    </xdr:from>
    <xdr:ext cx="405111" cy="259045"/>
    <xdr:sp macro="" textlink="">
      <xdr:nvSpPr>
        <xdr:cNvPr id="311" name="n_2mainValue【福祉施設】&#10;有形固定資産減価償却率">
          <a:extLst>
            <a:ext uri="{FF2B5EF4-FFF2-40B4-BE49-F238E27FC236}">
              <a16:creationId xmlns:a16="http://schemas.microsoft.com/office/drawing/2014/main" id="{00000000-0008-0000-0F00-000037010000}"/>
            </a:ext>
          </a:extLst>
        </xdr:cNvPr>
        <xdr:cNvSpPr txBox="1"/>
      </xdr:nvSpPr>
      <xdr:spPr>
        <a:xfrm>
          <a:off x="2705744" y="14175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70883</xdr:rowOff>
    </xdr:from>
    <xdr:ext cx="405111" cy="259045"/>
    <xdr:sp macro="" textlink="">
      <xdr:nvSpPr>
        <xdr:cNvPr id="312" name="n_3mainValue【福祉施設】&#10;有形固定資産減価償却率">
          <a:extLst>
            <a:ext uri="{FF2B5EF4-FFF2-40B4-BE49-F238E27FC236}">
              <a16:creationId xmlns:a16="http://schemas.microsoft.com/office/drawing/2014/main" id="{00000000-0008-0000-0F00-000038010000}"/>
            </a:ext>
          </a:extLst>
        </xdr:cNvPr>
        <xdr:cNvSpPr txBox="1"/>
      </xdr:nvSpPr>
      <xdr:spPr>
        <a:xfrm>
          <a:off x="1816744" y="14129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25164</xdr:rowOff>
    </xdr:from>
    <xdr:ext cx="405111" cy="259045"/>
    <xdr:sp macro="" textlink="">
      <xdr:nvSpPr>
        <xdr:cNvPr id="313" name="n_4mainValue【福祉施設】&#10;有形固定資産減価償却率">
          <a:extLst>
            <a:ext uri="{FF2B5EF4-FFF2-40B4-BE49-F238E27FC236}">
              <a16:creationId xmlns:a16="http://schemas.microsoft.com/office/drawing/2014/main" id="{00000000-0008-0000-0F00-000039010000}"/>
            </a:ext>
          </a:extLst>
        </xdr:cNvPr>
        <xdr:cNvSpPr txBox="1"/>
      </xdr:nvSpPr>
      <xdr:spPr>
        <a:xfrm>
          <a:off x="927744" y="1408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4" name="正方形/長方形 313">
          <a:extLst>
            <a:ext uri="{FF2B5EF4-FFF2-40B4-BE49-F238E27FC236}">
              <a16:creationId xmlns:a16="http://schemas.microsoft.com/office/drawing/2014/main" id="{00000000-0008-0000-0F00-00003A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5" name="正方形/長方形 314">
          <a:extLst>
            <a:ext uri="{FF2B5EF4-FFF2-40B4-BE49-F238E27FC236}">
              <a16:creationId xmlns:a16="http://schemas.microsoft.com/office/drawing/2014/main" id="{00000000-0008-0000-0F00-00003B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6" name="正方形/長方形 315">
          <a:extLst>
            <a:ext uri="{FF2B5EF4-FFF2-40B4-BE49-F238E27FC236}">
              <a16:creationId xmlns:a16="http://schemas.microsoft.com/office/drawing/2014/main" id="{00000000-0008-0000-0F00-00003C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7" name="正方形/長方形 316">
          <a:extLst>
            <a:ext uri="{FF2B5EF4-FFF2-40B4-BE49-F238E27FC236}">
              <a16:creationId xmlns:a16="http://schemas.microsoft.com/office/drawing/2014/main" id="{00000000-0008-0000-0F00-00003D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8" name="正方形/長方形 317">
          <a:extLst>
            <a:ext uri="{FF2B5EF4-FFF2-40B4-BE49-F238E27FC236}">
              <a16:creationId xmlns:a16="http://schemas.microsoft.com/office/drawing/2014/main" id="{00000000-0008-0000-0F00-00003E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9" name="正方形/長方形 318">
          <a:extLst>
            <a:ext uri="{FF2B5EF4-FFF2-40B4-BE49-F238E27FC236}">
              <a16:creationId xmlns:a16="http://schemas.microsoft.com/office/drawing/2014/main" id="{00000000-0008-0000-0F00-00003F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2" name="テキスト ボックス 321">
          <a:extLst>
            <a:ext uri="{FF2B5EF4-FFF2-40B4-BE49-F238E27FC236}">
              <a16:creationId xmlns:a16="http://schemas.microsoft.com/office/drawing/2014/main" id="{00000000-0008-0000-0F00-000042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3" name="直線コネクタ 322">
          <a:extLst>
            <a:ext uri="{FF2B5EF4-FFF2-40B4-BE49-F238E27FC236}">
              <a16:creationId xmlns:a16="http://schemas.microsoft.com/office/drawing/2014/main" id="{00000000-0008-0000-0F00-000043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5" name="テキスト ボックス 324">
          <a:extLst>
            <a:ext uri="{FF2B5EF4-FFF2-40B4-BE49-F238E27FC236}">
              <a16:creationId xmlns:a16="http://schemas.microsoft.com/office/drawing/2014/main" id="{00000000-0008-0000-0F00-000045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6" name="直線コネクタ 325">
          <a:extLst>
            <a:ext uri="{FF2B5EF4-FFF2-40B4-BE49-F238E27FC236}">
              <a16:creationId xmlns:a16="http://schemas.microsoft.com/office/drawing/2014/main" id="{00000000-0008-0000-0F00-000046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7" name="テキスト ボックス 326">
          <a:extLst>
            <a:ext uri="{FF2B5EF4-FFF2-40B4-BE49-F238E27FC236}">
              <a16:creationId xmlns:a16="http://schemas.microsoft.com/office/drawing/2014/main" id="{00000000-0008-0000-0F00-000047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福祉施設】&#10;一人当たり面積グラフ枠">
          <a:extLst>
            <a:ext uri="{FF2B5EF4-FFF2-40B4-BE49-F238E27FC236}">
              <a16:creationId xmlns:a16="http://schemas.microsoft.com/office/drawing/2014/main" id="{00000000-0008-0000-0F00-000052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60961</xdr:rowOff>
    </xdr:from>
    <xdr:to>
      <xdr:col>54</xdr:col>
      <xdr:colOff>189865</xdr:colOff>
      <xdr:row>86</xdr:row>
      <xdr:rowOff>134438</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flipV="1">
          <a:off x="10476865" y="13262611"/>
          <a:ext cx="0" cy="1616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138265</xdr:rowOff>
    </xdr:from>
    <xdr:ext cx="469744" cy="259045"/>
    <xdr:sp macro="" textlink="">
      <xdr:nvSpPr>
        <xdr:cNvPr id="340" name="【福祉施設】&#10;一人当たり面積最小値テキスト">
          <a:extLst>
            <a:ext uri="{FF2B5EF4-FFF2-40B4-BE49-F238E27FC236}">
              <a16:creationId xmlns:a16="http://schemas.microsoft.com/office/drawing/2014/main" id="{00000000-0008-0000-0F00-000054010000}"/>
            </a:ext>
          </a:extLst>
        </xdr:cNvPr>
        <xdr:cNvSpPr txBox="1"/>
      </xdr:nvSpPr>
      <xdr:spPr>
        <a:xfrm>
          <a:off x="10515600" y="1488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134438</xdr:rowOff>
    </xdr:from>
    <xdr:to>
      <xdr:col>55</xdr:col>
      <xdr:colOff>88900</xdr:colOff>
      <xdr:row>86</xdr:row>
      <xdr:rowOff>134438</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10388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7638</xdr:rowOff>
    </xdr:from>
    <xdr:ext cx="469744" cy="259045"/>
    <xdr:sp macro="" textlink="">
      <xdr:nvSpPr>
        <xdr:cNvPr id="342" name="【福祉施設】&#10;一人当たり面積最大値テキスト">
          <a:extLst>
            <a:ext uri="{FF2B5EF4-FFF2-40B4-BE49-F238E27FC236}">
              <a16:creationId xmlns:a16="http://schemas.microsoft.com/office/drawing/2014/main" id="{00000000-0008-0000-0F00-000056010000}"/>
            </a:ext>
          </a:extLst>
        </xdr:cNvPr>
        <xdr:cNvSpPr txBox="1"/>
      </xdr:nvSpPr>
      <xdr:spPr>
        <a:xfrm>
          <a:off x="10515600" y="1303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60961</xdr:rowOff>
    </xdr:from>
    <xdr:to>
      <xdr:col>55</xdr:col>
      <xdr:colOff>88900</xdr:colOff>
      <xdr:row>77</xdr:row>
      <xdr:rowOff>60961</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10388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168564</xdr:rowOff>
    </xdr:from>
    <xdr:ext cx="469744" cy="259045"/>
    <xdr:sp macro="" textlink="">
      <xdr:nvSpPr>
        <xdr:cNvPr id="344" name="【福祉施設】&#10;一人当たり面積平均値テキスト">
          <a:extLst>
            <a:ext uri="{FF2B5EF4-FFF2-40B4-BE49-F238E27FC236}">
              <a16:creationId xmlns:a16="http://schemas.microsoft.com/office/drawing/2014/main" id="{00000000-0008-0000-0F00-000058010000}"/>
            </a:ext>
          </a:extLst>
        </xdr:cNvPr>
        <xdr:cNvSpPr txBox="1"/>
      </xdr:nvSpPr>
      <xdr:spPr>
        <a:xfrm>
          <a:off x="10515600" y="14227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145687</xdr:rowOff>
    </xdr:from>
    <xdr:to>
      <xdr:col>55</xdr:col>
      <xdr:colOff>50800</xdr:colOff>
      <xdr:row>84</xdr:row>
      <xdr:rowOff>75837</xdr:rowOff>
    </xdr:to>
    <xdr:sp macro="" textlink="">
      <xdr:nvSpPr>
        <xdr:cNvPr id="345" name="フローチャート: 判断 344">
          <a:extLst>
            <a:ext uri="{FF2B5EF4-FFF2-40B4-BE49-F238E27FC236}">
              <a16:creationId xmlns:a16="http://schemas.microsoft.com/office/drawing/2014/main" id="{00000000-0008-0000-0F00-000059010000}"/>
            </a:ext>
          </a:extLst>
        </xdr:cNvPr>
        <xdr:cNvSpPr/>
      </xdr:nvSpPr>
      <xdr:spPr>
        <a:xfrm>
          <a:off x="10426700" y="1437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16692</xdr:rowOff>
    </xdr:from>
    <xdr:to>
      <xdr:col>50</xdr:col>
      <xdr:colOff>165100</xdr:colOff>
      <xdr:row>84</xdr:row>
      <xdr:rowOff>118292</xdr:rowOff>
    </xdr:to>
    <xdr:sp macro="" textlink="">
      <xdr:nvSpPr>
        <xdr:cNvPr id="346" name="フローチャート: 判断 345">
          <a:extLst>
            <a:ext uri="{FF2B5EF4-FFF2-40B4-BE49-F238E27FC236}">
              <a16:creationId xmlns:a16="http://schemas.microsoft.com/office/drawing/2014/main" id="{00000000-0008-0000-0F00-00005A010000}"/>
            </a:ext>
          </a:extLst>
        </xdr:cNvPr>
        <xdr:cNvSpPr/>
      </xdr:nvSpPr>
      <xdr:spPr>
        <a:xfrm>
          <a:off x="9588500" y="1441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168548</xdr:rowOff>
    </xdr:from>
    <xdr:to>
      <xdr:col>46</xdr:col>
      <xdr:colOff>38100</xdr:colOff>
      <xdr:row>84</xdr:row>
      <xdr:rowOff>98698</xdr:rowOff>
    </xdr:to>
    <xdr:sp macro="" textlink="">
      <xdr:nvSpPr>
        <xdr:cNvPr id="347" name="フローチャート: 判断 346">
          <a:extLst>
            <a:ext uri="{FF2B5EF4-FFF2-40B4-BE49-F238E27FC236}">
              <a16:creationId xmlns:a16="http://schemas.microsoft.com/office/drawing/2014/main" id="{00000000-0008-0000-0F00-00005B010000}"/>
            </a:ext>
          </a:extLst>
        </xdr:cNvPr>
        <xdr:cNvSpPr/>
      </xdr:nvSpPr>
      <xdr:spPr>
        <a:xfrm>
          <a:off x="8699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26488</xdr:rowOff>
    </xdr:from>
    <xdr:to>
      <xdr:col>41</xdr:col>
      <xdr:colOff>101600</xdr:colOff>
      <xdr:row>84</xdr:row>
      <xdr:rowOff>128088</xdr:rowOff>
    </xdr:to>
    <xdr:sp macro="" textlink="">
      <xdr:nvSpPr>
        <xdr:cNvPr id="348" name="フローチャート: 判断 347">
          <a:extLst>
            <a:ext uri="{FF2B5EF4-FFF2-40B4-BE49-F238E27FC236}">
              <a16:creationId xmlns:a16="http://schemas.microsoft.com/office/drawing/2014/main" id="{00000000-0008-0000-0F00-00005C010000}"/>
            </a:ext>
          </a:extLst>
        </xdr:cNvPr>
        <xdr:cNvSpPr/>
      </xdr:nvSpPr>
      <xdr:spPr>
        <a:xfrm>
          <a:off x="7810500" y="1442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57513</xdr:rowOff>
    </xdr:from>
    <xdr:to>
      <xdr:col>36</xdr:col>
      <xdr:colOff>165100</xdr:colOff>
      <xdr:row>83</xdr:row>
      <xdr:rowOff>159113</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6921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160382</xdr:rowOff>
    </xdr:from>
    <xdr:to>
      <xdr:col>55</xdr:col>
      <xdr:colOff>50800</xdr:colOff>
      <xdr:row>86</xdr:row>
      <xdr:rowOff>90532</xdr:rowOff>
    </xdr:to>
    <xdr:sp macro="" textlink="">
      <xdr:nvSpPr>
        <xdr:cNvPr id="355" name="楕円 354">
          <a:extLst>
            <a:ext uri="{FF2B5EF4-FFF2-40B4-BE49-F238E27FC236}">
              <a16:creationId xmlns:a16="http://schemas.microsoft.com/office/drawing/2014/main" id="{00000000-0008-0000-0F00-000063010000}"/>
            </a:ext>
          </a:extLst>
        </xdr:cNvPr>
        <xdr:cNvSpPr/>
      </xdr:nvSpPr>
      <xdr:spPr>
        <a:xfrm>
          <a:off x="10426700" y="1473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75309</xdr:rowOff>
    </xdr:from>
    <xdr:ext cx="469744" cy="259045"/>
    <xdr:sp macro="" textlink="">
      <xdr:nvSpPr>
        <xdr:cNvPr id="356" name="【福祉施設】&#10;一人当たり面積該当値テキスト">
          <a:extLst>
            <a:ext uri="{FF2B5EF4-FFF2-40B4-BE49-F238E27FC236}">
              <a16:creationId xmlns:a16="http://schemas.microsoft.com/office/drawing/2014/main" id="{00000000-0008-0000-0F00-000064010000}"/>
            </a:ext>
          </a:extLst>
        </xdr:cNvPr>
        <xdr:cNvSpPr txBox="1"/>
      </xdr:nvSpPr>
      <xdr:spPr>
        <a:xfrm>
          <a:off x="10515600" y="14648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162016</xdr:rowOff>
    </xdr:from>
    <xdr:to>
      <xdr:col>50</xdr:col>
      <xdr:colOff>165100</xdr:colOff>
      <xdr:row>86</xdr:row>
      <xdr:rowOff>92166</xdr:rowOff>
    </xdr:to>
    <xdr:sp macro="" textlink="">
      <xdr:nvSpPr>
        <xdr:cNvPr id="357" name="楕円 356">
          <a:extLst>
            <a:ext uri="{FF2B5EF4-FFF2-40B4-BE49-F238E27FC236}">
              <a16:creationId xmlns:a16="http://schemas.microsoft.com/office/drawing/2014/main" id="{00000000-0008-0000-0F00-000065010000}"/>
            </a:ext>
          </a:extLst>
        </xdr:cNvPr>
        <xdr:cNvSpPr/>
      </xdr:nvSpPr>
      <xdr:spPr>
        <a:xfrm>
          <a:off x="9588500" y="1473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39732</xdr:rowOff>
    </xdr:from>
    <xdr:to>
      <xdr:col>55</xdr:col>
      <xdr:colOff>0</xdr:colOff>
      <xdr:row>86</xdr:row>
      <xdr:rowOff>41366</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flipV="1">
          <a:off x="9639300" y="14784432"/>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8527</xdr:rowOff>
    </xdr:from>
    <xdr:to>
      <xdr:col>46</xdr:col>
      <xdr:colOff>38100</xdr:colOff>
      <xdr:row>86</xdr:row>
      <xdr:rowOff>110127</xdr:rowOff>
    </xdr:to>
    <xdr:sp macro="" textlink="">
      <xdr:nvSpPr>
        <xdr:cNvPr id="359" name="楕円 358">
          <a:extLst>
            <a:ext uri="{FF2B5EF4-FFF2-40B4-BE49-F238E27FC236}">
              <a16:creationId xmlns:a16="http://schemas.microsoft.com/office/drawing/2014/main" id="{00000000-0008-0000-0F00-000067010000}"/>
            </a:ext>
          </a:extLst>
        </xdr:cNvPr>
        <xdr:cNvSpPr/>
      </xdr:nvSpPr>
      <xdr:spPr>
        <a:xfrm>
          <a:off x="8699500" y="1475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41366</xdr:rowOff>
    </xdr:from>
    <xdr:to>
      <xdr:col>50</xdr:col>
      <xdr:colOff>114300</xdr:colOff>
      <xdr:row>86</xdr:row>
      <xdr:rowOff>59327</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flipV="1">
          <a:off x="8750300" y="1478606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10161</xdr:rowOff>
    </xdr:from>
    <xdr:to>
      <xdr:col>41</xdr:col>
      <xdr:colOff>101600</xdr:colOff>
      <xdr:row>86</xdr:row>
      <xdr:rowOff>111761</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7810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59327</xdr:rowOff>
    </xdr:from>
    <xdr:to>
      <xdr:col>45</xdr:col>
      <xdr:colOff>177800</xdr:colOff>
      <xdr:row>86</xdr:row>
      <xdr:rowOff>60961</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flipV="1">
          <a:off x="7861300" y="14804027"/>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11793</xdr:rowOff>
    </xdr:from>
    <xdr:to>
      <xdr:col>36</xdr:col>
      <xdr:colOff>165100</xdr:colOff>
      <xdr:row>86</xdr:row>
      <xdr:rowOff>113393</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6921500" y="1475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60961</xdr:rowOff>
    </xdr:from>
    <xdr:to>
      <xdr:col>41</xdr:col>
      <xdr:colOff>50800</xdr:colOff>
      <xdr:row>86</xdr:row>
      <xdr:rowOff>62593</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flipV="1">
          <a:off x="6972300" y="14805661"/>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134819</xdr:rowOff>
    </xdr:from>
    <xdr:ext cx="469744" cy="259045"/>
    <xdr:sp macro="" textlink="">
      <xdr:nvSpPr>
        <xdr:cNvPr id="365" name="n_1aveValue【福祉施設】&#10;一人当たり面積">
          <a:extLst>
            <a:ext uri="{FF2B5EF4-FFF2-40B4-BE49-F238E27FC236}">
              <a16:creationId xmlns:a16="http://schemas.microsoft.com/office/drawing/2014/main" id="{00000000-0008-0000-0F00-00006D010000}"/>
            </a:ext>
          </a:extLst>
        </xdr:cNvPr>
        <xdr:cNvSpPr txBox="1"/>
      </xdr:nvSpPr>
      <xdr:spPr>
        <a:xfrm>
          <a:off x="9391727" y="1419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115225</xdr:rowOff>
    </xdr:from>
    <xdr:ext cx="469744" cy="259045"/>
    <xdr:sp macro="" textlink="">
      <xdr:nvSpPr>
        <xdr:cNvPr id="366" name="n_2aveValue【福祉施設】&#10;一人当たり面積">
          <a:extLst>
            <a:ext uri="{FF2B5EF4-FFF2-40B4-BE49-F238E27FC236}">
              <a16:creationId xmlns:a16="http://schemas.microsoft.com/office/drawing/2014/main" id="{00000000-0008-0000-0F00-00006E010000}"/>
            </a:ext>
          </a:extLst>
        </xdr:cNvPr>
        <xdr:cNvSpPr txBox="1"/>
      </xdr:nvSpPr>
      <xdr:spPr>
        <a:xfrm>
          <a:off x="8515427" y="1417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144615</xdr:rowOff>
    </xdr:from>
    <xdr:ext cx="469744" cy="259045"/>
    <xdr:sp macro="" textlink="">
      <xdr:nvSpPr>
        <xdr:cNvPr id="367" name="n_3aveValue【福祉施設】&#10;一人当たり面積">
          <a:extLst>
            <a:ext uri="{FF2B5EF4-FFF2-40B4-BE49-F238E27FC236}">
              <a16:creationId xmlns:a16="http://schemas.microsoft.com/office/drawing/2014/main" id="{00000000-0008-0000-0F00-00006F010000}"/>
            </a:ext>
          </a:extLst>
        </xdr:cNvPr>
        <xdr:cNvSpPr txBox="1"/>
      </xdr:nvSpPr>
      <xdr:spPr>
        <a:xfrm>
          <a:off x="7626427" y="1420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4190</xdr:rowOff>
    </xdr:from>
    <xdr:ext cx="469744" cy="259045"/>
    <xdr:sp macro="" textlink="">
      <xdr:nvSpPr>
        <xdr:cNvPr id="368" name="n_4aveValue【福祉施設】&#10;一人当たり面積">
          <a:extLst>
            <a:ext uri="{FF2B5EF4-FFF2-40B4-BE49-F238E27FC236}">
              <a16:creationId xmlns:a16="http://schemas.microsoft.com/office/drawing/2014/main" id="{00000000-0008-0000-0F00-000070010000}"/>
            </a:ext>
          </a:extLst>
        </xdr:cNvPr>
        <xdr:cNvSpPr txBox="1"/>
      </xdr:nvSpPr>
      <xdr:spPr>
        <a:xfrm>
          <a:off x="6737427" y="1406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83293</xdr:rowOff>
    </xdr:from>
    <xdr:ext cx="469744" cy="259045"/>
    <xdr:sp macro="" textlink="">
      <xdr:nvSpPr>
        <xdr:cNvPr id="369" name="n_1mainValue【福祉施設】&#10;一人当たり面積">
          <a:extLst>
            <a:ext uri="{FF2B5EF4-FFF2-40B4-BE49-F238E27FC236}">
              <a16:creationId xmlns:a16="http://schemas.microsoft.com/office/drawing/2014/main" id="{00000000-0008-0000-0F00-000071010000}"/>
            </a:ext>
          </a:extLst>
        </xdr:cNvPr>
        <xdr:cNvSpPr txBox="1"/>
      </xdr:nvSpPr>
      <xdr:spPr>
        <a:xfrm>
          <a:off x="9391727" y="1482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101254</xdr:rowOff>
    </xdr:from>
    <xdr:ext cx="469744" cy="259045"/>
    <xdr:sp macro="" textlink="">
      <xdr:nvSpPr>
        <xdr:cNvPr id="370" name="n_2mainValue【福祉施設】&#10;一人当たり面積">
          <a:extLst>
            <a:ext uri="{FF2B5EF4-FFF2-40B4-BE49-F238E27FC236}">
              <a16:creationId xmlns:a16="http://schemas.microsoft.com/office/drawing/2014/main" id="{00000000-0008-0000-0F00-000072010000}"/>
            </a:ext>
          </a:extLst>
        </xdr:cNvPr>
        <xdr:cNvSpPr txBox="1"/>
      </xdr:nvSpPr>
      <xdr:spPr>
        <a:xfrm>
          <a:off x="8515427" y="1484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102888</xdr:rowOff>
    </xdr:from>
    <xdr:ext cx="469744" cy="259045"/>
    <xdr:sp macro="" textlink="">
      <xdr:nvSpPr>
        <xdr:cNvPr id="371" name="n_3mainValue【福祉施設】&#10;一人当たり面積">
          <a:extLst>
            <a:ext uri="{FF2B5EF4-FFF2-40B4-BE49-F238E27FC236}">
              <a16:creationId xmlns:a16="http://schemas.microsoft.com/office/drawing/2014/main" id="{00000000-0008-0000-0F00-000073010000}"/>
            </a:ext>
          </a:extLst>
        </xdr:cNvPr>
        <xdr:cNvSpPr txBox="1"/>
      </xdr:nvSpPr>
      <xdr:spPr>
        <a:xfrm>
          <a:off x="76264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104520</xdr:rowOff>
    </xdr:from>
    <xdr:ext cx="469744" cy="259045"/>
    <xdr:sp macro="" textlink="">
      <xdr:nvSpPr>
        <xdr:cNvPr id="372" name="n_4mainValue【福祉施設】&#10;一人当たり面積">
          <a:extLst>
            <a:ext uri="{FF2B5EF4-FFF2-40B4-BE49-F238E27FC236}">
              <a16:creationId xmlns:a16="http://schemas.microsoft.com/office/drawing/2014/main" id="{00000000-0008-0000-0F00-000074010000}"/>
            </a:ext>
          </a:extLst>
        </xdr:cNvPr>
        <xdr:cNvSpPr txBox="1"/>
      </xdr:nvSpPr>
      <xdr:spPr>
        <a:xfrm>
          <a:off x="6737427" y="1484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a:extLst>
            <a:ext uri="{FF2B5EF4-FFF2-40B4-BE49-F238E27FC236}">
              <a16:creationId xmlns:a16="http://schemas.microsoft.com/office/drawing/2014/main" id="{00000000-0008-0000-0F00-000075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a:extLst>
            <a:ext uri="{FF2B5EF4-FFF2-40B4-BE49-F238E27FC236}">
              <a16:creationId xmlns:a16="http://schemas.microsoft.com/office/drawing/2014/main" id="{00000000-0008-0000-0F00-000076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1" name="テキスト ボックス 380">
          <a:extLst>
            <a:ext uri="{FF2B5EF4-FFF2-40B4-BE49-F238E27FC236}">
              <a16:creationId xmlns:a16="http://schemas.microsoft.com/office/drawing/2014/main" id="{00000000-0008-0000-0F00-00007D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2" name="直線コネクタ 381">
          <a:extLst>
            <a:ext uri="{FF2B5EF4-FFF2-40B4-BE49-F238E27FC236}">
              <a16:creationId xmlns:a16="http://schemas.microsoft.com/office/drawing/2014/main" id="{00000000-0008-0000-0F00-00007E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4" name="【市民会館】&#10;有形固定資産減価償却率グラフ枠">
          <a:extLst>
            <a:ext uri="{FF2B5EF4-FFF2-40B4-BE49-F238E27FC236}">
              <a16:creationId xmlns:a16="http://schemas.microsoft.com/office/drawing/2014/main" id="{00000000-0008-0000-0F00-00008A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7620</xdr:rowOff>
    </xdr:from>
    <xdr:to>
      <xdr:col>24</xdr:col>
      <xdr:colOff>62865</xdr:colOff>
      <xdr:row>108</xdr:row>
      <xdr:rowOff>76200</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flipV="1">
          <a:off x="4634865" y="1732407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396" name="【市民会館】&#10;有形固定資産減価償却率最小値テキスト">
          <a:extLst>
            <a:ext uri="{FF2B5EF4-FFF2-40B4-BE49-F238E27FC236}">
              <a16:creationId xmlns:a16="http://schemas.microsoft.com/office/drawing/2014/main" id="{00000000-0008-0000-0F00-00008C010000}"/>
            </a:ext>
          </a:extLst>
        </xdr:cNvPr>
        <xdr:cNvSpPr txBox="1"/>
      </xdr:nvSpPr>
      <xdr:spPr>
        <a:xfrm>
          <a:off x="4673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125747</xdr:rowOff>
    </xdr:from>
    <xdr:ext cx="405111" cy="259045"/>
    <xdr:sp macro="" textlink="">
      <xdr:nvSpPr>
        <xdr:cNvPr id="398" name="【市民会館】&#10;有形固定資産減価償却率最大値テキスト">
          <a:extLst>
            <a:ext uri="{FF2B5EF4-FFF2-40B4-BE49-F238E27FC236}">
              <a16:creationId xmlns:a16="http://schemas.microsoft.com/office/drawing/2014/main" id="{00000000-0008-0000-0F00-00008E010000}"/>
            </a:ext>
          </a:extLst>
        </xdr:cNvPr>
        <xdr:cNvSpPr txBox="1"/>
      </xdr:nvSpPr>
      <xdr:spPr>
        <a:xfrm>
          <a:off x="4673600" y="1709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7620</xdr:rowOff>
    </xdr:from>
    <xdr:to>
      <xdr:col>24</xdr:col>
      <xdr:colOff>152400</xdr:colOff>
      <xdr:row>101</xdr:row>
      <xdr:rowOff>7620</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4546600" y="1732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135145</xdr:rowOff>
    </xdr:from>
    <xdr:ext cx="405111" cy="259045"/>
    <xdr:sp macro="" textlink="">
      <xdr:nvSpPr>
        <xdr:cNvPr id="400" name="【市民会館】&#10;有形固定資産減価償却率平均値テキスト">
          <a:extLst>
            <a:ext uri="{FF2B5EF4-FFF2-40B4-BE49-F238E27FC236}">
              <a16:creationId xmlns:a16="http://schemas.microsoft.com/office/drawing/2014/main" id="{00000000-0008-0000-0F00-000090010000}"/>
            </a:ext>
          </a:extLst>
        </xdr:cNvPr>
        <xdr:cNvSpPr txBox="1"/>
      </xdr:nvSpPr>
      <xdr:spPr>
        <a:xfrm>
          <a:off x="4673600" y="174515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112268</xdr:rowOff>
    </xdr:from>
    <xdr:to>
      <xdr:col>24</xdr:col>
      <xdr:colOff>114300</xdr:colOff>
      <xdr:row>103</xdr:row>
      <xdr:rowOff>42418</xdr:rowOff>
    </xdr:to>
    <xdr:sp macro="" textlink="">
      <xdr:nvSpPr>
        <xdr:cNvPr id="401" name="フローチャート: 判断 400">
          <a:extLst>
            <a:ext uri="{FF2B5EF4-FFF2-40B4-BE49-F238E27FC236}">
              <a16:creationId xmlns:a16="http://schemas.microsoft.com/office/drawing/2014/main" id="{00000000-0008-0000-0F00-000091010000}"/>
            </a:ext>
          </a:extLst>
        </xdr:cNvPr>
        <xdr:cNvSpPr/>
      </xdr:nvSpPr>
      <xdr:spPr>
        <a:xfrm>
          <a:off x="4584700" y="1760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139700</xdr:rowOff>
    </xdr:from>
    <xdr:to>
      <xdr:col>20</xdr:col>
      <xdr:colOff>38100</xdr:colOff>
      <xdr:row>103</xdr:row>
      <xdr:rowOff>69850</xdr:rowOff>
    </xdr:to>
    <xdr:sp macro="" textlink="">
      <xdr:nvSpPr>
        <xdr:cNvPr id="402" name="フローチャート: 判断 401">
          <a:extLst>
            <a:ext uri="{FF2B5EF4-FFF2-40B4-BE49-F238E27FC236}">
              <a16:creationId xmlns:a16="http://schemas.microsoft.com/office/drawing/2014/main" id="{00000000-0008-0000-0F00-000092010000}"/>
            </a:ext>
          </a:extLst>
        </xdr:cNvPr>
        <xdr:cNvSpPr/>
      </xdr:nvSpPr>
      <xdr:spPr>
        <a:xfrm>
          <a:off x="37465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98552</xdr:rowOff>
    </xdr:from>
    <xdr:to>
      <xdr:col>15</xdr:col>
      <xdr:colOff>101600</xdr:colOff>
      <xdr:row>103</xdr:row>
      <xdr:rowOff>28702</xdr:rowOff>
    </xdr:to>
    <xdr:sp macro="" textlink="">
      <xdr:nvSpPr>
        <xdr:cNvPr id="403" name="フローチャート: 判断 402">
          <a:extLst>
            <a:ext uri="{FF2B5EF4-FFF2-40B4-BE49-F238E27FC236}">
              <a16:creationId xmlns:a16="http://schemas.microsoft.com/office/drawing/2014/main" id="{00000000-0008-0000-0F00-000093010000}"/>
            </a:ext>
          </a:extLst>
        </xdr:cNvPr>
        <xdr:cNvSpPr/>
      </xdr:nvSpPr>
      <xdr:spPr>
        <a:xfrm>
          <a:off x="2857500" y="1758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32258</xdr:rowOff>
    </xdr:from>
    <xdr:to>
      <xdr:col>10</xdr:col>
      <xdr:colOff>165100</xdr:colOff>
      <xdr:row>102</xdr:row>
      <xdr:rowOff>133858</xdr:rowOff>
    </xdr:to>
    <xdr:sp macro="" textlink="">
      <xdr:nvSpPr>
        <xdr:cNvPr id="404" name="フローチャート: 判断 403">
          <a:extLst>
            <a:ext uri="{FF2B5EF4-FFF2-40B4-BE49-F238E27FC236}">
              <a16:creationId xmlns:a16="http://schemas.microsoft.com/office/drawing/2014/main" id="{00000000-0008-0000-0F00-000094010000}"/>
            </a:ext>
          </a:extLst>
        </xdr:cNvPr>
        <xdr:cNvSpPr/>
      </xdr:nvSpPr>
      <xdr:spPr>
        <a:xfrm>
          <a:off x="1968500" y="1752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7113</xdr:rowOff>
    </xdr:from>
    <xdr:to>
      <xdr:col>6</xdr:col>
      <xdr:colOff>38100</xdr:colOff>
      <xdr:row>103</xdr:row>
      <xdr:rowOff>108713</xdr:rowOff>
    </xdr:to>
    <xdr:sp macro="" textlink="">
      <xdr:nvSpPr>
        <xdr:cNvPr id="405" name="フローチャート: 判断 404">
          <a:extLst>
            <a:ext uri="{FF2B5EF4-FFF2-40B4-BE49-F238E27FC236}">
              <a16:creationId xmlns:a16="http://schemas.microsoft.com/office/drawing/2014/main" id="{00000000-0008-0000-0F00-000095010000}"/>
            </a:ext>
          </a:extLst>
        </xdr:cNvPr>
        <xdr:cNvSpPr/>
      </xdr:nvSpPr>
      <xdr:spPr>
        <a:xfrm>
          <a:off x="1079500" y="1766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00000000-0008-0000-0F00-000096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25400</xdr:rowOff>
    </xdr:from>
    <xdr:to>
      <xdr:col>24</xdr:col>
      <xdr:colOff>114300</xdr:colOff>
      <xdr:row>108</xdr:row>
      <xdr:rowOff>127000</xdr:rowOff>
    </xdr:to>
    <xdr:sp macro="" textlink="">
      <xdr:nvSpPr>
        <xdr:cNvPr id="411" name="楕円 410">
          <a:extLst>
            <a:ext uri="{FF2B5EF4-FFF2-40B4-BE49-F238E27FC236}">
              <a16:creationId xmlns:a16="http://schemas.microsoft.com/office/drawing/2014/main" id="{00000000-0008-0000-0F00-00009B010000}"/>
            </a:ext>
          </a:extLst>
        </xdr:cNvPr>
        <xdr:cNvSpPr/>
      </xdr:nvSpPr>
      <xdr:spPr>
        <a:xfrm>
          <a:off x="45847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111777</xdr:rowOff>
    </xdr:from>
    <xdr:ext cx="469744" cy="259045"/>
    <xdr:sp macro="" textlink="">
      <xdr:nvSpPr>
        <xdr:cNvPr id="412" name="【市民会館】&#10;有形固定資産減価償却率該当値テキスト">
          <a:extLst>
            <a:ext uri="{FF2B5EF4-FFF2-40B4-BE49-F238E27FC236}">
              <a16:creationId xmlns:a16="http://schemas.microsoft.com/office/drawing/2014/main" id="{00000000-0008-0000-0F00-00009C010000}"/>
            </a:ext>
          </a:extLst>
        </xdr:cNvPr>
        <xdr:cNvSpPr txBox="1"/>
      </xdr:nvSpPr>
      <xdr:spPr>
        <a:xfrm>
          <a:off x="4673600"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25400</xdr:rowOff>
    </xdr:from>
    <xdr:to>
      <xdr:col>20</xdr:col>
      <xdr:colOff>38100</xdr:colOff>
      <xdr:row>108</xdr:row>
      <xdr:rowOff>127000</xdr:rowOff>
    </xdr:to>
    <xdr:sp macro="" textlink="">
      <xdr:nvSpPr>
        <xdr:cNvPr id="413" name="楕円 412">
          <a:extLst>
            <a:ext uri="{FF2B5EF4-FFF2-40B4-BE49-F238E27FC236}">
              <a16:creationId xmlns:a16="http://schemas.microsoft.com/office/drawing/2014/main" id="{00000000-0008-0000-0F00-00009D010000}"/>
            </a:ext>
          </a:extLst>
        </xdr:cNvPr>
        <xdr:cNvSpPr/>
      </xdr:nvSpPr>
      <xdr:spPr>
        <a:xfrm>
          <a:off x="3746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76200</xdr:rowOff>
    </xdr:from>
    <xdr:to>
      <xdr:col>24</xdr:col>
      <xdr:colOff>63500</xdr:colOff>
      <xdr:row>108</xdr:row>
      <xdr:rowOff>76200</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3797300" y="1859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25400</xdr:rowOff>
    </xdr:from>
    <xdr:to>
      <xdr:col>15</xdr:col>
      <xdr:colOff>101600</xdr:colOff>
      <xdr:row>108</xdr:row>
      <xdr:rowOff>127000</xdr:rowOff>
    </xdr:to>
    <xdr:sp macro="" textlink="">
      <xdr:nvSpPr>
        <xdr:cNvPr id="415" name="楕円 414">
          <a:extLst>
            <a:ext uri="{FF2B5EF4-FFF2-40B4-BE49-F238E27FC236}">
              <a16:creationId xmlns:a16="http://schemas.microsoft.com/office/drawing/2014/main" id="{00000000-0008-0000-0F00-00009F010000}"/>
            </a:ext>
          </a:extLst>
        </xdr:cNvPr>
        <xdr:cNvSpPr/>
      </xdr:nvSpPr>
      <xdr:spPr>
        <a:xfrm>
          <a:off x="2857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76200</xdr:rowOff>
    </xdr:from>
    <xdr:to>
      <xdr:col>19</xdr:col>
      <xdr:colOff>177800</xdr:colOff>
      <xdr:row>108</xdr:row>
      <xdr:rowOff>76200</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2908300" y="1859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25400</xdr:rowOff>
    </xdr:from>
    <xdr:to>
      <xdr:col>10</xdr:col>
      <xdr:colOff>165100</xdr:colOff>
      <xdr:row>108</xdr:row>
      <xdr:rowOff>127000</xdr:rowOff>
    </xdr:to>
    <xdr:sp macro="" textlink="">
      <xdr:nvSpPr>
        <xdr:cNvPr id="417" name="楕円 416">
          <a:extLst>
            <a:ext uri="{FF2B5EF4-FFF2-40B4-BE49-F238E27FC236}">
              <a16:creationId xmlns:a16="http://schemas.microsoft.com/office/drawing/2014/main" id="{00000000-0008-0000-0F00-0000A1010000}"/>
            </a:ext>
          </a:extLst>
        </xdr:cNvPr>
        <xdr:cNvSpPr/>
      </xdr:nvSpPr>
      <xdr:spPr>
        <a:xfrm>
          <a:off x="1968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76200</xdr:rowOff>
    </xdr:from>
    <xdr:to>
      <xdr:col>15</xdr:col>
      <xdr:colOff>50800</xdr:colOff>
      <xdr:row>108</xdr:row>
      <xdr:rowOff>76200</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a:off x="2019300" y="1859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25400</xdr:rowOff>
    </xdr:from>
    <xdr:to>
      <xdr:col>6</xdr:col>
      <xdr:colOff>38100</xdr:colOff>
      <xdr:row>108</xdr:row>
      <xdr:rowOff>127000</xdr:rowOff>
    </xdr:to>
    <xdr:sp macro="" textlink="">
      <xdr:nvSpPr>
        <xdr:cNvPr id="419" name="楕円 418">
          <a:extLst>
            <a:ext uri="{FF2B5EF4-FFF2-40B4-BE49-F238E27FC236}">
              <a16:creationId xmlns:a16="http://schemas.microsoft.com/office/drawing/2014/main" id="{00000000-0008-0000-0F00-0000A3010000}"/>
            </a:ext>
          </a:extLst>
        </xdr:cNvPr>
        <xdr:cNvSpPr/>
      </xdr:nvSpPr>
      <xdr:spPr>
        <a:xfrm>
          <a:off x="1079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76200</xdr:rowOff>
    </xdr:from>
    <xdr:to>
      <xdr:col>10</xdr:col>
      <xdr:colOff>114300</xdr:colOff>
      <xdr:row>108</xdr:row>
      <xdr:rowOff>76200</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a:off x="1130300" y="1859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86377</xdr:rowOff>
    </xdr:from>
    <xdr:ext cx="405111" cy="259045"/>
    <xdr:sp macro="" textlink="">
      <xdr:nvSpPr>
        <xdr:cNvPr id="421" name="n_1aveValue【市民会館】&#10;有形固定資産減価償却率">
          <a:extLst>
            <a:ext uri="{FF2B5EF4-FFF2-40B4-BE49-F238E27FC236}">
              <a16:creationId xmlns:a16="http://schemas.microsoft.com/office/drawing/2014/main" id="{00000000-0008-0000-0F00-0000A5010000}"/>
            </a:ext>
          </a:extLst>
        </xdr:cNvPr>
        <xdr:cNvSpPr txBox="1"/>
      </xdr:nvSpPr>
      <xdr:spPr>
        <a:xfrm>
          <a:off x="35820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45229</xdr:rowOff>
    </xdr:from>
    <xdr:ext cx="405111" cy="259045"/>
    <xdr:sp macro="" textlink="">
      <xdr:nvSpPr>
        <xdr:cNvPr id="422" name="n_2aveValue【市民会館】&#10;有形固定資産減価償却率">
          <a:extLst>
            <a:ext uri="{FF2B5EF4-FFF2-40B4-BE49-F238E27FC236}">
              <a16:creationId xmlns:a16="http://schemas.microsoft.com/office/drawing/2014/main" id="{00000000-0008-0000-0F00-0000A6010000}"/>
            </a:ext>
          </a:extLst>
        </xdr:cNvPr>
        <xdr:cNvSpPr txBox="1"/>
      </xdr:nvSpPr>
      <xdr:spPr>
        <a:xfrm>
          <a:off x="2705744" y="17361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150385</xdr:rowOff>
    </xdr:from>
    <xdr:ext cx="405111" cy="259045"/>
    <xdr:sp macro="" textlink="">
      <xdr:nvSpPr>
        <xdr:cNvPr id="423" name="n_3aveValue【市民会館】&#10;有形固定資産減価償却率">
          <a:extLst>
            <a:ext uri="{FF2B5EF4-FFF2-40B4-BE49-F238E27FC236}">
              <a16:creationId xmlns:a16="http://schemas.microsoft.com/office/drawing/2014/main" id="{00000000-0008-0000-0F00-0000A7010000}"/>
            </a:ext>
          </a:extLst>
        </xdr:cNvPr>
        <xdr:cNvSpPr txBox="1"/>
      </xdr:nvSpPr>
      <xdr:spPr>
        <a:xfrm>
          <a:off x="1816744" y="17295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125240</xdr:rowOff>
    </xdr:from>
    <xdr:ext cx="405111" cy="259045"/>
    <xdr:sp macro="" textlink="">
      <xdr:nvSpPr>
        <xdr:cNvPr id="424" name="n_4aveValue【市民会館】&#10;有形固定資産減価償却率">
          <a:extLst>
            <a:ext uri="{FF2B5EF4-FFF2-40B4-BE49-F238E27FC236}">
              <a16:creationId xmlns:a16="http://schemas.microsoft.com/office/drawing/2014/main" id="{00000000-0008-0000-0F00-0000A8010000}"/>
            </a:ext>
          </a:extLst>
        </xdr:cNvPr>
        <xdr:cNvSpPr txBox="1"/>
      </xdr:nvSpPr>
      <xdr:spPr>
        <a:xfrm>
          <a:off x="927744" y="1744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108</xdr:row>
      <xdr:rowOff>118127</xdr:rowOff>
    </xdr:from>
    <xdr:ext cx="469744" cy="259045"/>
    <xdr:sp macro="" textlink="">
      <xdr:nvSpPr>
        <xdr:cNvPr id="425" name="n_1mainValue【市民会館】&#10;有形固定資産減価償却率">
          <a:extLst>
            <a:ext uri="{FF2B5EF4-FFF2-40B4-BE49-F238E27FC236}">
              <a16:creationId xmlns:a16="http://schemas.microsoft.com/office/drawing/2014/main" id="{00000000-0008-0000-0F00-0000A9010000}"/>
            </a:ext>
          </a:extLst>
        </xdr:cNvPr>
        <xdr:cNvSpPr txBox="1"/>
      </xdr:nvSpPr>
      <xdr:spPr>
        <a:xfrm>
          <a:off x="35497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108</xdr:row>
      <xdr:rowOff>118127</xdr:rowOff>
    </xdr:from>
    <xdr:ext cx="469744" cy="259045"/>
    <xdr:sp macro="" textlink="">
      <xdr:nvSpPr>
        <xdr:cNvPr id="426" name="n_2mainValue【市民会館】&#10;有形固定資産減価償却率">
          <a:extLst>
            <a:ext uri="{FF2B5EF4-FFF2-40B4-BE49-F238E27FC236}">
              <a16:creationId xmlns:a16="http://schemas.microsoft.com/office/drawing/2014/main" id="{00000000-0008-0000-0F00-0000AA010000}"/>
            </a:ext>
          </a:extLst>
        </xdr:cNvPr>
        <xdr:cNvSpPr txBox="1"/>
      </xdr:nvSpPr>
      <xdr:spPr>
        <a:xfrm>
          <a:off x="26734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108</xdr:row>
      <xdr:rowOff>118127</xdr:rowOff>
    </xdr:from>
    <xdr:ext cx="469744" cy="259045"/>
    <xdr:sp macro="" textlink="">
      <xdr:nvSpPr>
        <xdr:cNvPr id="427" name="n_3mainValue【市民会館】&#10;有形固定資産減価償却率">
          <a:extLst>
            <a:ext uri="{FF2B5EF4-FFF2-40B4-BE49-F238E27FC236}">
              <a16:creationId xmlns:a16="http://schemas.microsoft.com/office/drawing/2014/main" id="{00000000-0008-0000-0F00-0000AB010000}"/>
            </a:ext>
          </a:extLst>
        </xdr:cNvPr>
        <xdr:cNvSpPr txBox="1"/>
      </xdr:nvSpPr>
      <xdr:spPr>
        <a:xfrm>
          <a:off x="17844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108</xdr:row>
      <xdr:rowOff>118127</xdr:rowOff>
    </xdr:from>
    <xdr:ext cx="469744" cy="259045"/>
    <xdr:sp macro="" textlink="">
      <xdr:nvSpPr>
        <xdr:cNvPr id="428" name="n_4mainValue【市民会館】&#10;有形固定資産減価償却率">
          <a:extLst>
            <a:ext uri="{FF2B5EF4-FFF2-40B4-BE49-F238E27FC236}">
              <a16:creationId xmlns:a16="http://schemas.microsoft.com/office/drawing/2014/main" id="{00000000-0008-0000-0F00-0000AC010000}"/>
            </a:ext>
          </a:extLst>
        </xdr:cNvPr>
        <xdr:cNvSpPr txBox="1"/>
      </xdr:nvSpPr>
      <xdr:spPr>
        <a:xfrm>
          <a:off x="8954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9" name="正方形/長方形 428">
          <a:extLst>
            <a:ext uri="{FF2B5EF4-FFF2-40B4-BE49-F238E27FC236}">
              <a16:creationId xmlns:a16="http://schemas.microsoft.com/office/drawing/2014/main" id="{00000000-0008-0000-0F00-0000AD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0" name="正方形/長方形 429">
          <a:extLst>
            <a:ext uri="{FF2B5EF4-FFF2-40B4-BE49-F238E27FC236}">
              <a16:creationId xmlns:a16="http://schemas.microsoft.com/office/drawing/2014/main" id="{00000000-0008-0000-0F00-0000AE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1" name="正方形/長方形 430">
          <a:extLst>
            <a:ext uri="{FF2B5EF4-FFF2-40B4-BE49-F238E27FC236}">
              <a16:creationId xmlns:a16="http://schemas.microsoft.com/office/drawing/2014/main" id="{00000000-0008-0000-0F00-0000AF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2" name="正方形/長方形 431">
          <a:extLst>
            <a:ext uri="{FF2B5EF4-FFF2-40B4-BE49-F238E27FC236}">
              <a16:creationId xmlns:a16="http://schemas.microsoft.com/office/drawing/2014/main" id="{00000000-0008-0000-0F00-0000B0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3" name="正方形/長方形 432">
          <a:extLst>
            <a:ext uri="{FF2B5EF4-FFF2-40B4-BE49-F238E27FC236}">
              <a16:creationId xmlns:a16="http://schemas.microsoft.com/office/drawing/2014/main" id="{00000000-0008-0000-0F00-0000B1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7" name="テキスト ボックス 436">
          <a:extLst>
            <a:ext uri="{FF2B5EF4-FFF2-40B4-BE49-F238E27FC236}">
              <a16:creationId xmlns:a16="http://schemas.microsoft.com/office/drawing/2014/main" id="{00000000-0008-0000-0F00-0000B5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8" name="直線コネクタ 437">
          <a:extLst>
            <a:ext uri="{FF2B5EF4-FFF2-40B4-BE49-F238E27FC236}">
              <a16:creationId xmlns:a16="http://schemas.microsoft.com/office/drawing/2014/main" id="{00000000-0008-0000-0F00-0000B6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0" name="テキスト ボックス 439">
          <a:extLst>
            <a:ext uri="{FF2B5EF4-FFF2-40B4-BE49-F238E27FC236}">
              <a16:creationId xmlns:a16="http://schemas.microsoft.com/office/drawing/2014/main" id="{00000000-0008-0000-0F00-0000B8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3" name="【市民会館】&#10;一人当たり面積グラフ枠">
          <a:extLst>
            <a:ext uri="{FF2B5EF4-FFF2-40B4-BE49-F238E27FC236}">
              <a16:creationId xmlns:a16="http://schemas.microsoft.com/office/drawing/2014/main" id="{00000000-0008-0000-0F00-0000C5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97427</xdr:rowOff>
    </xdr:from>
    <xdr:to>
      <xdr:col>54</xdr:col>
      <xdr:colOff>189865</xdr:colOff>
      <xdr:row>108</xdr:row>
      <xdr:rowOff>118655</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flipV="1">
          <a:off x="10476865" y="17070977"/>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122482</xdr:rowOff>
    </xdr:from>
    <xdr:ext cx="469744" cy="259045"/>
    <xdr:sp macro="" textlink="">
      <xdr:nvSpPr>
        <xdr:cNvPr id="455" name="【市民会館】&#10;一人当たり面積最小値テキスト">
          <a:extLst>
            <a:ext uri="{FF2B5EF4-FFF2-40B4-BE49-F238E27FC236}">
              <a16:creationId xmlns:a16="http://schemas.microsoft.com/office/drawing/2014/main" id="{00000000-0008-0000-0F00-0000C7010000}"/>
            </a:ext>
          </a:extLst>
        </xdr:cNvPr>
        <xdr:cNvSpPr txBox="1"/>
      </xdr:nvSpPr>
      <xdr:spPr>
        <a:xfrm>
          <a:off x="10515600" y="1863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118655</xdr:rowOff>
    </xdr:from>
    <xdr:to>
      <xdr:col>55</xdr:col>
      <xdr:colOff>88900</xdr:colOff>
      <xdr:row>108</xdr:row>
      <xdr:rowOff>118655</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10388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44104</xdr:rowOff>
    </xdr:from>
    <xdr:ext cx="469744" cy="259045"/>
    <xdr:sp macro="" textlink="">
      <xdr:nvSpPr>
        <xdr:cNvPr id="457" name="【市民会館】&#10;一人当たり面積最大値テキスト">
          <a:extLst>
            <a:ext uri="{FF2B5EF4-FFF2-40B4-BE49-F238E27FC236}">
              <a16:creationId xmlns:a16="http://schemas.microsoft.com/office/drawing/2014/main" id="{00000000-0008-0000-0F00-0000C9010000}"/>
            </a:ext>
          </a:extLst>
        </xdr:cNvPr>
        <xdr:cNvSpPr txBox="1"/>
      </xdr:nvSpPr>
      <xdr:spPr>
        <a:xfrm>
          <a:off x="10515600" y="1684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97427</xdr:rowOff>
    </xdr:from>
    <xdr:to>
      <xdr:col>55</xdr:col>
      <xdr:colOff>88900</xdr:colOff>
      <xdr:row>99</xdr:row>
      <xdr:rowOff>97427</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10388600" y="1707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10721</xdr:rowOff>
    </xdr:from>
    <xdr:ext cx="469744" cy="259045"/>
    <xdr:sp macro="" textlink="">
      <xdr:nvSpPr>
        <xdr:cNvPr id="459" name="【市民会館】&#10;一人当たり面積平均値テキスト">
          <a:extLst>
            <a:ext uri="{FF2B5EF4-FFF2-40B4-BE49-F238E27FC236}">
              <a16:creationId xmlns:a16="http://schemas.microsoft.com/office/drawing/2014/main" id="{00000000-0008-0000-0F00-0000CB010000}"/>
            </a:ext>
          </a:extLst>
        </xdr:cNvPr>
        <xdr:cNvSpPr txBox="1"/>
      </xdr:nvSpPr>
      <xdr:spPr>
        <a:xfrm>
          <a:off x="10515600" y="17841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159294</xdr:rowOff>
    </xdr:from>
    <xdr:to>
      <xdr:col>55</xdr:col>
      <xdr:colOff>50800</xdr:colOff>
      <xdr:row>105</xdr:row>
      <xdr:rowOff>89444</xdr:rowOff>
    </xdr:to>
    <xdr:sp macro="" textlink="">
      <xdr:nvSpPr>
        <xdr:cNvPr id="460" name="フローチャート: 判断 459">
          <a:extLst>
            <a:ext uri="{FF2B5EF4-FFF2-40B4-BE49-F238E27FC236}">
              <a16:creationId xmlns:a16="http://schemas.microsoft.com/office/drawing/2014/main" id="{00000000-0008-0000-0F00-0000CC010000}"/>
            </a:ext>
          </a:extLst>
        </xdr:cNvPr>
        <xdr:cNvSpPr/>
      </xdr:nvSpPr>
      <xdr:spPr>
        <a:xfrm>
          <a:off x="104267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87449</xdr:rowOff>
    </xdr:from>
    <xdr:to>
      <xdr:col>50</xdr:col>
      <xdr:colOff>165100</xdr:colOff>
      <xdr:row>105</xdr:row>
      <xdr:rowOff>17599</xdr:rowOff>
    </xdr:to>
    <xdr:sp macro="" textlink="">
      <xdr:nvSpPr>
        <xdr:cNvPr id="461" name="フローチャート: 判断 460">
          <a:extLst>
            <a:ext uri="{FF2B5EF4-FFF2-40B4-BE49-F238E27FC236}">
              <a16:creationId xmlns:a16="http://schemas.microsoft.com/office/drawing/2014/main" id="{00000000-0008-0000-0F00-0000CD010000}"/>
            </a:ext>
          </a:extLst>
        </xdr:cNvPr>
        <xdr:cNvSpPr/>
      </xdr:nvSpPr>
      <xdr:spPr>
        <a:xfrm>
          <a:off x="9588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116839</xdr:rowOff>
    </xdr:from>
    <xdr:to>
      <xdr:col>46</xdr:col>
      <xdr:colOff>38100</xdr:colOff>
      <xdr:row>105</xdr:row>
      <xdr:rowOff>46989</xdr:rowOff>
    </xdr:to>
    <xdr:sp macro="" textlink="">
      <xdr:nvSpPr>
        <xdr:cNvPr id="462" name="フローチャート: 判断 461">
          <a:extLst>
            <a:ext uri="{FF2B5EF4-FFF2-40B4-BE49-F238E27FC236}">
              <a16:creationId xmlns:a16="http://schemas.microsoft.com/office/drawing/2014/main" id="{00000000-0008-0000-0F00-0000CE010000}"/>
            </a:ext>
          </a:extLst>
        </xdr:cNvPr>
        <xdr:cNvSpPr/>
      </xdr:nvSpPr>
      <xdr:spPr>
        <a:xfrm>
          <a:off x="8699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103</xdr:row>
      <xdr:rowOff>147864</xdr:rowOff>
    </xdr:from>
    <xdr:to>
      <xdr:col>41</xdr:col>
      <xdr:colOff>101600</xdr:colOff>
      <xdr:row>104</xdr:row>
      <xdr:rowOff>78014</xdr:rowOff>
    </xdr:to>
    <xdr:sp macro="" textlink="">
      <xdr:nvSpPr>
        <xdr:cNvPr id="463" name="フローチャート: 判断 462">
          <a:extLst>
            <a:ext uri="{FF2B5EF4-FFF2-40B4-BE49-F238E27FC236}">
              <a16:creationId xmlns:a16="http://schemas.microsoft.com/office/drawing/2014/main" id="{00000000-0008-0000-0F00-0000CF010000}"/>
            </a:ext>
          </a:extLst>
        </xdr:cNvPr>
        <xdr:cNvSpPr/>
      </xdr:nvSpPr>
      <xdr:spPr>
        <a:xfrm>
          <a:off x="7810500" y="1780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103</xdr:row>
      <xdr:rowOff>147864</xdr:rowOff>
    </xdr:from>
    <xdr:to>
      <xdr:col>36</xdr:col>
      <xdr:colOff>165100</xdr:colOff>
      <xdr:row>104</xdr:row>
      <xdr:rowOff>78014</xdr:rowOff>
    </xdr:to>
    <xdr:sp macro="" textlink="">
      <xdr:nvSpPr>
        <xdr:cNvPr id="464" name="フローチャート: 判断 463">
          <a:extLst>
            <a:ext uri="{FF2B5EF4-FFF2-40B4-BE49-F238E27FC236}">
              <a16:creationId xmlns:a16="http://schemas.microsoft.com/office/drawing/2014/main" id="{00000000-0008-0000-0F00-0000D0010000}"/>
            </a:ext>
          </a:extLst>
        </xdr:cNvPr>
        <xdr:cNvSpPr/>
      </xdr:nvSpPr>
      <xdr:spPr>
        <a:xfrm>
          <a:off x="6921500" y="1780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67855</xdr:rowOff>
    </xdr:from>
    <xdr:to>
      <xdr:col>55</xdr:col>
      <xdr:colOff>50800</xdr:colOff>
      <xdr:row>108</xdr:row>
      <xdr:rowOff>169455</xdr:rowOff>
    </xdr:to>
    <xdr:sp macro="" textlink="">
      <xdr:nvSpPr>
        <xdr:cNvPr id="470" name="楕円 469">
          <a:extLst>
            <a:ext uri="{FF2B5EF4-FFF2-40B4-BE49-F238E27FC236}">
              <a16:creationId xmlns:a16="http://schemas.microsoft.com/office/drawing/2014/main" id="{00000000-0008-0000-0F00-0000D6010000}"/>
            </a:ext>
          </a:extLst>
        </xdr:cNvPr>
        <xdr:cNvSpPr/>
      </xdr:nvSpPr>
      <xdr:spPr>
        <a:xfrm>
          <a:off x="10426700" y="185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154232</xdr:rowOff>
    </xdr:from>
    <xdr:ext cx="469744" cy="259045"/>
    <xdr:sp macro="" textlink="">
      <xdr:nvSpPr>
        <xdr:cNvPr id="471" name="【市民会館】&#10;一人当たり面積該当値テキスト">
          <a:extLst>
            <a:ext uri="{FF2B5EF4-FFF2-40B4-BE49-F238E27FC236}">
              <a16:creationId xmlns:a16="http://schemas.microsoft.com/office/drawing/2014/main" id="{00000000-0008-0000-0F00-0000D7010000}"/>
            </a:ext>
          </a:extLst>
        </xdr:cNvPr>
        <xdr:cNvSpPr txBox="1"/>
      </xdr:nvSpPr>
      <xdr:spPr>
        <a:xfrm>
          <a:off x="10515600" y="184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71120</xdr:rowOff>
    </xdr:from>
    <xdr:to>
      <xdr:col>50</xdr:col>
      <xdr:colOff>165100</xdr:colOff>
      <xdr:row>109</xdr:row>
      <xdr:rowOff>1270</xdr:rowOff>
    </xdr:to>
    <xdr:sp macro="" textlink="">
      <xdr:nvSpPr>
        <xdr:cNvPr id="472" name="楕円 471">
          <a:extLst>
            <a:ext uri="{FF2B5EF4-FFF2-40B4-BE49-F238E27FC236}">
              <a16:creationId xmlns:a16="http://schemas.microsoft.com/office/drawing/2014/main" id="{00000000-0008-0000-0F00-0000D8010000}"/>
            </a:ext>
          </a:extLst>
        </xdr:cNvPr>
        <xdr:cNvSpPr/>
      </xdr:nvSpPr>
      <xdr:spPr>
        <a:xfrm>
          <a:off x="95885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118655</xdr:rowOff>
    </xdr:from>
    <xdr:to>
      <xdr:col>55</xdr:col>
      <xdr:colOff>0</xdr:colOff>
      <xdr:row>108</xdr:row>
      <xdr:rowOff>121920</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flipV="1">
          <a:off x="9639300" y="18635255"/>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71120</xdr:rowOff>
    </xdr:from>
    <xdr:to>
      <xdr:col>46</xdr:col>
      <xdr:colOff>38100</xdr:colOff>
      <xdr:row>109</xdr:row>
      <xdr:rowOff>1270</xdr:rowOff>
    </xdr:to>
    <xdr:sp macro="" textlink="">
      <xdr:nvSpPr>
        <xdr:cNvPr id="474" name="楕円 473">
          <a:extLst>
            <a:ext uri="{FF2B5EF4-FFF2-40B4-BE49-F238E27FC236}">
              <a16:creationId xmlns:a16="http://schemas.microsoft.com/office/drawing/2014/main" id="{00000000-0008-0000-0F00-0000DA010000}"/>
            </a:ext>
          </a:extLst>
        </xdr:cNvPr>
        <xdr:cNvSpPr/>
      </xdr:nvSpPr>
      <xdr:spPr>
        <a:xfrm>
          <a:off x="86995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121920</xdr:rowOff>
    </xdr:from>
    <xdr:to>
      <xdr:col>50</xdr:col>
      <xdr:colOff>114300</xdr:colOff>
      <xdr:row>108</xdr:row>
      <xdr:rowOff>121920</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a:off x="8750300" y="18638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74386</xdr:rowOff>
    </xdr:from>
    <xdr:to>
      <xdr:col>41</xdr:col>
      <xdr:colOff>101600</xdr:colOff>
      <xdr:row>109</xdr:row>
      <xdr:rowOff>4536</xdr:rowOff>
    </xdr:to>
    <xdr:sp macro="" textlink="">
      <xdr:nvSpPr>
        <xdr:cNvPr id="476" name="楕円 475">
          <a:extLst>
            <a:ext uri="{FF2B5EF4-FFF2-40B4-BE49-F238E27FC236}">
              <a16:creationId xmlns:a16="http://schemas.microsoft.com/office/drawing/2014/main" id="{00000000-0008-0000-0F00-0000DC010000}"/>
            </a:ext>
          </a:extLst>
        </xdr:cNvPr>
        <xdr:cNvSpPr/>
      </xdr:nvSpPr>
      <xdr:spPr>
        <a:xfrm>
          <a:off x="7810500" y="1859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121920</xdr:rowOff>
    </xdr:from>
    <xdr:to>
      <xdr:col>45</xdr:col>
      <xdr:colOff>177800</xdr:colOff>
      <xdr:row>108</xdr:row>
      <xdr:rowOff>125186</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flipV="1">
          <a:off x="7861300" y="1863852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74386</xdr:rowOff>
    </xdr:from>
    <xdr:to>
      <xdr:col>36</xdr:col>
      <xdr:colOff>165100</xdr:colOff>
      <xdr:row>109</xdr:row>
      <xdr:rowOff>4536</xdr:rowOff>
    </xdr:to>
    <xdr:sp macro="" textlink="">
      <xdr:nvSpPr>
        <xdr:cNvPr id="478" name="楕円 477">
          <a:extLst>
            <a:ext uri="{FF2B5EF4-FFF2-40B4-BE49-F238E27FC236}">
              <a16:creationId xmlns:a16="http://schemas.microsoft.com/office/drawing/2014/main" id="{00000000-0008-0000-0F00-0000DE010000}"/>
            </a:ext>
          </a:extLst>
        </xdr:cNvPr>
        <xdr:cNvSpPr/>
      </xdr:nvSpPr>
      <xdr:spPr>
        <a:xfrm>
          <a:off x="6921500" y="1859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125186</xdr:rowOff>
    </xdr:from>
    <xdr:to>
      <xdr:col>41</xdr:col>
      <xdr:colOff>50800</xdr:colOff>
      <xdr:row>108</xdr:row>
      <xdr:rowOff>125186</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a:off x="6972300" y="186417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34126</xdr:rowOff>
    </xdr:from>
    <xdr:ext cx="469744" cy="259045"/>
    <xdr:sp macro="" textlink="">
      <xdr:nvSpPr>
        <xdr:cNvPr id="480" name="n_1aveValue【市民会館】&#10;一人当たり面積">
          <a:extLst>
            <a:ext uri="{FF2B5EF4-FFF2-40B4-BE49-F238E27FC236}">
              <a16:creationId xmlns:a16="http://schemas.microsoft.com/office/drawing/2014/main" id="{00000000-0008-0000-0F00-0000E0010000}"/>
            </a:ext>
          </a:extLst>
        </xdr:cNvPr>
        <xdr:cNvSpPr txBox="1"/>
      </xdr:nvSpPr>
      <xdr:spPr>
        <a:xfrm>
          <a:off x="9391727" y="1769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63516</xdr:rowOff>
    </xdr:from>
    <xdr:ext cx="469744" cy="259045"/>
    <xdr:sp macro="" textlink="">
      <xdr:nvSpPr>
        <xdr:cNvPr id="481" name="n_2aveValue【市民会館】&#10;一人当たり面積">
          <a:extLst>
            <a:ext uri="{FF2B5EF4-FFF2-40B4-BE49-F238E27FC236}">
              <a16:creationId xmlns:a16="http://schemas.microsoft.com/office/drawing/2014/main" id="{00000000-0008-0000-0F00-0000E1010000}"/>
            </a:ext>
          </a:extLst>
        </xdr:cNvPr>
        <xdr:cNvSpPr txBox="1"/>
      </xdr:nvSpPr>
      <xdr:spPr>
        <a:xfrm>
          <a:off x="85154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94541</xdr:rowOff>
    </xdr:from>
    <xdr:ext cx="469744" cy="259045"/>
    <xdr:sp macro="" textlink="">
      <xdr:nvSpPr>
        <xdr:cNvPr id="482" name="n_3aveValue【市民会館】&#10;一人当たり面積">
          <a:extLst>
            <a:ext uri="{FF2B5EF4-FFF2-40B4-BE49-F238E27FC236}">
              <a16:creationId xmlns:a16="http://schemas.microsoft.com/office/drawing/2014/main" id="{00000000-0008-0000-0F00-0000E2010000}"/>
            </a:ext>
          </a:extLst>
        </xdr:cNvPr>
        <xdr:cNvSpPr txBox="1"/>
      </xdr:nvSpPr>
      <xdr:spPr>
        <a:xfrm>
          <a:off x="7626427" y="1758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94541</xdr:rowOff>
    </xdr:from>
    <xdr:ext cx="469744" cy="259045"/>
    <xdr:sp macro="" textlink="">
      <xdr:nvSpPr>
        <xdr:cNvPr id="483" name="n_4aveValue【市民会館】&#10;一人当たり面積">
          <a:extLst>
            <a:ext uri="{FF2B5EF4-FFF2-40B4-BE49-F238E27FC236}">
              <a16:creationId xmlns:a16="http://schemas.microsoft.com/office/drawing/2014/main" id="{00000000-0008-0000-0F00-0000E3010000}"/>
            </a:ext>
          </a:extLst>
        </xdr:cNvPr>
        <xdr:cNvSpPr txBox="1"/>
      </xdr:nvSpPr>
      <xdr:spPr>
        <a:xfrm>
          <a:off x="6737427" y="1758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163847</xdr:rowOff>
    </xdr:from>
    <xdr:ext cx="469744" cy="259045"/>
    <xdr:sp macro="" textlink="">
      <xdr:nvSpPr>
        <xdr:cNvPr id="484" name="n_1mainValue【市民会館】&#10;一人当たり面積">
          <a:extLst>
            <a:ext uri="{FF2B5EF4-FFF2-40B4-BE49-F238E27FC236}">
              <a16:creationId xmlns:a16="http://schemas.microsoft.com/office/drawing/2014/main" id="{00000000-0008-0000-0F00-0000E4010000}"/>
            </a:ext>
          </a:extLst>
        </xdr:cNvPr>
        <xdr:cNvSpPr txBox="1"/>
      </xdr:nvSpPr>
      <xdr:spPr>
        <a:xfrm>
          <a:off x="9391727" y="186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163847</xdr:rowOff>
    </xdr:from>
    <xdr:ext cx="469744" cy="259045"/>
    <xdr:sp macro="" textlink="">
      <xdr:nvSpPr>
        <xdr:cNvPr id="485" name="n_2mainValue【市民会館】&#10;一人当たり面積">
          <a:extLst>
            <a:ext uri="{FF2B5EF4-FFF2-40B4-BE49-F238E27FC236}">
              <a16:creationId xmlns:a16="http://schemas.microsoft.com/office/drawing/2014/main" id="{00000000-0008-0000-0F00-0000E5010000}"/>
            </a:ext>
          </a:extLst>
        </xdr:cNvPr>
        <xdr:cNvSpPr txBox="1"/>
      </xdr:nvSpPr>
      <xdr:spPr>
        <a:xfrm>
          <a:off x="8515427" y="186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167113</xdr:rowOff>
    </xdr:from>
    <xdr:ext cx="469744" cy="259045"/>
    <xdr:sp macro="" textlink="">
      <xdr:nvSpPr>
        <xdr:cNvPr id="486" name="n_3mainValue【市民会館】&#10;一人当たり面積">
          <a:extLst>
            <a:ext uri="{FF2B5EF4-FFF2-40B4-BE49-F238E27FC236}">
              <a16:creationId xmlns:a16="http://schemas.microsoft.com/office/drawing/2014/main" id="{00000000-0008-0000-0F00-0000E6010000}"/>
            </a:ext>
          </a:extLst>
        </xdr:cNvPr>
        <xdr:cNvSpPr txBox="1"/>
      </xdr:nvSpPr>
      <xdr:spPr>
        <a:xfrm>
          <a:off x="7626427" y="1868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167113</xdr:rowOff>
    </xdr:from>
    <xdr:ext cx="469744" cy="259045"/>
    <xdr:sp macro="" textlink="">
      <xdr:nvSpPr>
        <xdr:cNvPr id="487" name="n_4mainValue【市民会館】&#10;一人当たり面積">
          <a:extLst>
            <a:ext uri="{FF2B5EF4-FFF2-40B4-BE49-F238E27FC236}">
              <a16:creationId xmlns:a16="http://schemas.microsoft.com/office/drawing/2014/main" id="{00000000-0008-0000-0F00-0000E7010000}"/>
            </a:ext>
          </a:extLst>
        </xdr:cNvPr>
        <xdr:cNvSpPr txBox="1"/>
      </xdr:nvSpPr>
      <xdr:spPr>
        <a:xfrm>
          <a:off x="6737427" y="1868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8" name="正方形/長方形 487">
          <a:extLst>
            <a:ext uri="{FF2B5EF4-FFF2-40B4-BE49-F238E27FC236}">
              <a16:creationId xmlns:a16="http://schemas.microsoft.com/office/drawing/2014/main" id="{00000000-0008-0000-0F00-0000E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9" name="正方形/長方形 488">
          <a:extLst>
            <a:ext uri="{FF2B5EF4-FFF2-40B4-BE49-F238E27FC236}">
              <a16:creationId xmlns:a16="http://schemas.microsoft.com/office/drawing/2014/main" id="{00000000-0008-0000-0F00-0000E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0" name="正方形/長方形 489">
          <a:extLst>
            <a:ext uri="{FF2B5EF4-FFF2-40B4-BE49-F238E27FC236}">
              <a16:creationId xmlns:a16="http://schemas.microsoft.com/office/drawing/2014/main" id="{00000000-0008-0000-0F00-0000E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6" name="テキスト ボックス 495">
          <a:extLst>
            <a:ext uri="{FF2B5EF4-FFF2-40B4-BE49-F238E27FC236}">
              <a16:creationId xmlns:a16="http://schemas.microsoft.com/office/drawing/2014/main" id="{00000000-0008-0000-0F00-0000F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7" name="直線コネクタ 496">
          <a:extLst>
            <a:ext uri="{FF2B5EF4-FFF2-40B4-BE49-F238E27FC236}">
              <a16:creationId xmlns:a16="http://schemas.microsoft.com/office/drawing/2014/main" id="{00000000-0008-0000-0F00-0000F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8" name="テキスト ボックス 497">
          <a:extLst>
            <a:ext uri="{FF2B5EF4-FFF2-40B4-BE49-F238E27FC236}">
              <a16:creationId xmlns:a16="http://schemas.microsoft.com/office/drawing/2014/main" id="{00000000-0008-0000-0F00-0000F2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9" name="直線コネクタ 498">
          <a:extLst>
            <a:ext uri="{FF2B5EF4-FFF2-40B4-BE49-F238E27FC236}">
              <a16:creationId xmlns:a16="http://schemas.microsoft.com/office/drawing/2014/main" id="{00000000-0008-0000-0F00-0000F3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0" name="テキスト ボックス 499">
          <a:extLst>
            <a:ext uri="{FF2B5EF4-FFF2-40B4-BE49-F238E27FC236}">
              <a16:creationId xmlns:a16="http://schemas.microsoft.com/office/drawing/2014/main" id="{00000000-0008-0000-0F00-0000F4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1" name="直線コネクタ 500">
          <a:extLst>
            <a:ext uri="{FF2B5EF4-FFF2-40B4-BE49-F238E27FC236}">
              <a16:creationId xmlns:a16="http://schemas.microsoft.com/office/drawing/2014/main" id="{00000000-0008-0000-0F00-0000F5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2" name="テキスト ボックス 501">
          <a:extLst>
            <a:ext uri="{FF2B5EF4-FFF2-40B4-BE49-F238E27FC236}">
              <a16:creationId xmlns:a16="http://schemas.microsoft.com/office/drawing/2014/main" id="{00000000-0008-0000-0F00-0000F6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3" name="直線コネクタ 502">
          <a:extLst>
            <a:ext uri="{FF2B5EF4-FFF2-40B4-BE49-F238E27FC236}">
              <a16:creationId xmlns:a16="http://schemas.microsoft.com/office/drawing/2014/main" id="{00000000-0008-0000-0F00-0000F7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1" name="【一般廃棄物処理施設】&#10;有形固定資産減価償却率グラフ枠">
          <a:extLst>
            <a:ext uri="{FF2B5EF4-FFF2-40B4-BE49-F238E27FC236}">
              <a16:creationId xmlns:a16="http://schemas.microsoft.com/office/drawing/2014/main" id="{00000000-0008-0000-0F00-0000F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41910</xdr:rowOff>
    </xdr:from>
    <xdr:to>
      <xdr:col>85</xdr:col>
      <xdr:colOff>126364</xdr:colOff>
      <xdr:row>41</xdr:row>
      <xdr:rowOff>93345</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flipV="1">
          <a:off x="16318864" y="5871210"/>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97172</xdr:rowOff>
    </xdr:from>
    <xdr:ext cx="405111" cy="259045"/>
    <xdr:sp macro="" textlink="">
      <xdr:nvSpPr>
        <xdr:cNvPr id="513" name="【一般廃棄物処理施設】&#10;有形固定資産減価償却率最小値テキスト">
          <a:extLst>
            <a:ext uri="{FF2B5EF4-FFF2-40B4-BE49-F238E27FC236}">
              <a16:creationId xmlns:a16="http://schemas.microsoft.com/office/drawing/2014/main" id="{00000000-0008-0000-0F00-000001020000}"/>
            </a:ext>
          </a:extLst>
        </xdr:cNvPr>
        <xdr:cNvSpPr txBox="1"/>
      </xdr:nvSpPr>
      <xdr:spPr>
        <a:xfrm>
          <a:off x="16357600" y="712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93345</xdr:rowOff>
    </xdr:from>
    <xdr:to>
      <xdr:col>86</xdr:col>
      <xdr:colOff>25400</xdr:colOff>
      <xdr:row>41</xdr:row>
      <xdr:rowOff>93345</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6230600" y="71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160037</xdr:rowOff>
    </xdr:from>
    <xdr:ext cx="405111" cy="259045"/>
    <xdr:sp macro="" textlink="">
      <xdr:nvSpPr>
        <xdr:cNvPr id="515" name="【一般廃棄物処理施設】&#10;有形固定資産減価償却率最大値テキスト">
          <a:extLst>
            <a:ext uri="{FF2B5EF4-FFF2-40B4-BE49-F238E27FC236}">
              <a16:creationId xmlns:a16="http://schemas.microsoft.com/office/drawing/2014/main" id="{00000000-0008-0000-0F00-000003020000}"/>
            </a:ext>
          </a:extLst>
        </xdr:cNvPr>
        <xdr:cNvSpPr txBox="1"/>
      </xdr:nvSpPr>
      <xdr:spPr>
        <a:xfrm>
          <a:off x="16357600" y="564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41910</xdr:rowOff>
    </xdr:from>
    <xdr:to>
      <xdr:col>86</xdr:col>
      <xdr:colOff>25400</xdr:colOff>
      <xdr:row>34</xdr:row>
      <xdr:rowOff>41910</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6230600" y="587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72407</xdr:rowOff>
    </xdr:from>
    <xdr:ext cx="405111" cy="259045"/>
    <xdr:sp macro="" textlink="">
      <xdr:nvSpPr>
        <xdr:cNvPr id="517" name="【一般廃棄物処理施設】&#10;有形固定資産減価償却率平均値テキスト">
          <a:extLst>
            <a:ext uri="{FF2B5EF4-FFF2-40B4-BE49-F238E27FC236}">
              <a16:creationId xmlns:a16="http://schemas.microsoft.com/office/drawing/2014/main" id="{00000000-0008-0000-0F00-000005020000}"/>
            </a:ext>
          </a:extLst>
        </xdr:cNvPr>
        <xdr:cNvSpPr txBox="1"/>
      </xdr:nvSpPr>
      <xdr:spPr>
        <a:xfrm>
          <a:off x="16357600" y="658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93980</xdr:rowOff>
    </xdr:from>
    <xdr:to>
      <xdr:col>85</xdr:col>
      <xdr:colOff>177800</xdr:colOff>
      <xdr:row>39</xdr:row>
      <xdr:rowOff>24130</xdr:rowOff>
    </xdr:to>
    <xdr:sp macro="" textlink="">
      <xdr:nvSpPr>
        <xdr:cNvPr id="518" name="フローチャート: 判断 517">
          <a:extLst>
            <a:ext uri="{FF2B5EF4-FFF2-40B4-BE49-F238E27FC236}">
              <a16:creationId xmlns:a16="http://schemas.microsoft.com/office/drawing/2014/main" id="{00000000-0008-0000-0F00-000006020000}"/>
            </a:ext>
          </a:extLst>
        </xdr:cNvPr>
        <xdr:cNvSpPr/>
      </xdr:nvSpPr>
      <xdr:spPr>
        <a:xfrm>
          <a:off x="16268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99695</xdr:rowOff>
    </xdr:from>
    <xdr:to>
      <xdr:col>81</xdr:col>
      <xdr:colOff>101600</xdr:colOff>
      <xdr:row>39</xdr:row>
      <xdr:rowOff>29845</xdr:rowOff>
    </xdr:to>
    <xdr:sp macro="" textlink="">
      <xdr:nvSpPr>
        <xdr:cNvPr id="519" name="フローチャート: 判断 518">
          <a:extLst>
            <a:ext uri="{FF2B5EF4-FFF2-40B4-BE49-F238E27FC236}">
              <a16:creationId xmlns:a16="http://schemas.microsoft.com/office/drawing/2014/main" id="{00000000-0008-0000-0F00-000007020000}"/>
            </a:ext>
          </a:extLst>
        </xdr:cNvPr>
        <xdr:cNvSpPr/>
      </xdr:nvSpPr>
      <xdr:spPr>
        <a:xfrm>
          <a:off x="15430500" y="66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25400</xdr:rowOff>
    </xdr:from>
    <xdr:to>
      <xdr:col>76</xdr:col>
      <xdr:colOff>165100</xdr:colOff>
      <xdr:row>38</xdr:row>
      <xdr:rowOff>127000</xdr:rowOff>
    </xdr:to>
    <xdr:sp macro="" textlink="">
      <xdr:nvSpPr>
        <xdr:cNvPr id="520" name="フローチャート: 判断 519">
          <a:extLst>
            <a:ext uri="{FF2B5EF4-FFF2-40B4-BE49-F238E27FC236}">
              <a16:creationId xmlns:a16="http://schemas.microsoft.com/office/drawing/2014/main" id="{00000000-0008-0000-0F00-000008020000}"/>
            </a:ext>
          </a:extLst>
        </xdr:cNvPr>
        <xdr:cNvSpPr/>
      </xdr:nvSpPr>
      <xdr:spPr>
        <a:xfrm>
          <a:off x="14541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15875</xdr:rowOff>
    </xdr:from>
    <xdr:to>
      <xdr:col>72</xdr:col>
      <xdr:colOff>38100</xdr:colOff>
      <xdr:row>38</xdr:row>
      <xdr:rowOff>117475</xdr:rowOff>
    </xdr:to>
    <xdr:sp macro="" textlink="">
      <xdr:nvSpPr>
        <xdr:cNvPr id="521" name="フローチャート: 判断 520">
          <a:extLst>
            <a:ext uri="{FF2B5EF4-FFF2-40B4-BE49-F238E27FC236}">
              <a16:creationId xmlns:a16="http://schemas.microsoft.com/office/drawing/2014/main" id="{00000000-0008-0000-0F00-000009020000}"/>
            </a:ext>
          </a:extLst>
        </xdr:cNvPr>
        <xdr:cNvSpPr/>
      </xdr:nvSpPr>
      <xdr:spPr>
        <a:xfrm>
          <a:off x="136525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12065</xdr:rowOff>
    </xdr:from>
    <xdr:to>
      <xdr:col>67</xdr:col>
      <xdr:colOff>101600</xdr:colOff>
      <xdr:row>37</xdr:row>
      <xdr:rowOff>113665</xdr:rowOff>
    </xdr:to>
    <xdr:sp macro="" textlink="">
      <xdr:nvSpPr>
        <xdr:cNvPr id="522" name="フローチャート: 判断 521">
          <a:extLst>
            <a:ext uri="{FF2B5EF4-FFF2-40B4-BE49-F238E27FC236}">
              <a16:creationId xmlns:a16="http://schemas.microsoft.com/office/drawing/2014/main" id="{00000000-0008-0000-0F00-00000A020000}"/>
            </a:ext>
          </a:extLst>
        </xdr:cNvPr>
        <xdr:cNvSpPr/>
      </xdr:nvSpPr>
      <xdr:spPr>
        <a:xfrm>
          <a:off x="12763500" y="635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92075</xdr:rowOff>
    </xdr:from>
    <xdr:to>
      <xdr:col>85</xdr:col>
      <xdr:colOff>177800</xdr:colOff>
      <xdr:row>35</xdr:row>
      <xdr:rowOff>22225</xdr:rowOff>
    </xdr:to>
    <xdr:sp macro="" textlink="">
      <xdr:nvSpPr>
        <xdr:cNvPr id="528" name="楕円 527">
          <a:extLst>
            <a:ext uri="{FF2B5EF4-FFF2-40B4-BE49-F238E27FC236}">
              <a16:creationId xmlns:a16="http://schemas.microsoft.com/office/drawing/2014/main" id="{00000000-0008-0000-0F00-000010020000}"/>
            </a:ext>
          </a:extLst>
        </xdr:cNvPr>
        <xdr:cNvSpPr/>
      </xdr:nvSpPr>
      <xdr:spPr>
        <a:xfrm>
          <a:off x="16268700" y="592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7002</xdr:rowOff>
    </xdr:from>
    <xdr:ext cx="405111" cy="259045"/>
    <xdr:sp macro="" textlink="">
      <xdr:nvSpPr>
        <xdr:cNvPr id="529" name="【一般廃棄物処理施設】&#10;有形固定資産減価償却率該当値テキスト">
          <a:extLst>
            <a:ext uri="{FF2B5EF4-FFF2-40B4-BE49-F238E27FC236}">
              <a16:creationId xmlns:a16="http://schemas.microsoft.com/office/drawing/2014/main" id="{00000000-0008-0000-0F00-000011020000}"/>
            </a:ext>
          </a:extLst>
        </xdr:cNvPr>
        <xdr:cNvSpPr txBox="1"/>
      </xdr:nvSpPr>
      <xdr:spPr>
        <a:xfrm>
          <a:off x="16357600" y="5836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40640</xdr:rowOff>
    </xdr:from>
    <xdr:to>
      <xdr:col>81</xdr:col>
      <xdr:colOff>101600</xdr:colOff>
      <xdr:row>34</xdr:row>
      <xdr:rowOff>142240</xdr:rowOff>
    </xdr:to>
    <xdr:sp macro="" textlink="">
      <xdr:nvSpPr>
        <xdr:cNvPr id="530" name="楕円 529">
          <a:extLst>
            <a:ext uri="{FF2B5EF4-FFF2-40B4-BE49-F238E27FC236}">
              <a16:creationId xmlns:a16="http://schemas.microsoft.com/office/drawing/2014/main" id="{00000000-0008-0000-0F00-000012020000}"/>
            </a:ext>
          </a:extLst>
        </xdr:cNvPr>
        <xdr:cNvSpPr/>
      </xdr:nvSpPr>
      <xdr:spPr>
        <a:xfrm>
          <a:off x="15430500" y="586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91440</xdr:rowOff>
    </xdr:from>
    <xdr:to>
      <xdr:col>85</xdr:col>
      <xdr:colOff>127000</xdr:colOff>
      <xdr:row>34</xdr:row>
      <xdr:rowOff>142875</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a:off x="15481300" y="592074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160655</xdr:rowOff>
    </xdr:from>
    <xdr:to>
      <xdr:col>76</xdr:col>
      <xdr:colOff>165100</xdr:colOff>
      <xdr:row>34</xdr:row>
      <xdr:rowOff>90805</xdr:rowOff>
    </xdr:to>
    <xdr:sp macro="" textlink="">
      <xdr:nvSpPr>
        <xdr:cNvPr id="532" name="楕円 531">
          <a:extLst>
            <a:ext uri="{FF2B5EF4-FFF2-40B4-BE49-F238E27FC236}">
              <a16:creationId xmlns:a16="http://schemas.microsoft.com/office/drawing/2014/main" id="{00000000-0008-0000-0F00-000014020000}"/>
            </a:ext>
          </a:extLst>
        </xdr:cNvPr>
        <xdr:cNvSpPr/>
      </xdr:nvSpPr>
      <xdr:spPr>
        <a:xfrm>
          <a:off x="14541500" y="581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40005</xdr:rowOff>
    </xdr:from>
    <xdr:to>
      <xdr:col>81</xdr:col>
      <xdr:colOff>50800</xdr:colOff>
      <xdr:row>34</xdr:row>
      <xdr:rowOff>91440</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4592300" y="586930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109220</xdr:rowOff>
    </xdr:from>
    <xdr:to>
      <xdr:col>72</xdr:col>
      <xdr:colOff>38100</xdr:colOff>
      <xdr:row>34</xdr:row>
      <xdr:rowOff>39370</xdr:rowOff>
    </xdr:to>
    <xdr:sp macro="" textlink="">
      <xdr:nvSpPr>
        <xdr:cNvPr id="534" name="楕円 533">
          <a:extLst>
            <a:ext uri="{FF2B5EF4-FFF2-40B4-BE49-F238E27FC236}">
              <a16:creationId xmlns:a16="http://schemas.microsoft.com/office/drawing/2014/main" id="{00000000-0008-0000-0F00-000016020000}"/>
            </a:ext>
          </a:extLst>
        </xdr:cNvPr>
        <xdr:cNvSpPr/>
      </xdr:nvSpPr>
      <xdr:spPr>
        <a:xfrm>
          <a:off x="13652500" y="576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160020</xdr:rowOff>
    </xdr:from>
    <xdr:to>
      <xdr:col>76</xdr:col>
      <xdr:colOff>114300</xdr:colOff>
      <xdr:row>34</xdr:row>
      <xdr:rowOff>40005</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a:off x="13703300" y="581787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57785</xdr:rowOff>
    </xdr:from>
    <xdr:to>
      <xdr:col>67</xdr:col>
      <xdr:colOff>101600</xdr:colOff>
      <xdr:row>33</xdr:row>
      <xdr:rowOff>159385</xdr:rowOff>
    </xdr:to>
    <xdr:sp macro="" textlink="">
      <xdr:nvSpPr>
        <xdr:cNvPr id="536" name="楕円 535">
          <a:extLst>
            <a:ext uri="{FF2B5EF4-FFF2-40B4-BE49-F238E27FC236}">
              <a16:creationId xmlns:a16="http://schemas.microsoft.com/office/drawing/2014/main" id="{00000000-0008-0000-0F00-000018020000}"/>
            </a:ext>
          </a:extLst>
        </xdr:cNvPr>
        <xdr:cNvSpPr/>
      </xdr:nvSpPr>
      <xdr:spPr>
        <a:xfrm>
          <a:off x="12763500" y="571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108585</xdr:rowOff>
    </xdr:from>
    <xdr:to>
      <xdr:col>71</xdr:col>
      <xdr:colOff>177800</xdr:colOff>
      <xdr:row>33</xdr:row>
      <xdr:rowOff>160020</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12814300" y="576643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20972</xdr:rowOff>
    </xdr:from>
    <xdr:ext cx="405111" cy="259045"/>
    <xdr:sp macro="" textlink="">
      <xdr:nvSpPr>
        <xdr:cNvPr id="538" name="n_1aveValue【一般廃棄物処理施設】&#10;有形固定資産減価償却率">
          <a:extLst>
            <a:ext uri="{FF2B5EF4-FFF2-40B4-BE49-F238E27FC236}">
              <a16:creationId xmlns:a16="http://schemas.microsoft.com/office/drawing/2014/main" id="{00000000-0008-0000-0F00-00001A020000}"/>
            </a:ext>
          </a:extLst>
        </xdr:cNvPr>
        <xdr:cNvSpPr txBox="1"/>
      </xdr:nvSpPr>
      <xdr:spPr>
        <a:xfrm>
          <a:off x="15266044" y="67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118127</xdr:rowOff>
    </xdr:from>
    <xdr:ext cx="405111" cy="259045"/>
    <xdr:sp macro="" textlink="">
      <xdr:nvSpPr>
        <xdr:cNvPr id="539" name="n_2aveValue【一般廃棄物処理施設】&#10;有形固定資産減価償却率">
          <a:extLst>
            <a:ext uri="{FF2B5EF4-FFF2-40B4-BE49-F238E27FC236}">
              <a16:creationId xmlns:a16="http://schemas.microsoft.com/office/drawing/2014/main" id="{00000000-0008-0000-0F00-00001B020000}"/>
            </a:ext>
          </a:extLst>
        </xdr:cNvPr>
        <xdr:cNvSpPr txBox="1"/>
      </xdr:nvSpPr>
      <xdr:spPr>
        <a:xfrm>
          <a:off x="14389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108602</xdr:rowOff>
    </xdr:from>
    <xdr:ext cx="405111" cy="259045"/>
    <xdr:sp macro="" textlink="">
      <xdr:nvSpPr>
        <xdr:cNvPr id="540" name="n_3aveValue【一般廃棄物処理施設】&#10;有形固定資産減価償却率">
          <a:extLst>
            <a:ext uri="{FF2B5EF4-FFF2-40B4-BE49-F238E27FC236}">
              <a16:creationId xmlns:a16="http://schemas.microsoft.com/office/drawing/2014/main" id="{00000000-0008-0000-0F00-00001C020000}"/>
            </a:ext>
          </a:extLst>
        </xdr:cNvPr>
        <xdr:cNvSpPr txBox="1"/>
      </xdr:nvSpPr>
      <xdr:spPr>
        <a:xfrm>
          <a:off x="13500744" y="662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104792</xdr:rowOff>
    </xdr:from>
    <xdr:ext cx="405111" cy="259045"/>
    <xdr:sp macro="" textlink="">
      <xdr:nvSpPr>
        <xdr:cNvPr id="541" name="n_4aveValue【一般廃棄物処理施設】&#10;有形固定資産減価償却率">
          <a:extLst>
            <a:ext uri="{FF2B5EF4-FFF2-40B4-BE49-F238E27FC236}">
              <a16:creationId xmlns:a16="http://schemas.microsoft.com/office/drawing/2014/main" id="{00000000-0008-0000-0F00-00001D020000}"/>
            </a:ext>
          </a:extLst>
        </xdr:cNvPr>
        <xdr:cNvSpPr txBox="1"/>
      </xdr:nvSpPr>
      <xdr:spPr>
        <a:xfrm>
          <a:off x="12611744" y="644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158767</xdr:rowOff>
    </xdr:from>
    <xdr:ext cx="405111" cy="259045"/>
    <xdr:sp macro="" textlink="">
      <xdr:nvSpPr>
        <xdr:cNvPr id="542" name="n_1mainValue【一般廃棄物処理施設】&#10;有形固定資産減価償却率">
          <a:extLst>
            <a:ext uri="{FF2B5EF4-FFF2-40B4-BE49-F238E27FC236}">
              <a16:creationId xmlns:a16="http://schemas.microsoft.com/office/drawing/2014/main" id="{00000000-0008-0000-0F00-00001E020000}"/>
            </a:ext>
          </a:extLst>
        </xdr:cNvPr>
        <xdr:cNvSpPr txBox="1"/>
      </xdr:nvSpPr>
      <xdr:spPr>
        <a:xfrm>
          <a:off x="15266044" y="564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107332</xdr:rowOff>
    </xdr:from>
    <xdr:ext cx="405111" cy="259045"/>
    <xdr:sp macro="" textlink="">
      <xdr:nvSpPr>
        <xdr:cNvPr id="543" name="n_2mainValue【一般廃棄物処理施設】&#10;有形固定資産減価償却率">
          <a:extLst>
            <a:ext uri="{FF2B5EF4-FFF2-40B4-BE49-F238E27FC236}">
              <a16:creationId xmlns:a16="http://schemas.microsoft.com/office/drawing/2014/main" id="{00000000-0008-0000-0F00-00001F020000}"/>
            </a:ext>
          </a:extLst>
        </xdr:cNvPr>
        <xdr:cNvSpPr txBox="1"/>
      </xdr:nvSpPr>
      <xdr:spPr>
        <a:xfrm>
          <a:off x="14389744" y="559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55897</xdr:rowOff>
    </xdr:from>
    <xdr:ext cx="405111" cy="259045"/>
    <xdr:sp macro="" textlink="">
      <xdr:nvSpPr>
        <xdr:cNvPr id="544" name="n_3mainValue【一般廃棄物処理施設】&#10;有形固定資産減価償却率">
          <a:extLst>
            <a:ext uri="{FF2B5EF4-FFF2-40B4-BE49-F238E27FC236}">
              <a16:creationId xmlns:a16="http://schemas.microsoft.com/office/drawing/2014/main" id="{00000000-0008-0000-0F00-000020020000}"/>
            </a:ext>
          </a:extLst>
        </xdr:cNvPr>
        <xdr:cNvSpPr txBox="1"/>
      </xdr:nvSpPr>
      <xdr:spPr>
        <a:xfrm>
          <a:off x="13500744" y="554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4462</xdr:rowOff>
    </xdr:from>
    <xdr:ext cx="405111" cy="259045"/>
    <xdr:sp macro="" textlink="">
      <xdr:nvSpPr>
        <xdr:cNvPr id="545" name="n_4mainValue【一般廃棄物処理施設】&#10;有形固定資産減価償却率">
          <a:extLst>
            <a:ext uri="{FF2B5EF4-FFF2-40B4-BE49-F238E27FC236}">
              <a16:creationId xmlns:a16="http://schemas.microsoft.com/office/drawing/2014/main" id="{00000000-0008-0000-0F00-000021020000}"/>
            </a:ext>
          </a:extLst>
        </xdr:cNvPr>
        <xdr:cNvSpPr txBox="1"/>
      </xdr:nvSpPr>
      <xdr:spPr>
        <a:xfrm>
          <a:off x="12611744" y="549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6" name="正方形/長方形 545">
          <a:extLst>
            <a:ext uri="{FF2B5EF4-FFF2-40B4-BE49-F238E27FC236}">
              <a16:creationId xmlns:a16="http://schemas.microsoft.com/office/drawing/2014/main" id="{00000000-0008-0000-0F00-000022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7" name="正方形/長方形 546">
          <a:extLst>
            <a:ext uri="{FF2B5EF4-FFF2-40B4-BE49-F238E27FC236}">
              <a16:creationId xmlns:a16="http://schemas.microsoft.com/office/drawing/2014/main" id="{00000000-0008-0000-0F00-000023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1" name="正方形/長方形 550">
          <a:extLst>
            <a:ext uri="{FF2B5EF4-FFF2-40B4-BE49-F238E27FC236}">
              <a16:creationId xmlns:a16="http://schemas.microsoft.com/office/drawing/2014/main" id="{00000000-0008-0000-0F00-000027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4" name="テキスト ボックス 553">
          <a:extLst>
            <a:ext uri="{FF2B5EF4-FFF2-40B4-BE49-F238E27FC236}">
              <a16:creationId xmlns:a16="http://schemas.microsoft.com/office/drawing/2014/main" id="{00000000-0008-0000-0F00-00002A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57" name="テキスト ボックス 556">
          <a:extLst>
            <a:ext uri="{FF2B5EF4-FFF2-40B4-BE49-F238E27FC236}">
              <a16:creationId xmlns:a16="http://schemas.microsoft.com/office/drawing/2014/main" id="{00000000-0008-0000-0F00-00002D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6" name="【一般廃棄物処理施設】&#10;一人当たり有形固定資産（償却資産）額グラフ枠">
          <a:extLst>
            <a:ext uri="{FF2B5EF4-FFF2-40B4-BE49-F238E27FC236}">
              <a16:creationId xmlns:a16="http://schemas.microsoft.com/office/drawing/2014/main" id="{00000000-0008-0000-0F00-000036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4589</xdr:rowOff>
    </xdr:from>
    <xdr:to>
      <xdr:col>116</xdr:col>
      <xdr:colOff>62864</xdr:colOff>
      <xdr:row>41</xdr:row>
      <xdr:rowOff>71829</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flipV="1">
          <a:off x="22160864" y="5662439"/>
          <a:ext cx="0" cy="1438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75656</xdr:rowOff>
    </xdr:from>
    <xdr:ext cx="534377" cy="259045"/>
    <xdr:sp macro="" textlink="">
      <xdr:nvSpPr>
        <xdr:cNvPr id="568" name="【一般廃棄物処理施設】&#10;一人当たり有形固定資産（償却資産）額最小値テキスト">
          <a:extLst>
            <a:ext uri="{FF2B5EF4-FFF2-40B4-BE49-F238E27FC236}">
              <a16:creationId xmlns:a16="http://schemas.microsoft.com/office/drawing/2014/main" id="{00000000-0008-0000-0F00-000038020000}"/>
            </a:ext>
          </a:extLst>
        </xdr:cNvPr>
        <xdr:cNvSpPr txBox="1"/>
      </xdr:nvSpPr>
      <xdr:spPr>
        <a:xfrm>
          <a:off x="22199600" y="710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71829</xdr:rowOff>
    </xdr:from>
    <xdr:to>
      <xdr:col>116</xdr:col>
      <xdr:colOff>152400</xdr:colOff>
      <xdr:row>41</xdr:row>
      <xdr:rowOff>71829</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22072600" y="710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122716</xdr:rowOff>
    </xdr:from>
    <xdr:ext cx="599010" cy="259045"/>
    <xdr:sp macro="" textlink="">
      <xdr:nvSpPr>
        <xdr:cNvPr id="570" name="【一般廃棄物処理施設】&#10;一人当たり有形固定資産（償却資産）額最大値テキスト">
          <a:extLst>
            <a:ext uri="{FF2B5EF4-FFF2-40B4-BE49-F238E27FC236}">
              <a16:creationId xmlns:a16="http://schemas.microsoft.com/office/drawing/2014/main" id="{00000000-0008-0000-0F00-00003A020000}"/>
            </a:ext>
          </a:extLst>
        </xdr:cNvPr>
        <xdr:cNvSpPr txBox="1"/>
      </xdr:nvSpPr>
      <xdr:spPr>
        <a:xfrm>
          <a:off x="22199600" y="5437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4589</xdr:rowOff>
    </xdr:from>
    <xdr:to>
      <xdr:col>116</xdr:col>
      <xdr:colOff>152400</xdr:colOff>
      <xdr:row>33</xdr:row>
      <xdr:rowOff>4589</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22072600" y="566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134843</xdr:rowOff>
    </xdr:from>
    <xdr:ext cx="599010" cy="259045"/>
    <xdr:sp macro="" textlink="">
      <xdr:nvSpPr>
        <xdr:cNvPr id="572" name="【一般廃棄物処理施設】&#10;一人当たり有形固定資産（償却資産）額平均値テキスト">
          <a:extLst>
            <a:ext uri="{FF2B5EF4-FFF2-40B4-BE49-F238E27FC236}">
              <a16:creationId xmlns:a16="http://schemas.microsoft.com/office/drawing/2014/main" id="{00000000-0008-0000-0F00-00003C020000}"/>
            </a:ext>
          </a:extLst>
        </xdr:cNvPr>
        <xdr:cNvSpPr txBox="1"/>
      </xdr:nvSpPr>
      <xdr:spPr>
        <a:xfrm>
          <a:off x="22199600" y="63070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111966</xdr:rowOff>
    </xdr:from>
    <xdr:to>
      <xdr:col>116</xdr:col>
      <xdr:colOff>114300</xdr:colOff>
      <xdr:row>38</xdr:row>
      <xdr:rowOff>42117</xdr:rowOff>
    </xdr:to>
    <xdr:sp macro="" textlink="">
      <xdr:nvSpPr>
        <xdr:cNvPr id="573" name="フローチャート: 判断 572">
          <a:extLst>
            <a:ext uri="{FF2B5EF4-FFF2-40B4-BE49-F238E27FC236}">
              <a16:creationId xmlns:a16="http://schemas.microsoft.com/office/drawing/2014/main" id="{00000000-0008-0000-0F00-00003D020000}"/>
            </a:ext>
          </a:extLst>
        </xdr:cNvPr>
        <xdr:cNvSpPr/>
      </xdr:nvSpPr>
      <xdr:spPr>
        <a:xfrm>
          <a:off x="22110700" y="64556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121499</xdr:rowOff>
    </xdr:from>
    <xdr:to>
      <xdr:col>112</xdr:col>
      <xdr:colOff>38100</xdr:colOff>
      <xdr:row>38</xdr:row>
      <xdr:rowOff>51649</xdr:rowOff>
    </xdr:to>
    <xdr:sp macro="" textlink="">
      <xdr:nvSpPr>
        <xdr:cNvPr id="574" name="フローチャート: 判断 573">
          <a:extLst>
            <a:ext uri="{FF2B5EF4-FFF2-40B4-BE49-F238E27FC236}">
              <a16:creationId xmlns:a16="http://schemas.microsoft.com/office/drawing/2014/main" id="{00000000-0008-0000-0F00-00003E020000}"/>
            </a:ext>
          </a:extLst>
        </xdr:cNvPr>
        <xdr:cNvSpPr/>
      </xdr:nvSpPr>
      <xdr:spPr>
        <a:xfrm>
          <a:off x="21272500" y="646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15072</xdr:rowOff>
    </xdr:from>
    <xdr:to>
      <xdr:col>107</xdr:col>
      <xdr:colOff>101600</xdr:colOff>
      <xdr:row>38</xdr:row>
      <xdr:rowOff>116672</xdr:rowOff>
    </xdr:to>
    <xdr:sp macro="" textlink="">
      <xdr:nvSpPr>
        <xdr:cNvPr id="575" name="フローチャート: 判断 574">
          <a:extLst>
            <a:ext uri="{FF2B5EF4-FFF2-40B4-BE49-F238E27FC236}">
              <a16:creationId xmlns:a16="http://schemas.microsoft.com/office/drawing/2014/main" id="{00000000-0008-0000-0F00-00003F020000}"/>
            </a:ext>
          </a:extLst>
        </xdr:cNvPr>
        <xdr:cNvSpPr/>
      </xdr:nvSpPr>
      <xdr:spPr>
        <a:xfrm>
          <a:off x="20383500" y="653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75385</xdr:rowOff>
    </xdr:from>
    <xdr:to>
      <xdr:col>102</xdr:col>
      <xdr:colOff>165100</xdr:colOff>
      <xdr:row>39</xdr:row>
      <xdr:rowOff>5535</xdr:rowOff>
    </xdr:to>
    <xdr:sp macro="" textlink="">
      <xdr:nvSpPr>
        <xdr:cNvPr id="576" name="フローチャート: 判断 575">
          <a:extLst>
            <a:ext uri="{FF2B5EF4-FFF2-40B4-BE49-F238E27FC236}">
              <a16:creationId xmlns:a16="http://schemas.microsoft.com/office/drawing/2014/main" id="{00000000-0008-0000-0F00-000040020000}"/>
            </a:ext>
          </a:extLst>
        </xdr:cNvPr>
        <xdr:cNvSpPr/>
      </xdr:nvSpPr>
      <xdr:spPr>
        <a:xfrm>
          <a:off x="19494500" y="659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167406</xdr:rowOff>
    </xdr:from>
    <xdr:to>
      <xdr:col>98</xdr:col>
      <xdr:colOff>38100</xdr:colOff>
      <xdr:row>39</xdr:row>
      <xdr:rowOff>97556</xdr:rowOff>
    </xdr:to>
    <xdr:sp macro="" textlink="">
      <xdr:nvSpPr>
        <xdr:cNvPr id="577" name="フローチャート: 判断 576">
          <a:extLst>
            <a:ext uri="{FF2B5EF4-FFF2-40B4-BE49-F238E27FC236}">
              <a16:creationId xmlns:a16="http://schemas.microsoft.com/office/drawing/2014/main" id="{00000000-0008-0000-0F00-000041020000}"/>
            </a:ext>
          </a:extLst>
        </xdr:cNvPr>
        <xdr:cNvSpPr/>
      </xdr:nvSpPr>
      <xdr:spPr>
        <a:xfrm>
          <a:off x="18605500" y="66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00000000-0008-0000-0F00-000043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21029</xdr:rowOff>
    </xdr:from>
    <xdr:to>
      <xdr:col>116</xdr:col>
      <xdr:colOff>114300</xdr:colOff>
      <xdr:row>41</xdr:row>
      <xdr:rowOff>122629</xdr:rowOff>
    </xdr:to>
    <xdr:sp macro="" textlink="">
      <xdr:nvSpPr>
        <xdr:cNvPr id="583" name="楕円 582">
          <a:extLst>
            <a:ext uri="{FF2B5EF4-FFF2-40B4-BE49-F238E27FC236}">
              <a16:creationId xmlns:a16="http://schemas.microsoft.com/office/drawing/2014/main" id="{00000000-0008-0000-0F00-000047020000}"/>
            </a:ext>
          </a:extLst>
        </xdr:cNvPr>
        <xdr:cNvSpPr/>
      </xdr:nvSpPr>
      <xdr:spPr>
        <a:xfrm>
          <a:off x="22110700" y="705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107406</xdr:rowOff>
    </xdr:from>
    <xdr:ext cx="534377" cy="259045"/>
    <xdr:sp macro="" textlink="">
      <xdr:nvSpPr>
        <xdr:cNvPr id="584" name="【一般廃棄物処理施設】&#10;一人当たり有形固定資産（償却資産）額該当値テキスト">
          <a:extLst>
            <a:ext uri="{FF2B5EF4-FFF2-40B4-BE49-F238E27FC236}">
              <a16:creationId xmlns:a16="http://schemas.microsoft.com/office/drawing/2014/main" id="{00000000-0008-0000-0F00-000048020000}"/>
            </a:ext>
          </a:extLst>
        </xdr:cNvPr>
        <xdr:cNvSpPr txBox="1"/>
      </xdr:nvSpPr>
      <xdr:spPr>
        <a:xfrm>
          <a:off x="22199600" y="696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22122</xdr:rowOff>
    </xdr:from>
    <xdr:to>
      <xdr:col>112</xdr:col>
      <xdr:colOff>38100</xdr:colOff>
      <xdr:row>41</xdr:row>
      <xdr:rowOff>123722</xdr:rowOff>
    </xdr:to>
    <xdr:sp macro="" textlink="">
      <xdr:nvSpPr>
        <xdr:cNvPr id="585" name="楕円 584">
          <a:extLst>
            <a:ext uri="{FF2B5EF4-FFF2-40B4-BE49-F238E27FC236}">
              <a16:creationId xmlns:a16="http://schemas.microsoft.com/office/drawing/2014/main" id="{00000000-0008-0000-0F00-000049020000}"/>
            </a:ext>
          </a:extLst>
        </xdr:cNvPr>
        <xdr:cNvSpPr/>
      </xdr:nvSpPr>
      <xdr:spPr>
        <a:xfrm>
          <a:off x="21272500" y="705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71829</xdr:rowOff>
    </xdr:from>
    <xdr:to>
      <xdr:col>116</xdr:col>
      <xdr:colOff>63500</xdr:colOff>
      <xdr:row>41</xdr:row>
      <xdr:rowOff>72922</xdr:rowOff>
    </xdr:to>
    <xdr:cxnSp macro="">
      <xdr:nvCxnSpPr>
        <xdr:cNvPr id="586" name="直線コネクタ 585">
          <a:extLst>
            <a:ext uri="{FF2B5EF4-FFF2-40B4-BE49-F238E27FC236}">
              <a16:creationId xmlns:a16="http://schemas.microsoft.com/office/drawing/2014/main" id="{00000000-0008-0000-0F00-00004A020000}"/>
            </a:ext>
          </a:extLst>
        </xdr:cNvPr>
        <xdr:cNvCxnSpPr/>
      </xdr:nvCxnSpPr>
      <xdr:spPr>
        <a:xfrm flipV="1">
          <a:off x="21323300" y="7101279"/>
          <a:ext cx="838200" cy="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23242</xdr:rowOff>
    </xdr:from>
    <xdr:to>
      <xdr:col>107</xdr:col>
      <xdr:colOff>101600</xdr:colOff>
      <xdr:row>41</xdr:row>
      <xdr:rowOff>124842</xdr:rowOff>
    </xdr:to>
    <xdr:sp macro="" textlink="">
      <xdr:nvSpPr>
        <xdr:cNvPr id="587" name="楕円 586">
          <a:extLst>
            <a:ext uri="{FF2B5EF4-FFF2-40B4-BE49-F238E27FC236}">
              <a16:creationId xmlns:a16="http://schemas.microsoft.com/office/drawing/2014/main" id="{00000000-0008-0000-0F00-00004B020000}"/>
            </a:ext>
          </a:extLst>
        </xdr:cNvPr>
        <xdr:cNvSpPr/>
      </xdr:nvSpPr>
      <xdr:spPr>
        <a:xfrm>
          <a:off x="20383500" y="705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72922</xdr:rowOff>
    </xdr:from>
    <xdr:to>
      <xdr:col>111</xdr:col>
      <xdr:colOff>177800</xdr:colOff>
      <xdr:row>41</xdr:row>
      <xdr:rowOff>74042</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flipV="1">
          <a:off x="20434300" y="7102372"/>
          <a:ext cx="889000" cy="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24129</xdr:rowOff>
    </xdr:from>
    <xdr:to>
      <xdr:col>102</xdr:col>
      <xdr:colOff>165100</xdr:colOff>
      <xdr:row>41</xdr:row>
      <xdr:rowOff>125729</xdr:rowOff>
    </xdr:to>
    <xdr:sp macro="" textlink="">
      <xdr:nvSpPr>
        <xdr:cNvPr id="589" name="楕円 588">
          <a:extLst>
            <a:ext uri="{FF2B5EF4-FFF2-40B4-BE49-F238E27FC236}">
              <a16:creationId xmlns:a16="http://schemas.microsoft.com/office/drawing/2014/main" id="{00000000-0008-0000-0F00-00004D020000}"/>
            </a:ext>
          </a:extLst>
        </xdr:cNvPr>
        <xdr:cNvSpPr/>
      </xdr:nvSpPr>
      <xdr:spPr>
        <a:xfrm>
          <a:off x="19494500" y="705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74042</xdr:rowOff>
    </xdr:from>
    <xdr:to>
      <xdr:col>107</xdr:col>
      <xdr:colOff>50800</xdr:colOff>
      <xdr:row>41</xdr:row>
      <xdr:rowOff>74929</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flipV="1">
          <a:off x="19545300" y="7103492"/>
          <a:ext cx="889000" cy="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25208</xdr:rowOff>
    </xdr:from>
    <xdr:to>
      <xdr:col>98</xdr:col>
      <xdr:colOff>38100</xdr:colOff>
      <xdr:row>41</xdr:row>
      <xdr:rowOff>126808</xdr:rowOff>
    </xdr:to>
    <xdr:sp macro="" textlink="">
      <xdr:nvSpPr>
        <xdr:cNvPr id="591" name="楕円 590">
          <a:extLst>
            <a:ext uri="{FF2B5EF4-FFF2-40B4-BE49-F238E27FC236}">
              <a16:creationId xmlns:a16="http://schemas.microsoft.com/office/drawing/2014/main" id="{00000000-0008-0000-0F00-00004F020000}"/>
            </a:ext>
          </a:extLst>
        </xdr:cNvPr>
        <xdr:cNvSpPr/>
      </xdr:nvSpPr>
      <xdr:spPr>
        <a:xfrm>
          <a:off x="18605500" y="705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74929</xdr:rowOff>
    </xdr:from>
    <xdr:to>
      <xdr:col>102</xdr:col>
      <xdr:colOff>114300</xdr:colOff>
      <xdr:row>41</xdr:row>
      <xdr:rowOff>76008</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flipV="1">
          <a:off x="18656300" y="7104379"/>
          <a:ext cx="889000"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36</xdr:row>
      <xdr:rowOff>68176</xdr:rowOff>
    </xdr:from>
    <xdr:ext cx="599010" cy="259045"/>
    <xdr:sp macro="" textlink="">
      <xdr:nvSpPr>
        <xdr:cNvPr id="593" name="n_1aveValue【一般廃棄物処理施設】&#10;一人当たり有形固定資産（償却資産）額">
          <a:extLst>
            <a:ext uri="{FF2B5EF4-FFF2-40B4-BE49-F238E27FC236}">
              <a16:creationId xmlns:a16="http://schemas.microsoft.com/office/drawing/2014/main" id="{00000000-0008-0000-0F00-000051020000}"/>
            </a:ext>
          </a:extLst>
        </xdr:cNvPr>
        <xdr:cNvSpPr txBox="1"/>
      </xdr:nvSpPr>
      <xdr:spPr>
        <a:xfrm>
          <a:off x="21011095" y="6240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133199</xdr:rowOff>
    </xdr:from>
    <xdr:ext cx="599010" cy="259045"/>
    <xdr:sp macro="" textlink="">
      <xdr:nvSpPr>
        <xdr:cNvPr id="594" name="n_2aveValue【一般廃棄物処理施設】&#10;一人当たり有形固定資産（償却資産）額">
          <a:extLst>
            <a:ext uri="{FF2B5EF4-FFF2-40B4-BE49-F238E27FC236}">
              <a16:creationId xmlns:a16="http://schemas.microsoft.com/office/drawing/2014/main" id="{00000000-0008-0000-0F00-000052020000}"/>
            </a:ext>
          </a:extLst>
        </xdr:cNvPr>
        <xdr:cNvSpPr txBox="1"/>
      </xdr:nvSpPr>
      <xdr:spPr>
        <a:xfrm>
          <a:off x="20134795" y="6305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22063</xdr:rowOff>
    </xdr:from>
    <xdr:ext cx="599010" cy="259045"/>
    <xdr:sp macro="" textlink="">
      <xdr:nvSpPr>
        <xdr:cNvPr id="595" name="n_3aveValue【一般廃棄物処理施設】&#10;一人当たり有形固定資産（償却資産）額">
          <a:extLst>
            <a:ext uri="{FF2B5EF4-FFF2-40B4-BE49-F238E27FC236}">
              <a16:creationId xmlns:a16="http://schemas.microsoft.com/office/drawing/2014/main" id="{00000000-0008-0000-0F00-000053020000}"/>
            </a:ext>
          </a:extLst>
        </xdr:cNvPr>
        <xdr:cNvSpPr txBox="1"/>
      </xdr:nvSpPr>
      <xdr:spPr>
        <a:xfrm>
          <a:off x="19245795" y="6365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114083</xdr:rowOff>
    </xdr:from>
    <xdr:ext cx="534377" cy="259045"/>
    <xdr:sp macro="" textlink="">
      <xdr:nvSpPr>
        <xdr:cNvPr id="596" name="n_4aveValue【一般廃棄物処理施設】&#10;一人当たり有形固定資産（償却資産）額">
          <a:extLst>
            <a:ext uri="{FF2B5EF4-FFF2-40B4-BE49-F238E27FC236}">
              <a16:creationId xmlns:a16="http://schemas.microsoft.com/office/drawing/2014/main" id="{00000000-0008-0000-0F00-000054020000}"/>
            </a:ext>
          </a:extLst>
        </xdr:cNvPr>
        <xdr:cNvSpPr txBox="1"/>
      </xdr:nvSpPr>
      <xdr:spPr>
        <a:xfrm>
          <a:off x="18389111" y="64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114849</xdr:rowOff>
    </xdr:from>
    <xdr:ext cx="534377" cy="259045"/>
    <xdr:sp macro="" textlink="">
      <xdr:nvSpPr>
        <xdr:cNvPr id="597" name="n_1mainValue【一般廃棄物処理施設】&#10;一人当たり有形固定資産（償却資産）額">
          <a:extLst>
            <a:ext uri="{FF2B5EF4-FFF2-40B4-BE49-F238E27FC236}">
              <a16:creationId xmlns:a16="http://schemas.microsoft.com/office/drawing/2014/main" id="{00000000-0008-0000-0F00-000055020000}"/>
            </a:ext>
          </a:extLst>
        </xdr:cNvPr>
        <xdr:cNvSpPr txBox="1"/>
      </xdr:nvSpPr>
      <xdr:spPr>
        <a:xfrm>
          <a:off x="21043411" y="714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115969</xdr:rowOff>
    </xdr:from>
    <xdr:ext cx="534377" cy="259045"/>
    <xdr:sp macro="" textlink="">
      <xdr:nvSpPr>
        <xdr:cNvPr id="598" name="n_2mainValue【一般廃棄物処理施設】&#10;一人当たり有形固定資産（償却資産）額">
          <a:extLst>
            <a:ext uri="{FF2B5EF4-FFF2-40B4-BE49-F238E27FC236}">
              <a16:creationId xmlns:a16="http://schemas.microsoft.com/office/drawing/2014/main" id="{00000000-0008-0000-0F00-000056020000}"/>
            </a:ext>
          </a:extLst>
        </xdr:cNvPr>
        <xdr:cNvSpPr txBox="1"/>
      </xdr:nvSpPr>
      <xdr:spPr>
        <a:xfrm>
          <a:off x="20167111" y="714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116856</xdr:rowOff>
    </xdr:from>
    <xdr:ext cx="534377" cy="259045"/>
    <xdr:sp macro="" textlink="">
      <xdr:nvSpPr>
        <xdr:cNvPr id="599" name="n_3mainValue【一般廃棄物処理施設】&#10;一人当たり有形固定資産（償却資産）額">
          <a:extLst>
            <a:ext uri="{FF2B5EF4-FFF2-40B4-BE49-F238E27FC236}">
              <a16:creationId xmlns:a16="http://schemas.microsoft.com/office/drawing/2014/main" id="{00000000-0008-0000-0F00-000057020000}"/>
            </a:ext>
          </a:extLst>
        </xdr:cNvPr>
        <xdr:cNvSpPr txBox="1"/>
      </xdr:nvSpPr>
      <xdr:spPr>
        <a:xfrm>
          <a:off x="19278111" y="714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117935</xdr:rowOff>
    </xdr:from>
    <xdr:ext cx="534377" cy="259045"/>
    <xdr:sp macro="" textlink="">
      <xdr:nvSpPr>
        <xdr:cNvPr id="600" name="n_4mainValue【一般廃棄物処理施設】&#10;一人当たり有形固定資産（償却資産）額">
          <a:extLst>
            <a:ext uri="{FF2B5EF4-FFF2-40B4-BE49-F238E27FC236}">
              <a16:creationId xmlns:a16="http://schemas.microsoft.com/office/drawing/2014/main" id="{00000000-0008-0000-0F00-000058020000}"/>
            </a:ext>
          </a:extLst>
        </xdr:cNvPr>
        <xdr:cNvSpPr txBox="1"/>
      </xdr:nvSpPr>
      <xdr:spPr>
        <a:xfrm>
          <a:off x="18389111" y="714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1" name="正方形/長方形 600">
          <a:extLst>
            <a:ext uri="{FF2B5EF4-FFF2-40B4-BE49-F238E27FC236}">
              <a16:creationId xmlns:a16="http://schemas.microsoft.com/office/drawing/2014/main" id="{00000000-0008-0000-0F00-000059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2" name="正方形/長方形 601">
          <a:extLst>
            <a:ext uri="{FF2B5EF4-FFF2-40B4-BE49-F238E27FC236}">
              <a16:creationId xmlns:a16="http://schemas.microsoft.com/office/drawing/2014/main" id="{00000000-0008-0000-0F00-00005A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3" name="正方形/長方形 602">
          <a:extLst>
            <a:ext uri="{FF2B5EF4-FFF2-40B4-BE49-F238E27FC236}">
              <a16:creationId xmlns:a16="http://schemas.microsoft.com/office/drawing/2014/main" id="{00000000-0008-0000-0F00-00005B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4" name="正方形/長方形 603">
          <a:extLst>
            <a:ext uri="{FF2B5EF4-FFF2-40B4-BE49-F238E27FC236}">
              <a16:creationId xmlns:a16="http://schemas.microsoft.com/office/drawing/2014/main" id="{00000000-0008-0000-0F00-00005C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9" name="テキスト ボックス 608">
          <a:extLst>
            <a:ext uri="{FF2B5EF4-FFF2-40B4-BE49-F238E27FC236}">
              <a16:creationId xmlns:a16="http://schemas.microsoft.com/office/drawing/2014/main" id="{00000000-0008-0000-0F00-000061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0" name="直線コネクタ 609">
          <a:extLst>
            <a:ext uri="{FF2B5EF4-FFF2-40B4-BE49-F238E27FC236}">
              <a16:creationId xmlns:a16="http://schemas.microsoft.com/office/drawing/2014/main" id="{00000000-0008-0000-0F00-000062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1" name="テキスト ボックス 610">
          <a:extLst>
            <a:ext uri="{FF2B5EF4-FFF2-40B4-BE49-F238E27FC236}">
              <a16:creationId xmlns:a16="http://schemas.microsoft.com/office/drawing/2014/main" id="{00000000-0008-0000-0F00-000063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2" name="直線コネクタ 611">
          <a:extLst>
            <a:ext uri="{FF2B5EF4-FFF2-40B4-BE49-F238E27FC236}">
              <a16:creationId xmlns:a16="http://schemas.microsoft.com/office/drawing/2014/main" id="{00000000-0008-0000-0F00-000064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3" name="テキスト ボックス 612">
          <a:extLst>
            <a:ext uri="{FF2B5EF4-FFF2-40B4-BE49-F238E27FC236}">
              <a16:creationId xmlns:a16="http://schemas.microsoft.com/office/drawing/2014/main" id="{00000000-0008-0000-0F00-000065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4" name="直線コネクタ 613">
          <a:extLst>
            <a:ext uri="{FF2B5EF4-FFF2-40B4-BE49-F238E27FC236}">
              <a16:creationId xmlns:a16="http://schemas.microsoft.com/office/drawing/2014/main" id="{00000000-0008-0000-0F00-000066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4" name="【保健センター・保健所】&#10;有形固定資産減価償却率グラフ枠">
          <a:extLst>
            <a:ext uri="{FF2B5EF4-FFF2-40B4-BE49-F238E27FC236}">
              <a16:creationId xmlns:a16="http://schemas.microsoft.com/office/drawing/2014/main" id="{00000000-0008-0000-0F00-000070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123825</xdr:rowOff>
    </xdr:from>
    <xdr:to>
      <xdr:col>85</xdr:col>
      <xdr:colOff>126364</xdr:colOff>
      <xdr:row>63</xdr:row>
      <xdr:rowOff>59055</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flipV="1">
          <a:off x="16318864" y="9725025"/>
          <a:ext cx="0" cy="113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62882</xdr:rowOff>
    </xdr:from>
    <xdr:ext cx="405111" cy="259045"/>
    <xdr:sp macro="" textlink="">
      <xdr:nvSpPr>
        <xdr:cNvPr id="626" name="【保健センター・保健所】&#10;有形固定資産減価償却率最小値テキスト">
          <a:extLst>
            <a:ext uri="{FF2B5EF4-FFF2-40B4-BE49-F238E27FC236}">
              <a16:creationId xmlns:a16="http://schemas.microsoft.com/office/drawing/2014/main" id="{00000000-0008-0000-0F00-000072020000}"/>
            </a:ext>
          </a:extLst>
        </xdr:cNvPr>
        <xdr:cNvSpPr txBox="1"/>
      </xdr:nvSpPr>
      <xdr:spPr>
        <a:xfrm>
          <a:off x="16357600" y="1086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59055</xdr:rowOff>
    </xdr:from>
    <xdr:to>
      <xdr:col>86</xdr:col>
      <xdr:colOff>25400</xdr:colOff>
      <xdr:row>63</xdr:row>
      <xdr:rowOff>59055</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6230600" y="1086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70502</xdr:rowOff>
    </xdr:from>
    <xdr:ext cx="405111" cy="259045"/>
    <xdr:sp macro="" textlink="">
      <xdr:nvSpPr>
        <xdr:cNvPr id="628" name="【保健センター・保健所】&#10;有形固定資産減価償却率最大値テキスト">
          <a:extLst>
            <a:ext uri="{FF2B5EF4-FFF2-40B4-BE49-F238E27FC236}">
              <a16:creationId xmlns:a16="http://schemas.microsoft.com/office/drawing/2014/main" id="{00000000-0008-0000-0F00-000074020000}"/>
            </a:ext>
          </a:extLst>
        </xdr:cNvPr>
        <xdr:cNvSpPr txBox="1"/>
      </xdr:nvSpPr>
      <xdr:spPr>
        <a:xfrm>
          <a:off x="16357600" y="950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123825</xdr:rowOff>
    </xdr:from>
    <xdr:to>
      <xdr:col>86</xdr:col>
      <xdr:colOff>25400</xdr:colOff>
      <xdr:row>56</xdr:row>
      <xdr:rowOff>123825</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6230600" y="972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109237</xdr:rowOff>
    </xdr:from>
    <xdr:ext cx="405111" cy="259045"/>
    <xdr:sp macro="" textlink="">
      <xdr:nvSpPr>
        <xdr:cNvPr id="630" name="【保健センター・保健所】&#10;有形固定資産減価償却率平均値テキスト">
          <a:extLst>
            <a:ext uri="{FF2B5EF4-FFF2-40B4-BE49-F238E27FC236}">
              <a16:creationId xmlns:a16="http://schemas.microsoft.com/office/drawing/2014/main" id="{00000000-0008-0000-0F00-000076020000}"/>
            </a:ext>
          </a:extLst>
        </xdr:cNvPr>
        <xdr:cNvSpPr txBox="1"/>
      </xdr:nvSpPr>
      <xdr:spPr>
        <a:xfrm>
          <a:off x="16357600" y="9881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86360</xdr:rowOff>
    </xdr:from>
    <xdr:to>
      <xdr:col>85</xdr:col>
      <xdr:colOff>177800</xdr:colOff>
      <xdr:row>59</xdr:row>
      <xdr:rowOff>16510</xdr:rowOff>
    </xdr:to>
    <xdr:sp macro="" textlink="">
      <xdr:nvSpPr>
        <xdr:cNvPr id="631" name="フローチャート: 判断 630">
          <a:extLst>
            <a:ext uri="{FF2B5EF4-FFF2-40B4-BE49-F238E27FC236}">
              <a16:creationId xmlns:a16="http://schemas.microsoft.com/office/drawing/2014/main" id="{00000000-0008-0000-0F00-000077020000}"/>
            </a:ext>
          </a:extLst>
        </xdr:cNvPr>
        <xdr:cNvSpPr/>
      </xdr:nvSpPr>
      <xdr:spPr>
        <a:xfrm>
          <a:off x="162687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57785</xdr:rowOff>
    </xdr:from>
    <xdr:to>
      <xdr:col>81</xdr:col>
      <xdr:colOff>101600</xdr:colOff>
      <xdr:row>58</xdr:row>
      <xdr:rowOff>159385</xdr:rowOff>
    </xdr:to>
    <xdr:sp macro="" textlink="">
      <xdr:nvSpPr>
        <xdr:cNvPr id="632" name="フローチャート: 判断 631">
          <a:extLst>
            <a:ext uri="{FF2B5EF4-FFF2-40B4-BE49-F238E27FC236}">
              <a16:creationId xmlns:a16="http://schemas.microsoft.com/office/drawing/2014/main" id="{00000000-0008-0000-0F00-000078020000}"/>
            </a:ext>
          </a:extLst>
        </xdr:cNvPr>
        <xdr:cNvSpPr/>
      </xdr:nvSpPr>
      <xdr:spPr>
        <a:xfrm>
          <a:off x="15430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44450</xdr:rowOff>
    </xdr:from>
    <xdr:to>
      <xdr:col>76</xdr:col>
      <xdr:colOff>165100</xdr:colOff>
      <xdr:row>58</xdr:row>
      <xdr:rowOff>146050</xdr:rowOff>
    </xdr:to>
    <xdr:sp macro="" textlink="">
      <xdr:nvSpPr>
        <xdr:cNvPr id="633" name="フローチャート: 判断 632">
          <a:extLst>
            <a:ext uri="{FF2B5EF4-FFF2-40B4-BE49-F238E27FC236}">
              <a16:creationId xmlns:a16="http://schemas.microsoft.com/office/drawing/2014/main" id="{00000000-0008-0000-0F00-000079020000}"/>
            </a:ext>
          </a:extLst>
        </xdr:cNvPr>
        <xdr:cNvSpPr/>
      </xdr:nvSpPr>
      <xdr:spPr>
        <a:xfrm>
          <a:off x="14541500" y="998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170180</xdr:rowOff>
    </xdr:from>
    <xdr:to>
      <xdr:col>72</xdr:col>
      <xdr:colOff>38100</xdr:colOff>
      <xdr:row>58</xdr:row>
      <xdr:rowOff>100330</xdr:rowOff>
    </xdr:to>
    <xdr:sp macro="" textlink="">
      <xdr:nvSpPr>
        <xdr:cNvPr id="634" name="フローチャート: 判断 633">
          <a:extLst>
            <a:ext uri="{FF2B5EF4-FFF2-40B4-BE49-F238E27FC236}">
              <a16:creationId xmlns:a16="http://schemas.microsoft.com/office/drawing/2014/main" id="{00000000-0008-0000-0F00-00007A020000}"/>
            </a:ext>
          </a:extLst>
        </xdr:cNvPr>
        <xdr:cNvSpPr/>
      </xdr:nvSpPr>
      <xdr:spPr>
        <a:xfrm>
          <a:off x="13652500" y="99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97790</xdr:rowOff>
    </xdr:from>
    <xdr:to>
      <xdr:col>67</xdr:col>
      <xdr:colOff>101600</xdr:colOff>
      <xdr:row>58</xdr:row>
      <xdr:rowOff>27940</xdr:rowOff>
    </xdr:to>
    <xdr:sp macro="" textlink="">
      <xdr:nvSpPr>
        <xdr:cNvPr id="635" name="フローチャート: 判断 634">
          <a:extLst>
            <a:ext uri="{FF2B5EF4-FFF2-40B4-BE49-F238E27FC236}">
              <a16:creationId xmlns:a16="http://schemas.microsoft.com/office/drawing/2014/main" id="{00000000-0008-0000-0F00-00007B020000}"/>
            </a:ext>
          </a:extLst>
        </xdr:cNvPr>
        <xdr:cNvSpPr/>
      </xdr:nvSpPr>
      <xdr:spPr>
        <a:xfrm>
          <a:off x="12763500" y="987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44450</xdr:rowOff>
    </xdr:from>
    <xdr:to>
      <xdr:col>85</xdr:col>
      <xdr:colOff>177800</xdr:colOff>
      <xdr:row>59</xdr:row>
      <xdr:rowOff>146050</xdr:rowOff>
    </xdr:to>
    <xdr:sp macro="" textlink="">
      <xdr:nvSpPr>
        <xdr:cNvPr id="641" name="楕円 640">
          <a:extLst>
            <a:ext uri="{FF2B5EF4-FFF2-40B4-BE49-F238E27FC236}">
              <a16:creationId xmlns:a16="http://schemas.microsoft.com/office/drawing/2014/main" id="{00000000-0008-0000-0F00-000081020000}"/>
            </a:ext>
          </a:extLst>
        </xdr:cNvPr>
        <xdr:cNvSpPr/>
      </xdr:nvSpPr>
      <xdr:spPr>
        <a:xfrm>
          <a:off x="162687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22877</xdr:rowOff>
    </xdr:from>
    <xdr:ext cx="405111" cy="259045"/>
    <xdr:sp macro="" textlink="">
      <xdr:nvSpPr>
        <xdr:cNvPr id="642" name="【保健センター・保健所】&#10;有形固定資産減価償却率該当値テキスト">
          <a:extLst>
            <a:ext uri="{FF2B5EF4-FFF2-40B4-BE49-F238E27FC236}">
              <a16:creationId xmlns:a16="http://schemas.microsoft.com/office/drawing/2014/main" id="{00000000-0008-0000-0F00-000082020000}"/>
            </a:ext>
          </a:extLst>
        </xdr:cNvPr>
        <xdr:cNvSpPr txBox="1"/>
      </xdr:nvSpPr>
      <xdr:spPr>
        <a:xfrm>
          <a:off x="16357600"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6350</xdr:rowOff>
    </xdr:from>
    <xdr:to>
      <xdr:col>81</xdr:col>
      <xdr:colOff>101600</xdr:colOff>
      <xdr:row>59</xdr:row>
      <xdr:rowOff>107950</xdr:rowOff>
    </xdr:to>
    <xdr:sp macro="" textlink="">
      <xdr:nvSpPr>
        <xdr:cNvPr id="643" name="楕円 642">
          <a:extLst>
            <a:ext uri="{FF2B5EF4-FFF2-40B4-BE49-F238E27FC236}">
              <a16:creationId xmlns:a16="http://schemas.microsoft.com/office/drawing/2014/main" id="{00000000-0008-0000-0F00-000083020000}"/>
            </a:ext>
          </a:extLst>
        </xdr:cNvPr>
        <xdr:cNvSpPr/>
      </xdr:nvSpPr>
      <xdr:spPr>
        <a:xfrm>
          <a:off x="15430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57150</xdr:rowOff>
    </xdr:from>
    <xdr:to>
      <xdr:col>85</xdr:col>
      <xdr:colOff>127000</xdr:colOff>
      <xdr:row>59</xdr:row>
      <xdr:rowOff>95250</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a:off x="15481300" y="10172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139700</xdr:rowOff>
    </xdr:from>
    <xdr:to>
      <xdr:col>76</xdr:col>
      <xdr:colOff>165100</xdr:colOff>
      <xdr:row>59</xdr:row>
      <xdr:rowOff>69850</xdr:rowOff>
    </xdr:to>
    <xdr:sp macro="" textlink="">
      <xdr:nvSpPr>
        <xdr:cNvPr id="645" name="楕円 644">
          <a:extLst>
            <a:ext uri="{FF2B5EF4-FFF2-40B4-BE49-F238E27FC236}">
              <a16:creationId xmlns:a16="http://schemas.microsoft.com/office/drawing/2014/main" id="{00000000-0008-0000-0F00-000085020000}"/>
            </a:ext>
          </a:extLst>
        </xdr:cNvPr>
        <xdr:cNvSpPr/>
      </xdr:nvSpPr>
      <xdr:spPr>
        <a:xfrm>
          <a:off x="145415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19050</xdr:rowOff>
    </xdr:from>
    <xdr:to>
      <xdr:col>81</xdr:col>
      <xdr:colOff>50800</xdr:colOff>
      <xdr:row>59</xdr:row>
      <xdr:rowOff>57150</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a:off x="14592300" y="10134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101600</xdr:rowOff>
    </xdr:from>
    <xdr:to>
      <xdr:col>72</xdr:col>
      <xdr:colOff>38100</xdr:colOff>
      <xdr:row>59</xdr:row>
      <xdr:rowOff>31750</xdr:rowOff>
    </xdr:to>
    <xdr:sp macro="" textlink="">
      <xdr:nvSpPr>
        <xdr:cNvPr id="647" name="楕円 646">
          <a:extLst>
            <a:ext uri="{FF2B5EF4-FFF2-40B4-BE49-F238E27FC236}">
              <a16:creationId xmlns:a16="http://schemas.microsoft.com/office/drawing/2014/main" id="{00000000-0008-0000-0F00-000087020000}"/>
            </a:ext>
          </a:extLst>
        </xdr:cNvPr>
        <xdr:cNvSpPr/>
      </xdr:nvSpPr>
      <xdr:spPr>
        <a:xfrm>
          <a:off x="136525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152400</xdr:rowOff>
    </xdr:from>
    <xdr:to>
      <xdr:col>76</xdr:col>
      <xdr:colOff>114300</xdr:colOff>
      <xdr:row>59</xdr:row>
      <xdr:rowOff>19050</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13703300" y="10096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63500</xdr:rowOff>
    </xdr:from>
    <xdr:to>
      <xdr:col>67</xdr:col>
      <xdr:colOff>101600</xdr:colOff>
      <xdr:row>58</xdr:row>
      <xdr:rowOff>165100</xdr:rowOff>
    </xdr:to>
    <xdr:sp macro="" textlink="">
      <xdr:nvSpPr>
        <xdr:cNvPr id="649" name="楕円 648">
          <a:extLst>
            <a:ext uri="{FF2B5EF4-FFF2-40B4-BE49-F238E27FC236}">
              <a16:creationId xmlns:a16="http://schemas.microsoft.com/office/drawing/2014/main" id="{00000000-0008-0000-0F00-000089020000}"/>
            </a:ext>
          </a:extLst>
        </xdr:cNvPr>
        <xdr:cNvSpPr/>
      </xdr:nvSpPr>
      <xdr:spPr>
        <a:xfrm>
          <a:off x="12763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114300</xdr:rowOff>
    </xdr:from>
    <xdr:to>
      <xdr:col>71</xdr:col>
      <xdr:colOff>177800</xdr:colOff>
      <xdr:row>58</xdr:row>
      <xdr:rowOff>152400</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12814300" y="10058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4462</xdr:rowOff>
    </xdr:from>
    <xdr:ext cx="405111" cy="259045"/>
    <xdr:sp macro="" textlink="">
      <xdr:nvSpPr>
        <xdr:cNvPr id="651" name="n_1aveValue【保健センター・保健所】&#10;有形固定資産減価償却率">
          <a:extLst>
            <a:ext uri="{FF2B5EF4-FFF2-40B4-BE49-F238E27FC236}">
              <a16:creationId xmlns:a16="http://schemas.microsoft.com/office/drawing/2014/main" id="{00000000-0008-0000-0F00-00008B020000}"/>
            </a:ext>
          </a:extLst>
        </xdr:cNvPr>
        <xdr:cNvSpPr txBox="1"/>
      </xdr:nvSpPr>
      <xdr:spPr>
        <a:xfrm>
          <a:off x="15266044" y="977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162577</xdr:rowOff>
    </xdr:from>
    <xdr:ext cx="405111" cy="259045"/>
    <xdr:sp macro="" textlink="">
      <xdr:nvSpPr>
        <xdr:cNvPr id="652" name="n_2aveValue【保健センター・保健所】&#10;有形固定資産減価償却率">
          <a:extLst>
            <a:ext uri="{FF2B5EF4-FFF2-40B4-BE49-F238E27FC236}">
              <a16:creationId xmlns:a16="http://schemas.microsoft.com/office/drawing/2014/main" id="{00000000-0008-0000-0F00-00008C020000}"/>
            </a:ext>
          </a:extLst>
        </xdr:cNvPr>
        <xdr:cNvSpPr txBox="1"/>
      </xdr:nvSpPr>
      <xdr:spPr>
        <a:xfrm>
          <a:off x="14389744" y="976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116857</xdr:rowOff>
    </xdr:from>
    <xdr:ext cx="405111" cy="259045"/>
    <xdr:sp macro="" textlink="">
      <xdr:nvSpPr>
        <xdr:cNvPr id="653" name="n_3aveValue【保健センター・保健所】&#10;有形固定資産減価償却率">
          <a:extLst>
            <a:ext uri="{FF2B5EF4-FFF2-40B4-BE49-F238E27FC236}">
              <a16:creationId xmlns:a16="http://schemas.microsoft.com/office/drawing/2014/main" id="{00000000-0008-0000-0F00-00008D020000}"/>
            </a:ext>
          </a:extLst>
        </xdr:cNvPr>
        <xdr:cNvSpPr txBox="1"/>
      </xdr:nvSpPr>
      <xdr:spPr>
        <a:xfrm>
          <a:off x="13500744" y="971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44467</xdr:rowOff>
    </xdr:from>
    <xdr:ext cx="405111" cy="259045"/>
    <xdr:sp macro="" textlink="">
      <xdr:nvSpPr>
        <xdr:cNvPr id="654" name="n_4aveValue【保健センター・保健所】&#10;有形固定資産減価償却率">
          <a:extLst>
            <a:ext uri="{FF2B5EF4-FFF2-40B4-BE49-F238E27FC236}">
              <a16:creationId xmlns:a16="http://schemas.microsoft.com/office/drawing/2014/main" id="{00000000-0008-0000-0F00-00008E020000}"/>
            </a:ext>
          </a:extLst>
        </xdr:cNvPr>
        <xdr:cNvSpPr txBox="1"/>
      </xdr:nvSpPr>
      <xdr:spPr>
        <a:xfrm>
          <a:off x="126117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99077</xdr:rowOff>
    </xdr:from>
    <xdr:ext cx="405111" cy="259045"/>
    <xdr:sp macro="" textlink="">
      <xdr:nvSpPr>
        <xdr:cNvPr id="655" name="n_1mainValue【保健センター・保健所】&#10;有形固定資産減価償却率">
          <a:extLst>
            <a:ext uri="{FF2B5EF4-FFF2-40B4-BE49-F238E27FC236}">
              <a16:creationId xmlns:a16="http://schemas.microsoft.com/office/drawing/2014/main" id="{00000000-0008-0000-0F00-00008F020000}"/>
            </a:ext>
          </a:extLst>
        </xdr:cNvPr>
        <xdr:cNvSpPr txBox="1"/>
      </xdr:nvSpPr>
      <xdr:spPr>
        <a:xfrm>
          <a:off x="1526604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60977</xdr:rowOff>
    </xdr:from>
    <xdr:ext cx="405111" cy="259045"/>
    <xdr:sp macro="" textlink="">
      <xdr:nvSpPr>
        <xdr:cNvPr id="656" name="n_2mainValue【保健センター・保健所】&#10;有形固定資産減価償却率">
          <a:extLst>
            <a:ext uri="{FF2B5EF4-FFF2-40B4-BE49-F238E27FC236}">
              <a16:creationId xmlns:a16="http://schemas.microsoft.com/office/drawing/2014/main" id="{00000000-0008-0000-0F00-000090020000}"/>
            </a:ext>
          </a:extLst>
        </xdr:cNvPr>
        <xdr:cNvSpPr txBox="1"/>
      </xdr:nvSpPr>
      <xdr:spPr>
        <a:xfrm>
          <a:off x="143897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22877</xdr:rowOff>
    </xdr:from>
    <xdr:ext cx="405111" cy="259045"/>
    <xdr:sp macro="" textlink="">
      <xdr:nvSpPr>
        <xdr:cNvPr id="657" name="n_3mainValue【保健センター・保健所】&#10;有形固定資産減価償却率">
          <a:extLst>
            <a:ext uri="{FF2B5EF4-FFF2-40B4-BE49-F238E27FC236}">
              <a16:creationId xmlns:a16="http://schemas.microsoft.com/office/drawing/2014/main" id="{00000000-0008-0000-0F00-000091020000}"/>
            </a:ext>
          </a:extLst>
        </xdr:cNvPr>
        <xdr:cNvSpPr txBox="1"/>
      </xdr:nvSpPr>
      <xdr:spPr>
        <a:xfrm>
          <a:off x="13500744"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156227</xdr:rowOff>
    </xdr:from>
    <xdr:ext cx="405111" cy="259045"/>
    <xdr:sp macro="" textlink="">
      <xdr:nvSpPr>
        <xdr:cNvPr id="658" name="n_4mainValue【保健センター・保健所】&#10;有形固定資産減価償却率">
          <a:extLst>
            <a:ext uri="{FF2B5EF4-FFF2-40B4-BE49-F238E27FC236}">
              <a16:creationId xmlns:a16="http://schemas.microsoft.com/office/drawing/2014/main" id="{00000000-0008-0000-0F00-000092020000}"/>
            </a:ext>
          </a:extLst>
        </xdr:cNvPr>
        <xdr:cNvSpPr txBox="1"/>
      </xdr:nvSpPr>
      <xdr:spPr>
        <a:xfrm>
          <a:off x="12611744" y="1010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9" name="正方形/長方形 658">
          <a:extLst>
            <a:ext uri="{FF2B5EF4-FFF2-40B4-BE49-F238E27FC236}">
              <a16:creationId xmlns:a16="http://schemas.microsoft.com/office/drawing/2014/main" id="{00000000-0008-0000-0F00-000093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0" name="正方形/長方形 659">
          <a:extLst>
            <a:ext uri="{FF2B5EF4-FFF2-40B4-BE49-F238E27FC236}">
              <a16:creationId xmlns:a16="http://schemas.microsoft.com/office/drawing/2014/main" id="{00000000-0008-0000-0F00-000094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1" name="正方形/長方形 660">
          <a:extLst>
            <a:ext uri="{FF2B5EF4-FFF2-40B4-BE49-F238E27FC236}">
              <a16:creationId xmlns:a16="http://schemas.microsoft.com/office/drawing/2014/main" id="{00000000-0008-0000-0F00-000095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2" name="正方形/長方形 661">
          <a:extLst>
            <a:ext uri="{FF2B5EF4-FFF2-40B4-BE49-F238E27FC236}">
              <a16:creationId xmlns:a16="http://schemas.microsoft.com/office/drawing/2014/main" id="{00000000-0008-0000-0F00-000096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3" name="正方形/長方形 662">
          <a:extLst>
            <a:ext uri="{FF2B5EF4-FFF2-40B4-BE49-F238E27FC236}">
              <a16:creationId xmlns:a16="http://schemas.microsoft.com/office/drawing/2014/main" id="{00000000-0008-0000-0F00-000097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4" name="正方形/長方形 663">
          <a:extLst>
            <a:ext uri="{FF2B5EF4-FFF2-40B4-BE49-F238E27FC236}">
              <a16:creationId xmlns:a16="http://schemas.microsoft.com/office/drawing/2014/main" id="{00000000-0008-0000-0F00-000098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5" name="正方形/長方形 664">
          <a:extLst>
            <a:ext uri="{FF2B5EF4-FFF2-40B4-BE49-F238E27FC236}">
              <a16:creationId xmlns:a16="http://schemas.microsoft.com/office/drawing/2014/main" id="{00000000-0008-0000-0F00-000099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7" name="テキスト ボックス 666">
          <a:extLst>
            <a:ext uri="{FF2B5EF4-FFF2-40B4-BE49-F238E27FC236}">
              <a16:creationId xmlns:a16="http://schemas.microsoft.com/office/drawing/2014/main" id="{00000000-0008-0000-0F00-00009B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8" name="直線コネクタ 667">
          <a:extLst>
            <a:ext uri="{FF2B5EF4-FFF2-40B4-BE49-F238E27FC236}">
              <a16:creationId xmlns:a16="http://schemas.microsoft.com/office/drawing/2014/main" id="{00000000-0008-0000-0F00-00009C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69" name="直線コネクタ 668">
          <a:extLst>
            <a:ext uri="{FF2B5EF4-FFF2-40B4-BE49-F238E27FC236}">
              <a16:creationId xmlns:a16="http://schemas.microsoft.com/office/drawing/2014/main" id="{00000000-0008-0000-0F00-00009D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0" name="テキスト ボックス 669">
          <a:extLst>
            <a:ext uri="{FF2B5EF4-FFF2-40B4-BE49-F238E27FC236}">
              <a16:creationId xmlns:a16="http://schemas.microsoft.com/office/drawing/2014/main" id="{00000000-0008-0000-0F00-00009E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1" name="直線コネクタ 670">
          <a:extLst>
            <a:ext uri="{FF2B5EF4-FFF2-40B4-BE49-F238E27FC236}">
              <a16:creationId xmlns:a16="http://schemas.microsoft.com/office/drawing/2014/main" id="{00000000-0008-0000-0F00-00009F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2" name="テキスト ボックス 671">
          <a:extLst>
            <a:ext uri="{FF2B5EF4-FFF2-40B4-BE49-F238E27FC236}">
              <a16:creationId xmlns:a16="http://schemas.microsoft.com/office/drawing/2014/main" id="{00000000-0008-0000-0F00-0000A0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6" name="テキスト ボックス 675">
          <a:extLst>
            <a:ext uri="{FF2B5EF4-FFF2-40B4-BE49-F238E27FC236}">
              <a16:creationId xmlns:a16="http://schemas.microsoft.com/office/drawing/2014/main" id="{00000000-0008-0000-0F00-0000A4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7" name="直線コネクタ 676">
          <a:extLst>
            <a:ext uri="{FF2B5EF4-FFF2-40B4-BE49-F238E27FC236}">
              <a16:creationId xmlns:a16="http://schemas.microsoft.com/office/drawing/2014/main" id="{00000000-0008-0000-0F00-0000A5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78" name="テキスト ボックス 677">
          <a:extLst>
            <a:ext uri="{FF2B5EF4-FFF2-40B4-BE49-F238E27FC236}">
              <a16:creationId xmlns:a16="http://schemas.microsoft.com/office/drawing/2014/main" id="{00000000-0008-0000-0F00-0000A6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保健センター・保健所】&#10;一人当たり面積グラフ枠">
          <a:extLst>
            <a:ext uri="{FF2B5EF4-FFF2-40B4-BE49-F238E27FC236}">
              <a16:creationId xmlns:a16="http://schemas.microsoft.com/office/drawing/2014/main" id="{00000000-0008-0000-0F00-0000AB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96338</xdr:rowOff>
    </xdr:from>
    <xdr:to>
      <xdr:col>116</xdr:col>
      <xdr:colOff>62864</xdr:colOff>
      <xdr:row>64</xdr:row>
      <xdr:rowOff>68580</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flipV="1">
          <a:off x="22160864" y="952608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72407</xdr:rowOff>
    </xdr:from>
    <xdr:ext cx="469744" cy="259045"/>
    <xdr:sp macro="" textlink="">
      <xdr:nvSpPr>
        <xdr:cNvPr id="685" name="【保健センター・保健所】&#10;一人当たり面積最小値テキスト">
          <a:extLst>
            <a:ext uri="{FF2B5EF4-FFF2-40B4-BE49-F238E27FC236}">
              <a16:creationId xmlns:a16="http://schemas.microsoft.com/office/drawing/2014/main" id="{00000000-0008-0000-0F00-0000AD020000}"/>
            </a:ext>
          </a:extLst>
        </xdr:cNvPr>
        <xdr:cNvSpPr txBox="1"/>
      </xdr:nvSpPr>
      <xdr:spPr>
        <a:xfrm>
          <a:off x="22199600" y="1104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68580</xdr:rowOff>
    </xdr:from>
    <xdr:to>
      <xdr:col>116</xdr:col>
      <xdr:colOff>152400</xdr:colOff>
      <xdr:row>64</xdr:row>
      <xdr:rowOff>68580</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22072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43015</xdr:rowOff>
    </xdr:from>
    <xdr:ext cx="469744" cy="259045"/>
    <xdr:sp macro="" textlink="">
      <xdr:nvSpPr>
        <xdr:cNvPr id="687" name="【保健センター・保健所】&#10;一人当たり面積最大値テキスト">
          <a:extLst>
            <a:ext uri="{FF2B5EF4-FFF2-40B4-BE49-F238E27FC236}">
              <a16:creationId xmlns:a16="http://schemas.microsoft.com/office/drawing/2014/main" id="{00000000-0008-0000-0F00-0000AF020000}"/>
            </a:ext>
          </a:extLst>
        </xdr:cNvPr>
        <xdr:cNvSpPr txBox="1"/>
      </xdr:nvSpPr>
      <xdr:spPr>
        <a:xfrm>
          <a:off x="22199600" y="930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96338</xdr:rowOff>
    </xdr:from>
    <xdr:to>
      <xdr:col>116</xdr:col>
      <xdr:colOff>152400</xdr:colOff>
      <xdr:row>55</xdr:row>
      <xdr:rowOff>96338</xdr:rowOff>
    </xdr:to>
    <xdr:cxnSp macro="">
      <xdr:nvCxnSpPr>
        <xdr:cNvPr id="688" name="直線コネクタ 687">
          <a:extLst>
            <a:ext uri="{FF2B5EF4-FFF2-40B4-BE49-F238E27FC236}">
              <a16:creationId xmlns:a16="http://schemas.microsoft.com/office/drawing/2014/main" id="{00000000-0008-0000-0F00-0000B0020000}"/>
            </a:ext>
          </a:extLst>
        </xdr:cNvPr>
        <xdr:cNvCxnSpPr/>
      </xdr:nvCxnSpPr>
      <xdr:spPr>
        <a:xfrm>
          <a:off x="22072600" y="952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12899</xdr:rowOff>
    </xdr:from>
    <xdr:ext cx="469744" cy="259045"/>
    <xdr:sp macro="" textlink="">
      <xdr:nvSpPr>
        <xdr:cNvPr id="689" name="【保健センター・保健所】&#10;一人当たり面積平均値テキスト">
          <a:extLst>
            <a:ext uri="{FF2B5EF4-FFF2-40B4-BE49-F238E27FC236}">
              <a16:creationId xmlns:a16="http://schemas.microsoft.com/office/drawing/2014/main" id="{00000000-0008-0000-0F00-0000B1020000}"/>
            </a:ext>
          </a:extLst>
        </xdr:cNvPr>
        <xdr:cNvSpPr txBox="1"/>
      </xdr:nvSpPr>
      <xdr:spPr>
        <a:xfrm>
          <a:off x="22199600" y="10642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161472</xdr:rowOff>
    </xdr:from>
    <xdr:to>
      <xdr:col>116</xdr:col>
      <xdr:colOff>114300</xdr:colOff>
      <xdr:row>63</xdr:row>
      <xdr:rowOff>91622</xdr:rowOff>
    </xdr:to>
    <xdr:sp macro="" textlink="">
      <xdr:nvSpPr>
        <xdr:cNvPr id="690" name="フローチャート: 判断 689">
          <a:extLst>
            <a:ext uri="{FF2B5EF4-FFF2-40B4-BE49-F238E27FC236}">
              <a16:creationId xmlns:a16="http://schemas.microsoft.com/office/drawing/2014/main" id="{00000000-0008-0000-0F00-0000B2020000}"/>
            </a:ext>
          </a:extLst>
        </xdr:cNvPr>
        <xdr:cNvSpPr/>
      </xdr:nvSpPr>
      <xdr:spPr>
        <a:xfrm>
          <a:off x="22110700" y="1079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146776</xdr:rowOff>
    </xdr:from>
    <xdr:to>
      <xdr:col>112</xdr:col>
      <xdr:colOff>38100</xdr:colOff>
      <xdr:row>63</xdr:row>
      <xdr:rowOff>76926</xdr:rowOff>
    </xdr:to>
    <xdr:sp macro="" textlink="">
      <xdr:nvSpPr>
        <xdr:cNvPr id="691" name="フローチャート: 判断 690">
          <a:extLst>
            <a:ext uri="{FF2B5EF4-FFF2-40B4-BE49-F238E27FC236}">
              <a16:creationId xmlns:a16="http://schemas.microsoft.com/office/drawing/2014/main" id="{00000000-0008-0000-0F00-0000B3020000}"/>
            </a:ext>
          </a:extLst>
        </xdr:cNvPr>
        <xdr:cNvSpPr/>
      </xdr:nvSpPr>
      <xdr:spPr>
        <a:xfrm>
          <a:off x="21272500" y="1077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52070</xdr:rowOff>
    </xdr:from>
    <xdr:to>
      <xdr:col>107</xdr:col>
      <xdr:colOff>101600</xdr:colOff>
      <xdr:row>63</xdr:row>
      <xdr:rowOff>153670</xdr:rowOff>
    </xdr:to>
    <xdr:sp macro="" textlink="">
      <xdr:nvSpPr>
        <xdr:cNvPr id="692" name="フローチャート: 判断 691">
          <a:extLst>
            <a:ext uri="{FF2B5EF4-FFF2-40B4-BE49-F238E27FC236}">
              <a16:creationId xmlns:a16="http://schemas.microsoft.com/office/drawing/2014/main" id="{00000000-0008-0000-0F00-0000B4020000}"/>
            </a:ext>
          </a:extLst>
        </xdr:cNvPr>
        <xdr:cNvSpPr/>
      </xdr:nvSpPr>
      <xdr:spPr>
        <a:xfrm>
          <a:off x="20383500" y="1085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37374</xdr:rowOff>
    </xdr:from>
    <xdr:to>
      <xdr:col>102</xdr:col>
      <xdr:colOff>165100</xdr:colOff>
      <xdr:row>63</xdr:row>
      <xdr:rowOff>138974</xdr:rowOff>
    </xdr:to>
    <xdr:sp macro="" textlink="">
      <xdr:nvSpPr>
        <xdr:cNvPr id="693" name="フローチャート: 判断 692">
          <a:extLst>
            <a:ext uri="{FF2B5EF4-FFF2-40B4-BE49-F238E27FC236}">
              <a16:creationId xmlns:a16="http://schemas.microsoft.com/office/drawing/2014/main" id="{00000000-0008-0000-0F00-0000B5020000}"/>
            </a:ext>
          </a:extLst>
        </xdr:cNvPr>
        <xdr:cNvSpPr/>
      </xdr:nvSpPr>
      <xdr:spPr>
        <a:xfrm>
          <a:off x="19494500" y="1083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56969</xdr:rowOff>
    </xdr:from>
    <xdr:to>
      <xdr:col>98</xdr:col>
      <xdr:colOff>38100</xdr:colOff>
      <xdr:row>63</xdr:row>
      <xdr:rowOff>158569</xdr:rowOff>
    </xdr:to>
    <xdr:sp macro="" textlink="">
      <xdr:nvSpPr>
        <xdr:cNvPr id="694" name="フローチャート: 判断 693">
          <a:extLst>
            <a:ext uri="{FF2B5EF4-FFF2-40B4-BE49-F238E27FC236}">
              <a16:creationId xmlns:a16="http://schemas.microsoft.com/office/drawing/2014/main" id="{00000000-0008-0000-0F00-0000B6020000}"/>
            </a:ext>
          </a:extLst>
        </xdr:cNvPr>
        <xdr:cNvSpPr/>
      </xdr:nvSpPr>
      <xdr:spPr>
        <a:xfrm>
          <a:off x="18605500" y="10858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00000000-0008-0000-0F00-0000B9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00000000-0008-0000-0F00-0000BA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0000000-0008-0000-0F00-0000BB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3084</xdr:rowOff>
    </xdr:from>
    <xdr:to>
      <xdr:col>116</xdr:col>
      <xdr:colOff>114300</xdr:colOff>
      <xdr:row>64</xdr:row>
      <xdr:rowOff>104684</xdr:rowOff>
    </xdr:to>
    <xdr:sp macro="" textlink="">
      <xdr:nvSpPr>
        <xdr:cNvPr id="700" name="楕円 699">
          <a:extLst>
            <a:ext uri="{FF2B5EF4-FFF2-40B4-BE49-F238E27FC236}">
              <a16:creationId xmlns:a16="http://schemas.microsoft.com/office/drawing/2014/main" id="{00000000-0008-0000-0F00-0000BC020000}"/>
            </a:ext>
          </a:extLst>
        </xdr:cNvPr>
        <xdr:cNvSpPr/>
      </xdr:nvSpPr>
      <xdr:spPr>
        <a:xfrm>
          <a:off x="22110700" y="1097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89461</xdr:rowOff>
    </xdr:from>
    <xdr:ext cx="469744" cy="259045"/>
    <xdr:sp macro="" textlink="">
      <xdr:nvSpPr>
        <xdr:cNvPr id="701" name="【保健センター・保健所】&#10;一人当たり面積該当値テキスト">
          <a:extLst>
            <a:ext uri="{FF2B5EF4-FFF2-40B4-BE49-F238E27FC236}">
              <a16:creationId xmlns:a16="http://schemas.microsoft.com/office/drawing/2014/main" id="{00000000-0008-0000-0F00-0000BD020000}"/>
            </a:ext>
          </a:extLst>
        </xdr:cNvPr>
        <xdr:cNvSpPr txBox="1"/>
      </xdr:nvSpPr>
      <xdr:spPr>
        <a:xfrm>
          <a:off x="22199600" y="10890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4717</xdr:rowOff>
    </xdr:from>
    <xdr:to>
      <xdr:col>112</xdr:col>
      <xdr:colOff>38100</xdr:colOff>
      <xdr:row>64</xdr:row>
      <xdr:rowOff>106317</xdr:rowOff>
    </xdr:to>
    <xdr:sp macro="" textlink="">
      <xdr:nvSpPr>
        <xdr:cNvPr id="702" name="楕円 701">
          <a:extLst>
            <a:ext uri="{FF2B5EF4-FFF2-40B4-BE49-F238E27FC236}">
              <a16:creationId xmlns:a16="http://schemas.microsoft.com/office/drawing/2014/main" id="{00000000-0008-0000-0F00-0000BE020000}"/>
            </a:ext>
          </a:extLst>
        </xdr:cNvPr>
        <xdr:cNvSpPr/>
      </xdr:nvSpPr>
      <xdr:spPr>
        <a:xfrm>
          <a:off x="21272500" y="1097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53884</xdr:rowOff>
    </xdr:from>
    <xdr:to>
      <xdr:col>116</xdr:col>
      <xdr:colOff>63500</xdr:colOff>
      <xdr:row>64</xdr:row>
      <xdr:rowOff>55517</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flipV="1">
          <a:off x="21323300" y="11026684"/>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6350</xdr:rowOff>
    </xdr:from>
    <xdr:to>
      <xdr:col>107</xdr:col>
      <xdr:colOff>101600</xdr:colOff>
      <xdr:row>64</xdr:row>
      <xdr:rowOff>107950</xdr:rowOff>
    </xdr:to>
    <xdr:sp macro="" textlink="">
      <xdr:nvSpPr>
        <xdr:cNvPr id="704" name="楕円 703">
          <a:extLst>
            <a:ext uri="{FF2B5EF4-FFF2-40B4-BE49-F238E27FC236}">
              <a16:creationId xmlns:a16="http://schemas.microsoft.com/office/drawing/2014/main" id="{00000000-0008-0000-0F00-0000C0020000}"/>
            </a:ext>
          </a:extLst>
        </xdr:cNvPr>
        <xdr:cNvSpPr/>
      </xdr:nvSpPr>
      <xdr:spPr>
        <a:xfrm>
          <a:off x="20383500" y="1097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55517</xdr:rowOff>
    </xdr:from>
    <xdr:to>
      <xdr:col>111</xdr:col>
      <xdr:colOff>177800</xdr:colOff>
      <xdr:row>64</xdr:row>
      <xdr:rowOff>57150</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flipV="1">
          <a:off x="20434300" y="1102831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7983</xdr:rowOff>
    </xdr:from>
    <xdr:to>
      <xdr:col>102</xdr:col>
      <xdr:colOff>165100</xdr:colOff>
      <xdr:row>64</xdr:row>
      <xdr:rowOff>109583</xdr:rowOff>
    </xdr:to>
    <xdr:sp macro="" textlink="">
      <xdr:nvSpPr>
        <xdr:cNvPr id="706" name="楕円 705">
          <a:extLst>
            <a:ext uri="{FF2B5EF4-FFF2-40B4-BE49-F238E27FC236}">
              <a16:creationId xmlns:a16="http://schemas.microsoft.com/office/drawing/2014/main" id="{00000000-0008-0000-0F00-0000C2020000}"/>
            </a:ext>
          </a:extLst>
        </xdr:cNvPr>
        <xdr:cNvSpPr/>
      </xdr:nvSpPr>
      <xdr:spPr>
        <a:xfrm>
          <a:off x="19494500" y="1098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57150</xdr:rowOff>
    </xdr:from>
    <xdr:to>
      <xdr:col>107</xdr:col>
      <xdr:colOff>50800</xdr:colOff>
      <xdr:row>64</xdr:row>
      <xdr:rowOff>58783</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flipV="1">
          <a:off x="19545300" y="1102995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9616</xdr:rowOff>
    </xdr:from>
    <xdr:to>
      <xdr:col>98</xdr:col>
      <xdr:colOff>38100</xdr:colOff>
      <xdr:row>64</xdr:row>
      <xdr:rowOff>111216</xdr:rowOff>
    </xdr:to>
    <xdr:sp macro="" textlink="">
      <xdr:nvSpPr>
        <xdr:cNvPr id="708" name="楕円 707">
          <a:extLst>
            <a:ext uri="{FF2B5EF4-FFF2-40B4-BE49-F238E27FC236}">
              <a16:creationId xmlns:a16="http://schemas.microsoft.com/office/drawing/2014/main" id="{00000000-0008-0000-0F00-0000C4020000}"/>
            </a:ext>
          </a:extLst>
        </xdr:cNvPr>
        <xdr:cNvSpPr/>
      </xdr:nvSpPr>
      <xdr:spPr>
        <a:xfrm>
          <a:off x="18605500" y="1098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58783</xdr:rowOff>
    </xdr:from>
    <xdr:to>
      <xdr:col>102</xdr:col>
      <xdr:colOff>114300</xdr:colOff>
      <xdr:row>64</xdr:row>
      <xdr:rowOff>60416</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flipV="1">
          <a:off x="18656300" y="1103158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93453</xdr:rowOff>
    </xdr:from>
    <xdr:ext cx="469744" cy="259045"/>
    <xdr:sp macro="" textlink="">
      <xdr:nvSpPr>
        <xdr:cNvPr id="710" name="n_1aveValue【保健センター・保健所】&#10;一人当たり面積">
          <a:extLst>
            <a:ext uri="{FF2B5EF4-FFF2-40B4-BE49-F238E27FC236}">
              <a16:creationId xmlns:a16="http://schemas.microsoft.com/office/drawing/2014/main" id="{00000000-0008-0000-0F00-0000C6020000}"/>
            </a:ext>
          </a:extLst>
        </xdr:cNvPr>
        <xdr:cNvSpPr txBox="1"/>
      </xdr:nvSpPr>
      <xdr:spPr>
        <a:xfrm>
          <a:off x="21075727" y="10551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170197</xdr:rowOff>
    </xdr:from>
    <xdr:ext cx="469744" cy="259045"/>
    <xdr:sp macro="" textlink="">
      <xdr:nvSpPr>
        <xdr:cNvPr id="711" name="n_2aveValue【保健センター・保健所】&#10;一人当たり面積">
          <a:extLst>
            <a:ext uri="{FF2B5EF4-FFF2-40B4-BE49-F238E27FC236}">
              <a16:creationId xmlns:a16="http://schemas.microsoft.com/office/drawing/2014/main" id="{00000000-0008-0000-0F00-0000C7020000}"/>
            </a:ext>
          </a:extLst>
        </xdr:cNvPr>
        <xdr:cNvSpPr txBox="1"/>
      </xdr:nvSpPr>
      <xdr:spPr>
        <a:xfrm>
          <a:off x="20199427" y="1062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155501</xdr:rowOff>
    </xdr:from>
    <xdr:ext cx="469744" cy="259045"/>
    <xdr:sp macro="" textlink="">
      <xdr:nvSpPr>
        <xdr:cNvPr id="712" name="n_3aveValue【保健センター・保健所】&#10;一人当たり面積">
          <a:extLst>
            <a:ext uri="{FF2B5EF4-FFF2-40B4-BE49-F238E27FC236}">
              <a16:creationId xmlns:a16="http://schemas.microsoft.com/office/drawing/2014/main" id="{00000000-0008-0000-0F00-0000C8020000}"/>
            </a:ext>
          </a:extLst>
        </xdr:cNvPr>
        <xdr:cNvSpPr txBox="1"/>
      </xdr:nvSpPr>
      <xdr:spPr>
        <a:xfrm>
          <a:off x="19310427" y="1061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3646</xdr:rowOff>
    </xdr:from>
    <xdr:ext cx="469744" cy="259045"/>
    <xdr:sp macro="" textlink="">
      <xdr:nvSpPr>
        <xdr:cNvPr id="713" name="n_4aveValue【保健センター・保健所】&#10;一人当たり面積">
          <a:extLst>
            <a:ext uri="{FF2B5EF4-FFF2-40B4-BE49-F238E27FC236}">
              <a16:creationId xmlns:a16="http://schemas.microsoft.com/office/drawing/2014/main" id="{00000000-0008-0000-0F00-0000C9020000}"/>
            </a:ext>
          </a:extLst>
        </xdr:cNvPr>
        <xdr:cNvSpPr txBox="1"/>
      </xdr:nvSpPr>
      <xdr:spPr>
        <a:xfrm>
          <a:off x="18421427" y="10633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97444</xdr:rowOff>
    </xdr:from>
    <xdr:ext cx="469744" cy="259045"/>
    <xdr:sp macro="" textlink="">
      <xdr:nvSpPr>
        <xdr:cNvPr id="714" name="n_1mainValue【保健センター・保健所】&#10;一人当たり面積">
          <a:extLst>
            <a:ext uri="{FF2B5EF4-FFF2-40B4-BE49-F238E27FC236}">
              <a16:creationId xmlns:a16="http://schemas.microsoft.com/office/drawing/2014/main" id="{00000000-0008-0000-0F00-0000CA020000}"/>
            </a:ext>
          </a:extLst>
        </xdr:cNvPr>
        <xdr:cNvSpPr txBox="1"/>
      </xdr:nvSpPr>
      <xdr:spPr>
        <a:xfrm>
          <a:off x="21075727" y="11070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99077</xdr:rowOff>
    </xdr:from>
    <xdr:ext cx="469744" cy="259045"/>
    <xdr:sp macro="" textlink="">
      <xdr:nvSpPr>
        <xdr:cNvPr id="715" name="n_2mainValue【保健センター・保健所】&#10;一人当たり面積">
          <a:extLst>
            <a:ext uri="{FF2B5EF4-FFF2-40B4-BE49-F238E27FC236}">
              <a16:creationId xmlns:a16="http://schemas.microsoft.com/office/drawing/2014/main" id="{00000000-0008-0000-0F00-0000CB020000}"/>
            </a:ext>
          </a:extLst>
        </xdr:cNvPr>
        <xdr:cNvSpPr txBox="1"/>
      </xdr:nvSpPr>
      <xdr:spPr>
        <a:xfrm>
          <a:off x="20199427" y="110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100710</xdr:rowOff>
    </xdr:from>
    <xdr:ext cx="469744" cy="259045"/>
    <xdr:sp macro="" textlink="">
      <xdr:nvSpPr>
        <xdr:cNvPr id="716" name="n_3mainValue【保健センター・保健所】&#10;一人当たり面積">
          <a:extLst>
            <a:ext uri="{FF2B5EF4-FFF2-40B4-BE49-F238E27FC236}">
              <a16:creationId xmlns:a16="http://schemas.microsoft.com/office/drawing/2014/main" id="{00000000-0008-0000-0F00-0000CC020000}"/>
            </a:ext>
          </a:extLst>
        </xdr:cNvPr>
        <xdr:cNvSpPr txBox="1"/>
      </xdr:nvSpPr>
      <xdr:spPr>
        <a:xfrm>
          <a:off x="19310427" y="1107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102343</xdr:rowOff>
    </xdr:from>
    <xdr:ext cx="469744" cy="259045"/>
    <xdr:sp macro="" textlink="">
      <xdr:nvSpPr>
        <xdr:cNvPr id="717" name="n_4mainValue【保健センター・保健所】&#10;一人当たり面積">
          <a:extLst>
            <a:ext uri="{FF2B5EF4-FFF2-40B4-BE49-F238E27FC236}">
              <a16:creationId xmlns:a16="http://schemas.microsoft.com/office/drawing/2014/main" id="{00000000-0008-0000-0F00-0000CD020000}"/>
            </a:ext>
          </a:extLst>
        </xdr:cNvPr>
        <xdr:cNvSpPr txBox="1"/>
      </xdr:nvSpPr>
      <xdr:spPr>
        <a:xfrm>
          <a:off x="18421427" y="1107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a:extLst>
            <a:ext uri="{FF2B5EF4-FFF2-40B4-BE49-F238E27FC236}">
              <a16:creationId xmlns:a16="http://schemas.microsoft.com/office/drawing/2014/main" id="{00000000-0008-0000-0F00-0000C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a:extLst>
            <a:ext uri="{FF2B5EF4-FFF2-40B4-BE49-F238E27FC236}">
              <a16:creationId xmlns:a16="http://schemas.microsoft.com/office/drawing/2014/main" id="{00000000-0008-0000-0F00-0000C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a:extLst>
            <a:ext uri="{FF2B5EF4-FFF2-40B4-BE49-F238E27FC236}">
              <a16:creationId xmlns:a16="http://schemas.microsoft.com/office/drawing/2014/main" id="{00000000-0008-0000-0F00-0000D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a:extLst>
            <a:ext uri="{FF2B5EF4-FFF2-40B4-BE49-F238E27FC236}">
              <a16:creationId xmlns:a16="http://schemas.microsoft.com/office/drawing/2014/main" id="{00000000-0008-0000-0F00-0000D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a:extLst>
            <a:ext uri="{FF2B5EF4-FFF2-40B4-BE49-F238E27FC236}">
              <a16:creationId xmlns:a16="http://schemas.microsoft.com/office/drawing/2014/main" id="{00000000-0008-0000-0F00-0000D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a:extLst>
            <a:ext uri="{FF2B5EF4-FFF2-40B4-BE49-F238E27FC236}">
              <a16:creationId xmlns:a16="http://schemas.microsoft.com/office/drawing/2014/main" id="{00000000-0008-0000-0F00-0000D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a:extLst>
            <a:ext uri="{FF2B5EF4-FFF2-40B4-BE49-F238E27FC236}">
              <a16:creationId xmlns:a16="http://schemas.microsoft.com/office/drawing/2014/main" id="{00000000-0008-0000-0F00-0000D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a:extLst>
            <a:ext uri="{FF2B5EF4-FFF2-40B4-BE49-F238E27FC236}">
              <a16:creationId xmlns:a16="http://schemas.microsoft.com/office/drawing/2014/main" id="{00000000-0008-0000-0F00-0000D5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a:extLst>
            <a:ext uri="{FF2B5EF4-FFF2-40B4-BE49-F238E27FC236}">
              <a16:creationId xmlns:a16="http://schemas.microsoft.com/office/drawing/2014/main" id="{00000000-0008-0000-0F00-0000D6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a:extLst>
            <a:ext uri="{FF2B5EF4-FFF2-40B4-BE49-F238E27FC236}">
              <a16:creationId xmlns:a16="http://schemas.microsoft.com/office/drawing/2014/main" id="{00000000-0008-0000-0F00-0000D8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0" name="テキスト ボックス 729">
          <a:extLst>
            <a:ext uri="{FF2B5EF4-FFF2-40B4-BE49-F238E27FC236}">
              <a16:creationId xmlns:a16="http://schemas.microsoft.com/office/drawing/2014/main" id="{00000000-0008-0000-0F00-0000DA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6" name="テキスト ボックス 735">
          <a:extLst>
            <a:ext uri="{FF2B5EF4-FFF2-40B4-BE49-F238E27FC236}">
              <a16:creationId xmlns:a16="http://schemas.microsoft.com/office/drawing/2014/main" id="{00000000-0008-0000-0F00-0000E0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a:extLst>
            <a:ext uri="{FF2B5EF4-FFF2-40B4-BE49-F238E27FC236}">
              <a16:creationId xmlns:a16="http://schemas.microsoft.com/office/drawing/2014/main" id="{00000000-0008-0000-0F00-0000E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127907</xdr:rowOff>
    </xdr:from>
    <xdr:to>
      <xdr:col>85</xdr:col>
      <xdr:colOff>126364</xdr:colOff>
      <xdr:row>86</xdr:row>
      <xdr:rowOff>168729</xdr:rowOff>
    </xdr:to>
    <xdr:cxnSp macro="">
      <xdr:nvCxnSpPr>
        <xdr:cNvPr id="743" name="直線コネクタ 742">
          <a:extLst>
            <a:ext uri="{FF2B5EF4-FFF2-40B4-BE49-F238E27FC236}">
              <a16:creationId xmlns:a16="http://schemas.microsoft.com/office/drawing/2014/main" id="{00000000-0008-0000-0F00-0000E7020000}"/>
            </a:ext>
          </a:extLst>
        </xdr:cNvPr>
        <xdr:cNvCxnSpPr/>
      </xdr:nvCxnSpPr>
      <xdr:spPr>
        <a:xfrm flipV="1">
          <a:off x="16318864" y="13501007"/>
          <a:ext cx="0" cy="141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4" name="【消防施設】&#10;有形固定資産減価償却率最小値テキスト">
          <a:extLst>
            <a:ext uri="{FF2B5EF4-FFF2-40B4-BE49-F238E27FC236}">
              <a16:creationId xmlns:a16="http://schemas.microsoft.com/office/drawing/2014/main" id="{00000000-0008-0000-0F00-0000E8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74584</xdr:rowOff>
    </xdr:from>
    <xdr:ext cx="405111" cy="259045"/>
    <xdr:sp macro="" textlink="">
      <xdr:nvSpPr>
        <xdr:cNvPr id="746" name="【消防施設】&#10;有形固定資産減価償却率最大値テキスト">
          <a:extLst>
            <a:ext uri="{FF2B5EF4-FFF2-40B4-BE49-F238E27FC236}">
              <a16:creationId xmlns:a16="http://schemas.microsoft.com/office/drawing/2014/main" id="{00000000-0008-0000-0F00-0000EA020000}"/>
            </a:ext>
          </a:extLst>
        </xdr:cNvPr>
        <xdr:cNvSpPr txBox="1"/>
      </xdr:nvSpPr>
      <xdr:spPr>
        <a:xfrm>
          <a:off x="16357600" y="1327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127907</xdr:rowOff>
    </xdr:from>
    <xdr:to>
      <xdr:col>86</xdr:col>
      <xdr:colOff>25400</xdr:colOff>
      <xdr:row>78</xdr:row>
      <xdr:rowOff>127907</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a:off x="16230600" y="1350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94722</xdr:rowOff>
    </xdr:from>
    <xdr:ext cx="405111" cy="259045"/>
    <xdr:sp macro="" textlink="">
      <xdr:nvSpPr>
        <xdr:cNvPr id="748" name="【消防施設】&#10;有形固定資産減価償却率平均値テキスト">
          <a:extLst>
            <a:ext uri="{FF2B5EF4-FFF2-40B4-BE49-F238E27FC236}">
              <a16:creationId xmlns:a16="http://schemas.microsoft.com/office/drawing/2014/main" id="{00000000-0008-0000-0F00-0000EC020000}"/>
            </a:ext>
          </a:extLst>
        </xdr:cNvPr>
        <xdr:cNvSpPr txBox="1"/>
      </xdr:nvSpPr>
      <xdr:spPr>
        <a:xfrm>
          <a:off x="16357600" y="14153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116295</xdr:rowOff>
    </xdr:from>
    <xdr:to>
      <xdr:col>85</xdr:col>
      <xdr:colOff>177800</xdr:colOff>
      <xdr:row>83</xdr:row>
      <xdr:rowOff>46445</xdr:rowOff>
    </xdr:to>
    <xdr:sp macro="" textlink="">
      <xdr:nvSpPr>
        <xdr:cNvPr id="749" name="フローチャート: 判断 748">
          <a:extLst>
            <a:ext uri="{FF2B5EF4-FFF2-40B4-BE49-F238E27FC236}">
              <a16:creationId xmlns:a16="http://schemas.microsoft.com/office/drawing/2014/main" id="{00000000-0008-0000-0F00-0000ED020000}"/>
            </a:ext>
          </a:extLst>
        </xdr:cNvPr>
        <xdr:cNvSpPr/>
      </xdr:nvSpPr>
      <xdr:spPr>
        <a:xfrm>
          <a:off x="16268700" y="1417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101600</xdr:rowOff>
    </xdr:from>
    <xdr:to>
      <xdr:col>81</xdr:col>
      <xdr:colOff>101600</xdr:colOff>
      <xdr:row>83</xdr:row>
      <xdr:rowOff>31750</xdr:rowOff>
    </xdr:to>
    <xdr:sp macro="" textlink="">
      <xdr:nvSpPr>
        <xdr:cNvPr id="750" name="フローチャート: 判断 749">
          <a:extLst>
            <a:ext uri="{FF2B5EF4-FFF2-40B4-BE49-F238E27FC236}">
              <a16:creationId xmlns:a16="http://schemas.microsoft.com/office/drawing/2014/main" id="{00000000-0008-0000-0F00-0000EE020000}"/>
            </a:ext>
          </a:extLst>
        </xdr:cNvPr>
        <xdr:cNvSpPr/>
      </xdr:nvSpPr>
      <xdr:spPr>
        <a:xfrm>
          <a:off x="15430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155484</xdr:rowOff>
    </xdr:from>
    <xdr:to>
      <xdr:col>76</xdr:col>
      <xdr:colOff>165100</xdr:colOff>
      <xdr:row>83</xdr:row>
      <xdr:rowOff>85634</xdr:rowOff>
    </xdr:to>
    <xdr:sp macro="" textlink="">
      <xdr:nvSpPr>
        <xdr:cNvPr id="751" name="フローチャート: 判断 750">
          <a:extLst>
            <a:ext uri="{FF2B5EF4-FFF2-40B4-BE49-F238E27FC236}">
              <a16:creationId xmlns:a16="http://schemas.microsoft.com/office/drawing/2014/main" id="{00000000-0008-0000-0F00-0000EF020000}"/>
            </a:ext>
          </a:extLst>
        </xdr:cNvPr>
        <xdr:cNvSpPr/>
      </xdr:nvSpPr>
      <xdr:spPr>
        <a:xfrm>
          <a:off x="14541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119562</xdr:rowOff>
    </xdr:from>
    <xdr:to>
      <xdr:col>72</xdr:col>
      <xdr:colOff>38100</xdr:colOff>
      <xdr:row>83</xdr:row>
      <xdr:rowOff>49712</xdr:rowOff>
    </xdr:to>
    <xdr:sp macro="" textlink="">
      <xdr:nvSpPr>
        <xdr:cNvPr id="752" name="フローチャート: 判断 751">
          <a:extLst>
            <a:ext uri="{FF2B5EF4-FFF2-40B4-BE49-F238E27FC236}">
              <a16:creationId xmlns:a16="http://schemas.microsoft.com/office/drawing/2014/main" id="{00000000-0008-0000-0F00-0000F0020000}"/>
            </a:ext>
          </a:extLst>
        </xdr:cNvPr>
        <xdr:cNvSpPr/>
      </xdr:nvSpPr>
      <xdr:spPr>
        <a:xfrm>
          <a:off x="13652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70576</xdr:rowOff>
    </xdr:from>
    <xdr:to>
      <xdr:col>67</xdr:col>
      <xdr:colOff>101600</xdr:colOff>
      <xdr:row>83</xdr:row>
      <xdr:rowOff>726</xdr:rowOff>
    </xdr:to>
    <xdr:sp macro="" textlink="">
      <xdr:nvSpPr>
        <xdr:cNvPr id="753" name="フローチャート: 判断 752">
          <a:extLst>
            <a:ext uri="{FF2B5EF4-FFF2-40B4-BE49-F238E27FC236}">
              <a16:creationId xmlns:a16="http://schemas.microsoft.com/office/drawing/2014/main" id="{00000000-0008-0000-0F00-0000F1020000}"/>
            </a:ext>
          </a:extLst>
        </xdr:cNvPr>
        <xdr:cNvSpPr/>
      </xdr:nvSpPr>
      <xdr:spPr>
        <a:xfrm>
          <a:off x="12763500" y="1412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00000000-0008-0000-0F00-0000F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00000000-0008-0000-0F00-0000F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00000000-0008-0000-0F00-0000F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00000000-0008-0000-0F00-0000F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0000000-0008-0000-0F00-0000F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68943</xdr:rowOff>
    </xdr:from>
    <xdr:to>
      <xdr:col>85</xdr:col>
      <xdr:colOff>177800</xdr:colOff>
      <xdr:row>81</xdr:row>
      <xdr:rowOff>170543</xdr:rowOff>
    </xdr:to>
    <xdr:sp macro="" textlink="">
      <xdr:nvSpPr>
        <xdr:cNvPr id="759" name="楕円 758">
          <a:extLst>
            <a:ext uri="{FF2B5EF4-FFF2-40B4-BE49-F238E27FC236}">
              <a16:creationId xmlns:a16="http://schemas.microsoft.com/office/drawing/2014/main" id="{00000000-0008-0000-0F00-0000F7020000}"/>
            </a:ext>
          </a:extLst>
        </xdr:cNvPr>
        <xdr:cNvSpPr/>
      </xdr:nvSpPr>
      <xdr:spPr>
        <a:xfrm>
          <a:off x="16268700" y="1395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91820</xdr:rowOff>
    </xdr:from>
    <xdr:ext cx="405111" cy="259045"/>
    <xdr:sp macro="" textlink="">
      <xdr:nvSpPr>
        <xdr:cNvPr id="760" name="【消防施設】&#10;有形固定資産減価償却率該当値テキスト">
          <a:extLst>
            <a:ext uri="{FF2B5EF4-FFF2-40B4-BE49-F238E27FC236}">
              <a16:creationId xmlns:a16="http://schemas.microsoft.com/office/drawing/2014/main" id="{00000000-0008-0000-0F00-0000F8020000}"/>
            </a:ext>
          </a:extLst>
        </xdr:cNvPr>
        <xdr:cNvSpPr txBox="1"/>
      </xdr:nvSpPr>
      <xdr:spPr>
        <a:xfrm>
          <a:off x="16357600" y="13807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26488</xdr:rowOff>
    </xdr:from>
    <xdr:to>
      <xdr:col>81</xdr:col>
      <xdr:colOff>101600</xdr:colOff>
      <xdr:row>84</xdr:row>
      <xdr:rowOff>128088</xdr:rowOff>
    </xdr:to>
    <xdr:sp macro="" textlink="">
      <xdr:nvSpPr>
        <xdr:cNvPr id="761" name="楕円 760">
          <a:extLst>
            <a:ext uri="{FF2B5EF4-FFF2-40B4-BE49-F238E27FC236}">
              <a16:creationId xmlns:a16="http://schemas.microsoft.com/office/drawing/2014/main" id="{00000000-0008-0000-0F00-0000F9020000}"/>
            </a:ext>
          </a:extLst>
        </xdr:cNvPr>
        <xdr:cNvSpPr/>
      </xdr:nvSpPr>
      <xdr:spPr>
        <a:xfrm>
          <a:off x="15430500" y="1442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119743</xdr:rowOff>
    </xdr:from>
    <xdr:to>
      <xdr:col>85</xdr:col>
      <xdr:colOff>127000</xdr:colOff>
      <xdr:row>84</xdr:row>
      <xdr:rowOff>77288</xdr:rowOff>
    </xdr:to>
    <xdr:cxnSp macro="">
      <xdr:nvCxnSpPr>
        <xdr:cNvPr id="762" name="直線コネクタ 761">
          <a:extLst>
            <a:ext uri="{FF2B5EF4-FFF2-40B4-BE49-F238E27FC236}">
              <a16:creationId xmlns:a16="http://schemas.microsoft.com/office/drawing/2014/main" id="{00000000-0008-0000-0F00-0000FA020000}"/>
            </a:ext>
          </a:extLst>
        </xdr:cNvPr>
        <xdr:cNvCxnSpPr/>
      </xdr:nvCxnSpPr>
      <xdr:spPr>
        <a:xfrm flipV="1">
          <a:off x="15481300" y="14007193"/>
          <a:ext cx="838200" cy="47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117929</xdr:rowOff>
    </xdr:from>
    <xdr:to>
      <xdr:col>76</xdr:col>
      <xdr:colOff>165100</xdr:colOff>
      <xdr:row>87</xdr:row>
      <xdr:rowOff>48079</xdr:rowOff>
    </xdr:to>
    <xdr:sp macro="" textlink="">
      <xdr:nvSpPr>
        <xdr:cNvPr id="763" name="楕円 762">
          <a:extLst>
            <a:ext uri="{FF2B5EF4-FFF2-40B4-BE49-F238E27FC236}">
              <a16:creationId xmlns:a16="http://schemas.microsoft.com/office/drawing/2014/main" id="{00000000-0008-0000-0F00-0000FB020000}"/>
            </a:ext>
          </a:extLst>
        </xdr:cNvPr>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77288</xdr:rowOff>
    </xdr:from>
    <xdr:to>
      <xdr:col>81</xdr:col>
      <xdr:colOff>50800</xdr:colOff>
      <xdr:row>86</xdr:row>
      <xdr:rowOff>168729</xdr:rowOff>
    </xdr:to>
    <xdr:cxnSp macro="">
      <xdr:nvCxnSpPr>
        <xdr:cNvPr id="764" name="直線コネクタ 763">
          <a:extLst>
            <a:ext uri="{FF2B5EF4-FFF2-40B4-BE49-F238E27FC236}">
              <a16:creationId xmlns:a16="http://schemas.microsoft.com/office/drawing/2014/main" id="{00000000-0008-0000-0F00-0000FC020000}"/>
            </a:ext>
          </a:extLst>
        </xdr:cNvPr>
        <xdr:cNvCxnSpPr/>
      </xdr:nvCxnSpPr>
      <xdr:spPr>
        <a:xfrm flipV="1">
          <a:off x="14592300" y="14479088"/>
          <a:ext cx="889000" cy="43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765" name="楕円 764">
          <a:extLst>
            <a:ext uri="{FF2B5EF4-FFF2-40B4-BE49-F238E27FC236}">
              <a16:creationId xmlns:a16="http://schemas.microsoft.com/office/drawing/2014/main" id="{00000000-0008-0000-0F00-0000FD020000}"/>
            </a:ext>
          </a:extLst>
        </xdr:cNvPr>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766" name="直線コネクタ 765">
          <a:extLst>
            <a:ext uri="{FF2B5EF4-FFF2-40B4-BE49-F238E27FC236}">
              <a16:creationId xmlns:a16="http://schemas.microsoft.com/office/drawing/2014/main" id="{00000000-0008-0000-0F00-0000FE020000}"/>
            </a:ext>
          </a:extLst>
        </xdr:cNvPr>
        <xdr:cNvCxnSpPr/>
      </xdr:nvCxnSpPr>
      <xdr:spPr>
        <a:xfrm>
          <a:off x="13703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117929</xdr:rowOff>
    </xdr:from>
    <xdr:to>
      <xdr:col>67</xdr:col>
      <xdr:colOff>101600</xdr:colOff>
      <xdr:row>87</xdr:row>
      <xdr:rowOff>48079</xdr:rowOff>
    </xdr:to>
    <xdr:sp macro="" textlink="">
      <xdr:nvSpPr>
        <xdr:cNvPr id="767" name="楕円 766">
          <a:extLst>
            <a:ext uri="{FF2B5EF4-FFF2-40B4-BE49-F238E27FC236}">
              <a16:creationId xmlns:a16="http://schemas.microsoft.com/office/drawing/2014/main" id="{00000000-0008-0000-0F00-0000FF020000}"/>
            </a:ext>
          </a:extLst>
        </xdr:cNvPr>
        <xdr:cNvSpPr/>
      </xdr:nvSpPr>
      <xdr:spPr>
        <a:xfrm>
          <a:off x="12763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168729</xdr:rowOff>
    </xdr:from>
    <xdr:to>
      <xdr:col>71</xdr:col>
      <xdr:colOff>177800</xdr:colOff>
      <xdr:row>86</xdr:row>
      <xdr:rowOff>168729</xdr:rowOff>
    </xdr:to>
    <xdr:cxnSp macro="">
      <xdr:nvCxnSpPr>
        <xdr:cNvPr id="768" name="直線コネクタ 767">
          <a:extLst>
            <a:ext uri="{FF2B5EF4-FFF2-40B4-BE49-F238E27FC236}">
              <a16:creationId xmlns:a16="http://schemas.microsoft.com/office/drawing/2014/main" id="{00000000-0008-0000-0F00-000000030000}"/>
            </a:ext>
          </a:extLst>
        </xdr:cNvPr>
        <xdr:cNvCxnSpPr/>
      </xdr:nvCxnSpPr>
      <xdr:spPr>
        <a:xfrm>
          <a:off x="12814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48277</xdr:rowOff>
    </xdr:from>
    <xdr:ext cx="405111" cy="259045"/>
    <xdr:sp macro="" textlink="">
      <xdr:nvSpPr>
        <xdr:cNvPr id="769" name="n_1aveValue【消防施設】&#10;有形固定資産減価償却率">
          <a:extLst>
            <a:ext uri="{FF2B5EF4-FFF2-40B4-BE49-F238E27FC236}">
              <a16:creationId xmlns:a16="http://schemas.microsoft.com/office/drawing/2014/main" id="{00000000-0008-0000-0F00-000001030000}"/>
            </a:ext>
          </a:extLst>
        </xdr:cNvPr>
        <xdr:cNvSpPr txBox="1"/>
      </xdr:nvSpPr>
      <xdr:spPr>
        <a:xfrm>
          <a:off x="152660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102161</xdr:rowOff>
    </xdr:from>
    <xdr:ext cx="405111" cy="259045"/>
    <xdr:sp macro="" textlink="">
      <xdr:nvSpPr>
        <xdr:cNvPr id="770" name="n_2aveValue【消防施設】&#10;有形固定資産減価償却率">
          <a:extLst>
            <a:ext uri="{FF2B5EF4-FFF2-40B4-BE49-F238E27FC236}">
              <a16:creationId xmlns:a16="http://schemas.microsoft.com/office/drawing/2014/main" id="{00000000-0008-0000-0F00-000002030000}"/>
            </a:ext>
          </a:extLst>
        </xdr:cNvPr>
        <xdr:cNvSpPr txBox="1"/>
      </xdr:nvSpPr>
      <xdr:spPr>
        <a:xfrm>
          <a:off x="14389744" y="1398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66239</xdr:rowOff>
    </xdr:from>
    <xdr:ext cx="405111" cy="259045"/>
    <xdr:sp macro="" textlink="">
      <xdr:nvSpPr>
        <xdr:cNvPr id="771" name="n_3aveValue【消防施設】&#10;有形固定資産減価償却率">
          <a:extLst>
            <a:ext uri="{FF2B5EF4-FFF2-40B4-BE49-F238E27FC236}">
              <a16:creationId xmlns:a16="http://schemas.microsoft.com/office/drawing/2014/main" id="{00000000-0008-0000-0F00-000003030000}"/>
            </a:ext>
          </a:extLst>
        </xdr:cNvPr>
        <xdr:cNvSpPr txBox="1"/>
      </xdr:nvSpPr>
      <xdr:spPr>
        <a:xfrm>
          <a:off x="135007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17253</xdr:rowOff>
    </xdr:from>
    <xdr:ext cx="405111" cy="259045"/>
    <xdr:sp macro="" textlink="">
      <xdr:nvSpPr>
        <xdr:cNvPr id="772" name="n_4aveValue【消防施設】&#10;有形固定資産減価償却率">
          <a:extLst>
            <a:ext uri="{FF2B5EF4-FFF2-40B4-BE49-F238E27FC236}">
              <a16:creationId xmlns:a16="http://schemas.microsoft.com/office/drawing/2014/main" id="{00000000-0008-0000-0F00-000004030000}"/>
            </a:ext>
          </a:extLst>
        </xdr:cNvPr>
        <xdr:cNvSpPr txBox="1"/>
      </xdr:nvSpPr>
      <xdr:spPr>
        <a:xfrm>
          <a:off x="12611744" y="1390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119215</xdr:rowOff>
    </xdr:from>
    <xdr:ext cx="405111" cy="259045"/>
    <xdr:sp macro="" textlink="">
      <xdr:nvSpPr>
        <xdr:cNvPr id="773" name="n_1mainValue【消防施設】&#10;有形固定資産減価償却率">
          <a:extLst>
            <a:ext uri="{FF2B5EF4-FFF2-40B4-BE49-F238E27FC236}">
              <a16:creationId xmlns:a16="http://schemas.microsoft.com/office/drawing/2014/main" id="{00000000-0008-0000-0F00-000005030000}"/>
            </a:ext>
          </a:extLst>
        </xdr:cNvPr>
        <xdr:cNvSpPr txBox="1"/>
      </xdr:nvSpPr>
      <xdr:spPr>
        <a:xfrm>
          <a:off x="15266044" y="1452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774" name="n_2mainValue【消防施設】&#10;有形固定資産減価償却率">
          <a:extLst>
            <a:ext uri="{FF2B5EF4-FFF2-40B4-BE49-F238E27FC236}">
              <a16:creationId xmlns:a16="http://schemas.microsoft.com/office/drawing/2014/main" id="{00000000-0008-0000-0F00-000006030000}"/>
            </a:ext>
          </a:extLst>
        </xdr:cNvPr>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775" name="n_3mainValue【消防施設】&#10;有形固定資産減価償却率">
          <a:extLst>
            <a:ext uri="{FF2B5EF4-FFF2-40B4-BE49-F238E27FC236}">
              <a16:creationId xmlns:a16="http://schemas.microsoft.com/office/drawing/2014/main" id="{00000000-0008-0000-0F00-000007030000}"/>
            </a:ext>
          </a:extLst>
        </xdr:cNvPr>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776" name="n_4mainValue【消防施設】&#10;有形固定資産減価償却率">
          <a:extLst>
            <a:ext uri="{FF2B5EF4-FFF2-40B4-BE49-F238E27FC236}">
              <a16:creationId xmlns:a16="http://schemas.microsoft.com/office/drawing/2014/main" id="{00000000-0008-0000-0F00-000008030000}"/>
            </a:ext>
          </a:extLst>
        </xdr:cNvPr>
        <xdr:cNvSpPr txBox="1"/>
      </xdr:nvSpPr>
      <xdr:spPr>
        <a:xfrm>
          <a:off x="12579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a:extLst>
            <a:ext uri="{FF2B5EF4-FFF2-40B4-BE49-F238E27FC236}">
              <a16:creationId xmlns:a16="http://schemas.microsoft.com/office/drawing/2014/main" id="{00000000-0008-0000-0F00-000009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a:extLst>
            <a:ext uri="{FF2B5EF4-FFF2-40B4-BE49-F238E27FC236}">
              <a16:creationId xmlns:a16="http://schemas.microsoft.com/office/drawing/2014/main" id="{00000000-0008-0000-0F00-00000A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a:extLst>
            <a:ext uri="{FF2B5EF4-FFF2-40B4-BE49-F238E27FC236}">
              <a16:creationId xmlns:a16="http://schemas.microsoft.com/office/drawing/2014/main" id="{00000000-0008-0000-0F00-00000B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a:extLst>
            <a:ext uri="{FF2B5EF4-FFF2-40B4-BE49-F238E27FC236}">
              <a16:creationId xmlns:a16="http://schemas.microsoft.com/office/drawing/2014/main" id="{00000000-0008-0000-0F00-00000C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a:extLst>
            <a:ext uri="{FF2B5EF4-FFF2-40B4-BE49-F238E27FC236}">
              <a16:creationId xmlns:a16="http://schemas.microsoft.com/office/drawing/2014/main" id="{00000000-0008-0000-0F00-00000D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a:extLst>
            <a:ext uri="{FF2B5EF4-FFF2-40B4-BE49-F238E27FC236}">
              <a16:creationId xmlns:a16="http://schemas.microsoft.com/office/drawing/2014/main" id="{00000000-0008-0000-0F00-00000E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a:extLst>
            <a:ext uri="{FF2B5EF4-FFF2-40B4-BE49-F238E27FC236}">
              <a16:creationId xmlns:a16="http://schemas.microsoft.com/office/drawing/2014/main" id="{00000000-0008-0000-0F00-00000F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a:extLst>
            <a:ext uri="{FF2B5EF4-FFF2-40B4-BE49-F238E27FC236}">
              <a16:creationId xmlns:a16="http://schemas.microsoft.com/office/drawing/2014/main" id="{00000000-0008-0000-0F00-000010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a:extLst>
            <a:ext uri="{FF2B5EF4-FFF2-40B4-BE49-F238E27FC236}">
              <a16:creationId xmlns:a16="http://schemas.microsoft.com/office/drawing/2014/main" id="{00000000-0008-0000-0F00-000011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a:extLst>
            <a:ext uri="{FF2B5EF4-FFF2-40B4-BE49-F238E27FC236}">
              <a16:creationId xmlns:a16="http://schemas.microsoft.com/office/drawing/2014/main" id="{00000000-0008-0000-0F00-000012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7" name="直線コネクタ 786">
          <a:extLst>
            <a:ext uri="{FF2B5EF4-FFF2-40B4-BE49-F238E27FC236}">
              <a16:creationId xmlns:a16="http://schemas.microsoft.com/office/drawing/2014/main" id="{00000000-0008-0000-0F00-00001303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8" name="テキスト ボックス 787">
          <a:extLst>
            <a:ext uri="{FF2B5EF4-FFF2-40B4-BE49-F238E27FC236}">
              <a16:creationId xmlns:a16="http://schemas.microsoft.com/office/drawing/2014/main" id="{00000000-0008-0000-0F00-00001403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9" name="直線コネクタ 788">
          <a:extLst>
            <a:ext uri="{FF2B5EF4-FFF2-40B4-BE49-F238E27FC236}">
              <a16:creationId xmlns:a16="http://schemas.microsoft.com/office/drawing/2014/main" id="{00000000-0008-0000-0F00-00001503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0" name="テキスト ボックス 789">
          <a:extLst>
            <a:ext uri="{FF2B5EF4-FFF2-40B4-BE49-F238E27FC236}">
              <a16:creationId xmlns:a16="http://schemas.microsoft.com/office/drawing/2014/main" id="{00000000-0008-0000-0F00-00001603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1" name="直線コネクタ 790">
          <a:extLst>
            <a:ext uri="{FF2B5EF4-FFF2-40B4-BE49-F238E27FC236}">
              <a16:creationId xmlns:a16="http://schemas.microsoft.com/office/drawing/2014/main" id="{00000000-0008-0000-0F00-00001703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2" name="テキスト ボックス 791">
          <a:extLst>
            <a:ext uri="{FF2B5EF4-FFF2-40B4-BE49-F238E27FC236}">
              <a16:creationId xmlns:a16="http://schemas.microsoft.com/office/drawing/2014/main" id="{00000000-0008-0000-0F00-00001803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3" name="直線コネクタ 792">
          <a:extLst>
            <a:ext uri="{FF2B5EF4-FFF2-40B4-BE49-F238E27FC236}">
              <a16:creationId xmlns:a16="http://schemas.microsoft.com/office/drawing/2014/main" id="{00000000-0008-0000-0F00-00001903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4" name="テキスト ボックス 793">
          <a:extLst>
            <a:ext uri="{FF2B5EF4-FFF2-40B4-BE49-F238E27FC236}">
              <a16:creationId xmlns:a16="http://schemas.microsoft.com/office/drawing/2014/main" id="{00000000-0008-0000-0F00-00001A03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5" name="直線コネクタ 794">
          <a:extLst>
            <a:ext uri="{FF2B5EF4-FFF2-40B4-BE49-F238E27FC236}">
              <a16:creationId xmlns:a16="http://schemas.microsoft.com/office/drawing/2014/main" id="{00000000-0008-0000-0F00-00001B03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6" name="テキスト ボックス 795">
          <a:extLst>
            <a:ext uri="{FF2B5EF4-FFF2-40B4-BE49-F238E27FC236}">
              <a16:creationId xmlns:a16="http://schemas.microsoft.com/office/drawing/2014/main" id="{00000000-0008-0000-0F00-00001C03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7" name="直線コネクタ 796">
          <a:extLst>
            <a:ext uri="{FF2B5EF4-FFF2-40B4-BE49-F238E27FC236}">
              <a16:creationId xmlns:a16="http://schemas.microsoft.com/office/drawing/2014/main" id="{00000000-0008-0000-0F00-00001D03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8" name="テキスト ボックス 797">
          <a:extLst>
            <a:ext uri="{FF2B5EF4-FFF2-40B4-BE49-F238E27FC236}">
              <a16:creationId xmlns:a16="http://schemas.microsoft.com/office/drawing/2014/main" id="{00000000-0008-0000-0F00-00001E03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9" name="直線コネクタ 798">
          <a:extLst>
            <a:ext uri="{FF2B5EF4-FFF2-40B4-BE49-F238E27FC236}">
              <a16:creationId xmlns:a16="http://schemas.microsoft.com/office/drawing/2014/main" id="{00000000-0008-0000-0F00-00001F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0" name="テキスト ボックス 799">
          <a:extLst>
            <a:ext uri="{FF2B5EF4-FFF2-40B4-BE49-F238E27FC236}">
              <a16:creationId xmlns:a16="http://schemas.microsoft.com/office/drawing/2014/main" id="{00000000-0008-0000-0F00-000020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1" name="【消防施設】&#10;一人当たり面積グラフ枠">
          <a:extLst>
            <a:ext uri="{FF2B5EF4-FFF2-40B4-BE49-F238E27FC236}">
              <a16:creationId xmlns:a16="http://schemas.microsoft.com/office/drawing/2014/main" id="{00000000-0008-0000-0F00-000021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25037</xdr:rowOff>
    </xdr:from>
    <xdr:to>
      <xdr:col>116</xdr:col>
      <xdr:colOff>62864</xdr:colOff>
      <xdr:row>86</xdr:row>
      <xdr:rowOff>155666</xdr:rowOff>
    </xdr:to>
    <xdr:cxnSp macro="">
      <xdr:nvCxnSpPr>
        <xdr:cNvPr id="802" name="直線コネクタ 801">
          <a:extLst>
            <a:ext uri="{FF2B5EF4-FFF2-40B4-BE49-F238E27FC236}">
              <a16:creationId xmlns:a16="http://schemas.microsoft.com/office/drawing/2014/main" id="{00000000-0008-0000-0F00-000022030000}"/>
            </a:ext>
          </a:extLst>
        </xdr:cNvPr>
        <xdr:cNvCxnSpPr/>
      </xdr:nvCxnSpPr>
      <xdr:spPr>
        <a:xfrm flipV="1">
          <a:off x="22160864" y="1339813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159493</xdr:rowOff>
    </xdr:from>
    <xdr:ext cx="469744" cy="259045"/>
    <xdr:sp macro="" textlink="">
      <xdr:nvSpPr>
        <xdr:cNvPr id="803" name="【消防施設】&#10;一人当たり面積最小値テキスト">
          <a:extLst>
            <a:ext uri="{FF2B5EF4-FFF2-40B4-BE49-F238E27FC236}">
              <a16:creationId xmlns:a16="http://schemas.microsoft.com/office/drawing/2014/main" id="{00000000-0008-0000-0F00-000023030000}"/>
            </a:ext>
          </a:extLst>
        </xdr:cNvPr>
        <xdr:cNvSpPr txBox="1"/>
      </xdr:nvSpPr>
      <xdr:spPr>
        <a:xfrm>
          <a:off x="22199600" y="14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155666</xdr:rowOff>
    </xdr:from>
    <xdr:to>
      <xdr:col>116</xdr:col>
      <xdr:colOff>152400</xdr:colOff>
      <xdr:row>86</xdr:row>
      <xdr:rowOff>155666</xdr:rowOff>
    </xdr:to>
    <xdr:cxnSp macro="">
      <xdr:nvCxnSpPr>
        <xdr:cNvPr id="804" name="直線コネクタ 803">
          <a:extLst>
            <a:ext uri="{FF2B5EF4-FFF2-40B4-BE49-F238E27FC236}">
              <a16:creationId xmlns:a16="http://schemas.microsoft.com/office/drawing/2014/main" id="{00000000-0008-0000-0F00-000024030000}"/>
            </a:ext>
          </a:extLst>
        </xdr:cNvPr>
        <xdr:cNvCxnSpPr/>
      </xdr:nvCxnSpPr>
      <xdr:spPr>
        <a:xfrm>
          <a:off x="22072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143164</xdr:rowOff>
    </xdr:from>
    <xdr:ext cx="469744" cy="259045"/>
    <xdr:sp macro="" textlink="">
      <xdr:nvSpPr>
        <xdr:cNvPr id="805" name="【消防施設】&#10;一人当たり面積最大値テキスト">
          <a:extLst>
            <a:ext uri="{FF2B5EF4-FFF2-40B4-BE49-F238E27FC236}">
              <a16:creationId xmlns:a16="http://schemas.microsoft.com/office/drawing/2014/main" id="{00000000-0008-0000-0F00-000025030000}"/>
            </a:ext>
          </a:extLst>
        </xdr:cNvPr>
        <xdr:cNvSpPr txBox="1"/>
      </xdr:nvSpPr>
      <xdr:spPr>
        <a:xfrm>
          <a:off x="221996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25037</xdr:rowOff>
    </xdr:from>
    <xdr:to>
      <xdr:col>116</xdr:col>
      <xdr:colOff>152400</xdr:colOff>
      <xdr:row>78</xdr:row>
      <xdr:rowOff>25037</xdr:rowOff>
    </xdr:to>
    <xdr:cxnSp macro="">
      <xdr:nvCxnSpPr>
        <xdr:cNvPr id="806" name="直線コネクタ 805">
          <a:extLst>
            <a:ext uri="{FF2B5EF4-FFF2-40B4-BE49-F238E27FC236}">
              <a16:creationId xmlns:a16="http://schemas.microsoft.com/office/drawing/2014/main" id="{00000000-0008-0000-0F00-000026030000}"/>
            </a:ext>
          </a:extLst>
        </xdr:cNvPr>
        <xdr:cNvCxnSpPr/>
      </xdr:nvCxnSpPr>
      <xdr:spPr>
        <a:xfrm>
          <a:off x="22072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119578</xdr:rowOff>
    </xdr:from>
    <xdr:ext cx="469744" cy="259045"/>
    <xdr:sp macro="" textlink="">
      <xdr:nvSpPr>
        <xdr:cNvPr id="807" name="【消防施設】&#10;一人当たり面積平均値テキスト">
          <a:extLst>
            <a:ext uri="{FF2B5EF4-FFF2-40B4-BE49-F238E27FC236}">
              <a16:creationId xmlns:a16="http://schemas.microsoft.com/office/drawing/2014/main" id="{00000000-0008-0000-0F00-000027030000}"/>
            </a:ext>
          </a:extLst>
        </xdr:cNvPr>
        <xdr:cNvSpPr txBox="1"/>
      </xdr:nvSpPr>
      <xdr:spPr>
        <a:xfrm>
          <a:off x="22199600" y="141784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96701</xdr:rowOff>
    </xdr:from>
    <xdr:to>
      <xdr:col>116</xdr:col>
      <xdr:colOff>114300</xdr:colOff>
      <xdr:row>84</xdr:row>
      <xdr:rowOff>26851</xdr:rowOff>
    </xdr:to>
    <xdr:sp macro="" textlink="">
      <xdr:nvSpPr>
        <xdr:cNvPr id="808" name="フローチャート: 判断 807">
          <a:extLst>
            <a:ext uri="{FF2B5EF4-FFF2-40B4-BE49-F238E27FC236}">
              <a16:creationId xmlns:a16="http://schemas.microsoft.com/office/drawing/2014/main" id="{00000000-0008-0000-0F00-000028030000}"/>
            </a:ext>
          </a:extLst>
        </xdr:cNvPr>
        <xdr:cNvSpPr/>
      </xdr:nvSpPr>
      <xdr:spPr>
        <a:xfrm>
          <a:off x="221107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103232</xdr:rowOff>
    </xdr:from>
    <xdr:to>
      <xdr:col>112</xdr:col>
      <xdr:colOff>38100</xdr:colOff>
      <xdr:row>84</xdr:row>
      <xdr:rowOff>33382</xdr:rowOff>
    </xdr:to>
    <xdr:sp macro="" textlink="">
      <xdr:nvSpPr>
        <xdr:cNvPr id="809" name="フローチャート: 判断 808">
          <a:extLst>
            <a:ext uri="{FF2B5EF4-FFF2-40B4-BE49-F238E27FC236}">
              <a16:creationId xmlns:a16="http://schemas.microsoft.com/office/drawing/2014/main" id="{00000000-0008-0000-0F00-000029030000}"/>
            </a:ext>
          </a:extLst>
        </xdr:cNvPr>
        <xdr:cNvSpPr/>
      </xdr:nvSpPr>
      <xdr:spPr>
        <a:xfrm>
          <a:off x="21272500" y="1433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129358</xdr:rowOff>
    </xdr:from>
    <xdr:to>
      <xdr:col>107</xdr:col>
      <xdr:colOff>101600</xdr:colOff>
      <xdr:row>84</xdr:row>
      <xdr:rowOff>59508</xdr:rowOff>
    </xdr:to>
    <xdr:sp macro="" textlink="">
      <xdr:nvSpPr>
        <xdr:cNvPr id="810" name="フローチャート: 判断 809">
          <a:extLst>
            <a:ext uri="{FF2B5EF4-FFF2-40B4-BE49-F238E27FC236}">
              <a16:creationId xmlns:a16="http://schemas.microsoft.com/office/drawing/2014/main" id="{00000000-0008-0000-0F00-00002A030000}"/>
            </a:ext>
          </a:extLst>
        </xdr:cNvPr>
        <xdr:cNvSpPr/>
      </xdr:nvSpPr>
      <xdr:spPr>
        <a:xfrm>
          <a:off x="20383500" y="1435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80373</xdr:rowOff>
    </xdr:from>
    <xdr:to>
      <xdr:col>102</xdr:col>
      <xdr:colOff>165100</xdr:colOff>
      <xdr:row>84</xdr:row>
      <xdr:rowOff>10523</xdr:rowOff>
    </xdr:to>
    <xdr:sp macro="" textlink="">
      <xdr:nvSpPr>
        <xdr:cNvPr id="811" name="フローチャート: 判断 810">
          <a:extLst>
            <a:ext uri="{FF2B5EF4-FFF2-40B4-BE49-F238E27FC236}">
              <a16:creationId xmlns:a16="http://schemas.microsoft.com/office/drawing/2014/main" id="{00000000-0008-0000-0F00-00002B030000}"/>
            </a:ext>
          </a:extLst>
        </xdr:cNvPr>
        <xdr:cNvSpPr/>
      </xdr:nvSpPr>
      <xdr:spPr>
        <a:xfrm>
          <a:off x="194945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23223</xdr:rowOff>
    </xdr:from>
    <xdr:to>
      <xdr:col>98</xdr:col>
      <xdr:colOff>38100</xdr:colOff>
      <xdr:row>84</xdr:row>
      <xdr:rowOff>124823</xdr:rowOff>
    </xdr:to>
    <xdr:sp macro="" textlink="">
      <xdr:nvSpPr>
        <xdr:cNvPr id="812" name="フローチャート: 判断 811">
          <a:extLst>
            <a:ext uri="{FF2B5EF4-FFF2-40B4-BE49-F238E27FC236}">
              <a16:creationId xmlns:a16="http://schemas.microsoft.com/office/drawing/2014/main" id="{00000000-0008-0000-0F00-00002C030000}"/>
            </a:ext>
          </a:extLst>
        </xdr:cNvPr>
        <xdr:cNvSpPr/>
      </xdr:nvSpPr>
      <xdr:spPr>
        <a:xfrm>
          <a:off x="18605500" y="1442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00000000-0008-0000-0F00-00002D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00000000-0008-0000-0F00-00002E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00000000-0008-0000-0F00-00002F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0000000-0008-0000-0F00-000030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F00-000031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37919</xdr:rowOff>
    </xdr:from>
    <xdr:to>
      <xdr:col>116</xdr:col>
      <xdr:colOff>114300</xdr:colOff>
      <xdr:row>85</xdr:row>
      <xdr:rowOff>139519</xdr:rowOff>
    </xdr:to>
    <xdr:sp macro="" textlink="">
      <xdr:nvSpPr>
        <xdr:cNvPr id="818" name="楕円 817">
          <a:extLst>
            <a:ext uri="{FF2B5EF4-FFF2-40B4-BE49-F238E27FC236}">
              <a16:creationId xmlns:a16="http://schemas.microsoft.com/office/drawing/2014/main" id="{00000000-0008-0000-0F00-000032030000}"/>
            </a:ext>
          </a:extLst>
        </xdr:cNvPr>
        <xdr:cNvSpPr/>
      </xdr:nvSpPr>
      <xdr:spPr>
        <a:xfrm>
          <a:off x="22110700" y="1461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16346</xdr:rowOff>
    </xdr:from>
    <xdr:ext cx="469744" cy="259045"/>
    <xdr:sp macro="" textlink="">
      <xdr:nvSpPr>
        <xdr:cNvPr id="819" name="【消防施設】&#10;一人当たり面積該当値テキスト">
          <a:extLst>
            <a:ext uri="{FF2B5EF4-FFF2-40B4-BE49-F238E27FC236}">
              <a16:creationId xmlns:a16="http://schemas.microsoft.com/office/drawing/2014/main" id="{00000000-0008-0000-0F00-000033030000}"/>
            </a:ext>
          </a:extLst>
        </xdr:cNvPr>
        <xdr:cNvSpPr txBox="1"/>
      </xdr:nvSpPr>
      <xdr:spPr>
        <a:xfrm>
          <a:off x="22199600" y="1458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86905</xdr:rowOff>
    </xdr:from>
    <xdr:to>
      <xdr:col>112</xdr:col>
      <xdr:colOff>38100</xdr:colOff>
      <xdr:row>86</xdr:row>
      <xdr:rowOff>17055</xdr:rowOff>
    </xdr:to>
    <xdr:sp macro="" textlink="">
      <xdr:nvSpPr>
        <xdr:cNvPr id="820" name="楕円 819">
          <a:extLst>
            <a:ext uri="{FF2B5EF4-FFF2-40B4-BE49-F238E27FC236}">
              <a16:creationId xmlns:a16="http://schemas.microsoft.com/office/drawing/2014/main" id="{00000000-0008-0000-0F00-000034030000}"/>
            </a:ext>
          </a:extLst>
        </xdr:cNvPr>
        <xdr:cNvSpPr/>
      </xdr:nvSpPr>
      <xdr:spPr>
        <a:xfrm>
          <a:off x="21272500" y="1466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88719</xdr:rowOff>
    </xdr:from>
    <xdr:to>
      <xdr:col>116</xdr:col>
      <xdr:colOff>63500</xdr:colOff>
      <xdr:row>85</xdr:row>
      <xdr:rowOff>137705</xdr:rowOff>
    </xdr:to>
    <xdr:cxnSp macro="">
      <xdr:nvCxnSpPr>
        <xdr:cNvPr id="821" name="直線コネクタ 820">
          <a:extLst>
            <a:ext uri="{FF2B5EF4-FFF2-40B4-BE49-F238E27FC236}">
              <a16:creationId xmlns:a16="http://schemas.microsoft.com/office/drawing/2014/main" id="{00000000-0008-0000-0F00-000035030000}"/>
            </a:ext>
          </a:extLst>
        </xdr:cNvPr>
        <xdr:cNvCxnSpPr/>
      </xdr:nvCxnSpPr>
      <xdr:spPr>
        <a:xfrm flipV="1">
          <a:off x="21323300" y="14661969"/>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90170</xdr:rowOff>
    </xdr:from>
    <xdr:to>
      <xdr:col>107</xdr:col>
      <xdr:colOff>101600</xdr:colOff>
      <xdr:row>86</xdr:row>
      <xdr:rowOff>20320</xdr:rowOff>
    </xdr:to>
    <xdr:sp macro="" textlink="">
      <xdr:nvSpPr>
        <xdr:cNvPr id="822" name="楕円 821">
          <a:extLst>
            <a:ext uri="{FF2B5EF4-FFF2-40B4-BE49-F238E27FC236}">
              <a16:creationId xmlns:a16="http://schemas.microsoft.com/office/drawing/2014/main" id="{00000000-0008-0000-0F00-000036030000}"/>
            </a:ext>
          </a:extLst>
        </xdr:cNvPr>
        <xdr:cNvSpPr/>
      </xdr:nvSpPr>
      <xdr:spPr>
        <a:xfrm>
          <a:off x="20383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137705</xdr:rowOff>
    </xdr:from>
    <xdr:to>
      <xdr:col>111</xdr:col>
      <xdr:colOff>177800</xdr:colOff>
      <xdr:row>85</xdr:row>
      <xdr:rowOff>140970</xdr:rowOff>
    </xdr:to>
    <xdr:cxnSp macro="">
      <xdr:nvCxnSpPr>
        <xdr:cNvPr id="823" name="直線コネクタ 822">
          <a:extLst>
            <a:ext uri="{FF2B5EF4-FFF2-40B4-BE49-F238E27FC236}">
              <a16:creationId xmlns:a16="http://schemas.microsoft.com/office/drawing/2014/main" id="{00000000-0008-0000-0F00-000037030000}"/>
            </a:ext>
          </a:extLst>
        </xdr:cNvPr>
        <xdr:cNvCxnSpPr/>
      </xdr:nvCxnSpPr>
      <xdr:spPr>
        <a:xfrm flipV="1">
          <a:off x="20434300" y="1471095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93436</xdr:rowOff>
    </xdr:from>
    <xdr:to>
      <xdr:col>102</xdr:col>
      <xdr:colOff>165100</xdr:colOff>
      <xdr:row>86</xdr:row>
      <xdr:rowOff>23586</xdr:rowOff>
    </xdr:to>
    <xdr:sp macro="" textlink="">
      <xdr:nvSpPr>
        <xdr:cNvPr id="824" name="楕円 823">
          <a:extLst>
            <a:ext uri="{FF2B5EF4-FFF2-40B4-BE49-F238E27FC236}">
              <a16:creationId xmlns:a16="http://schemas.microsoft.com/office/drawing/2014/main" id="{00000000-0008-0000-0F00-000038030000}"/>
            </a:ext>
          </a:extLst>
        </xdr:cNvPr>
        <xdr:cNvSpPr/>
      </xdr:nvSpPr>
      <xdr:spPr>
        <a:xfrm>
          <a:off x="19494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140970</xdr:rowOff>
    </xdr:from>
    <xdr:to>
      <xdr:col>107</xdr:col>
      <xdr:colOff>50800</xdr:colOff>
      <xdr:row>85</xdr:row>
      <xdr:rowOff>144236</xdr:rowOff>
    </xdr:to>
    <xdr:cxnSp macro="">
      <xdr:nvCxnSpPr>
        <xdr:cNvPr id="825" name="直線コネクタ 824">
          <a:extLst>
            <a:ext uri="{FF2B5EF4-FFF2-40B4-BE49-F238E27FC236}">
              <a16:creationId xmlns:a16="http://schemas.microsoft.com/office/drawing/2014/main" id="{00000000-0008-0000-0F00-000039030000}"/>
            </a:ext>
          </a:extLst>
        </xdr:cNvPr>
        <xdr:cNvCxnSpPr/>
      </xdr:nvCxnSpPr>
      <xdr:spPr>
        <a:xfrm flipV="1">
          <a:off x="19545300" y="1471422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96701</xdr:rowOff>
    </xdr:from>
    <xdr:to>
      <xdr:col>98</xdr:col>
      <xdr:colOff>38100</xdr:colOff>
      <xdr:row>86</xdr:row>
      <xdr:rowOff>26851</xdr:rowOff>
    </xdr:to>
    <xdr:sp macro="" textlink="">
      <xdr:nvSpPr>
        <xdr:cNvPr id="826" name="楕円 825">
          <a:extLst>
            <a:ext uri="{FF2B5EF4-FFF2-40B4-BE49-F238E27FC236}">
              <a16:creationId xmlns:a16="http://schemas.microsoft.com/office/drawing/2014/main" id="{00000000-0008-0000-0F00-00003A030000}"/>
            </a:ext>
          </a:extLst>
        </xdr:cNvPr>
        <xdr:cNvSpPr/>
      </xdr:nvSpPr>
      <xdr:spPr>
        <a:xfrm>
          <a:off x="18605500" y="1466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144236</xdr:rowOff>
    </xdr:from>
    <xdr:to>
      <xdr:col>102</xdr:col>
      <xdr:colOff>114300</xdr:colOff>
      <xdr:row>85</xdr:row>
      <xdr:rowOff>147501</xdr:rowOff>
    </xdr:to>
    <xdr:cxnSp macro="">
      <xdr:nvCxnSpPr>
        <xdr:cNvPr id="827" name="直線コネクタ 826">
          <a:extLst>
            <a:ext uri="{FF2B5EF4-FFF2-40B4-BE49-F238E27FC236}">
              <a16:creationId xmlns:a16="http://schemas.microsoft.com/office/drawing/2014/main" id="{00000000-0008-0000-0F00-00003B030000}"/>
            </a:ext>
          </a:extLst>
        </xdr:cNvPr>
        <xdr:cNvCxnSpPr/>
      </xdr:nvCxnSpPr>
      <xdr:spPr>
        <a:xfrm flipV="1">
          <a:off x="18656300" y="1471748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49909</xdr:rowOff>
    </xdr:from>
    <xdr:ext cx="469744" cy="259045"/>
    <xdr:sp macro="" textlink="">
      <xdr:nvSpPr>
        <xdr:cNvPr id="828" name="n_1aveValue【消防施設】&#10;一人当たり面積">
          <a:extLst>
            <a:ext uri="{FF2B5EF4-FFF2-40B4-BE49-F238E27FC236}">
              <a16:creationId xmlns:a16="http://schemas.microsoft.com/office/drawing/2014/main" id="{00000000-0008-0000-0F00-00003C030000}"/>
            </a:ext>
          </a:extLst>
        </xdr:cNvPr>
        <xdr:cNvSpPr txBox="1"/>
      </xdr:nvSpPr>
      <xdr:spPr>
        <a:xfrm>
          <a:off x="21075727" y="1410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76035</xdr:rowOff>
    </xdr:from>
    <xdr:ext cx="469744" cy="259045"/>
    <xdr:sp macro="" textlink="">
      <xdr:nvSpPr>
        <xdr:cNvPr id="829" name="n_2aveValue【消防施設】&#10;一人当たり面積">
          <a:extLst>
            <a:ext uri="{FF2B5EF4-FFF2-40B4-BE49-F238E27FC236}">
              <a16:creationId xmlns:a16="http://schemas.microsoft.com/office/drawing/2014/main" id="{00000000-0008-0000-0F00-00003D030000}"/>
            </a:ext>
          </a:extLst>
        </xdr:cNvPr>
        <xdr:cNvSpPr txBox="1"/>
      </xdr:nvSpPr>
      <xdr:spPr>
        <a:xfrm>
          <a:off x="20199427" y="1413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27050</xdr:rowOff>
    </xdr:from>
    <xdr:ext cx="469744" cy="259045"/>
    <xdr:sp macro="" textlink="">
      <xdr:nvSpPr>
        <xdr:cNvPr id="830" name="n_3aveValue【消防施設】&#10;一人当たり面積">
          <a:extLst>
            <a:ext uri="{FF2B5EF4-FFF2-40B4-BE49-F238E27FC236}">
              <a16:creationId xmlns:a16="http://schemas.microsoft.com/office/drawing/2014/main" id="{00000000-0008-0000-0F00-00003E030000}"/>
            </a:ext>
          </a:extLst>
        </xdr:cNvPr>
        <xdr:cNvSpPr txBox="1"/>
      </xdr:nvSpPr>
      <xdr:spPr>
        <a:xfrm>
          <a:off x="19310427" y="1408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141350</xdr:rowOff>
    </xdr:from>
    <xdr:ext cx="469744" cy="259045"/>
    <xdr:sp macro="" textlink="">
      <xdr:nvSpPr>
        <xdr:cNvPr id="831" name="n_4aveValue【消防施設】&#10;一人当たり面積">
          <a:extLst>
            <a:ext uri="{FF2B5EF4-FFF2-40B4-BE49-F238E27FC236}">
              <a16:creationId xmlns:a16="http://schemas.microsoft.com/office/drawing/2014/main" id="{00000000-0008-0000-0F00-00003F030000}"/>
            </a:ext>
          </a:extLst>
        </xdr:cNvPr>
        <xdr:cNvSpPr txBox="1"/>
      </xdr:nvSpPr>
      <xdr:spPr>
        <a:xfrm>
          <a:off x="18421427" y="1420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8182</xdr:rowOff>
    </xdr:from>
    <xdr:ext cx="469744" cy="259045"/>
    <xdr:sp macro="" textlink="">
      <xdr:nvSpPr>
        <xdr:cNvPr id="832" name="n_1mainValue【消防施設】&#10;一人当たり面積">
          <a:extLst>
            <a:ext uri="{FF2B5EF4-FFF2-40B4-BE49-F238E27FC236}">
              <a16:creationId xmlns:a16="http://schemas.microsoft.com/office/drawing/2014/main" id="{00000000-0008-0000-0F00-000040030000}"/>
            </a:ext>
          </a:extLst>
        </xdr:cNvPr>
        <xdr:cNvSpPr txBox="1"/>
      </xdr:nvSpPr>
      <xdr:spPr>
        <a:xfrm>
          <a:off x="21075727" y="1475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11447</xdr:rowOff>
    </xdr:from>
    <xdr:ext cx="469744" cy="259045"/>
    <xdr:sp macro="" textlink="">
      <xdr:nvSpPr>
        <xdr:cNvPr id="833" name="n_2mainValue【消防施設】&#10;一人当たり面積">
          <a:extLst>
            <a:ext uri="{FF2B5EF4-FFF2-40B4-BE49-F238E27FC236}">
              <a16:creationId xmlns:a16="http://schemas.microsoft.com/office/drawing/2014/main" id="{00000000-0008-0000-0F00-000041030000}"/>
            </a:ext>
          </a:extLst>
        </xdr:cNvPr>
        <xdr:cNvSpPr txBox="1"/>
      </xdr:nvSpPr>
      <xdr:spPr>
        <a:xfrm>
          <a:off x="20199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14713</xdr:rowOff>
    </xdr:from>
    <xdr:ext cx="469744" cy="259045"/>
    <xdr:sp macro="" textlink="">
      <xdr:nvSpPr>
        <xdr:cNvPr id="834" name="n_3mainValue【消防施設】&#10;一人当たり面積">
          <a:extLst>
            <a:ext uri="{FF2B5EF4-FFF2-40B4-BE49-F238E27FC236}">
              <a16:creationId xmlns:a16="http://schemas.microsoft.com/office/drawing/2014/main" id="{00000000-0008-0000-0F00-000042030000}"/>
            </a:ext>
          </a:extLst>
        </xdr:cNvPr>
        <xdr:cNvSpPr txBox="1"/>
      </xdr:nvSpPr>
      <xdr:spPr>
        <a:xfrm>
          <a:off x="19310427" y="1475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17978</xdr:rowOff>
    </xdr:from>
    <xdr:ext cx="469744" cy="259045"/>
    <xdr:sp macro="" textlink="">
      <xdr:nvSpPr>
        <xdr:cNvPr id="835" name="n_4mainValue【消防施設】&#10;一人当たり面積">
          <a:extLst>
            <a:ext uri="{FF2B5EF4-FFF2-40B4-BE49-F238E27FC236}">
              <a16:creationId xmlns:a16="http://schemas.microsoft.com/office/drawing/2014/main" id="{00000000-0008-0000-0F00-000043030000}"/>
            </a:ext>
          </a:extLst>
        </xdr:cNvPr>
        <xdr:cNvSpPr txBox="1"/>
      </xdr:nvSpPr>
      <xdr:spPr>
        <a:xfrm>
          <a:off x="18421427" y="1476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6" name="正方形/長方形 835">
          <a:extLst>
            <a:ext uri="{FF2B5EF4-FFF2-40B4-BE49-F238E27FC236}">
              <a16:creationId xmlns:a16="http://schemas.microsoft.com/office/drawing/2014/main" id="{00000000-0008-0000-0F00-000044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7" name="正方形/長方形 836">
          <a:extLst>
            <a:ext uri="{FF2B5EF4-FFF2-40B4-BE49-F238E27FC236}">
              <a16:creationId xmlns:a16="http://schemas.microsoft.com/office/drawing/2014/main" id="{00000000-0008-0000-0F00-000045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8" name="正方形/長方形 837">
          <a:extLst>
            <a:ext uri="{FF2B5EF4-FFF2-40B4-BE49-F238E27FC236}">
              <a16:creationId xmlns:a16="http://schemas.microsoft.com/office/drawing/2014/main" id="{00000000-0008-0000-0F00-000046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9" name="正方形/長方形 838">
          <a:extLst>
            <a:ext uri="{FF2B5EF4-FFF2-40B4-BE49-F238E27FC236}">
              <a16:creationId xmlns:a16="http://schemas.microsoft.com/office/drawing/2014/main" id="{00000000-0008-0000-0F00-000047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0" name="正方形/長方形 839">
          <a:extLst>
            <a:ext uri="{FF2B5EF4-FFF2-40B4-BE49-F238E27FC236}">
              <a16:creationId xmlns:a16="http://schemas.microsoft.com/office/drawing/2014/main" id="{00000000-0008-0000-0F00-000048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1" name="正方形/長方形 840">
          <a:extLst>
            <a:ext uri="{FF2B5EF4-FFF2-40B4-BE49-F238E27FC236}">
              <a16:creationId xmlns:a16="http://schemas.microsoft.com/office/drawing/2014/main" id="{00000000-0008-0000-0F00-000049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2" name="正方形/長方形 841">
          <a:extLst>
            <a:ext uri="{FF2B5EF4-FFF2-40B4-BE49-F238E27FC236}">
              <a16:creationId xmlns:a16="http://schemas.microsoft.com/office/drawing/2014/main" id="{00000000-0008-0000-0F00-00004A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3" name="正方形/長方形 842">
          <a:extLst>
            <a:ext uri="{FF2B5EF4-FFF2-40B4-BE49-F238E27FC236}">
              <a16:creationId xmlns:a16="http://schemas.microsoft.com/office/drawing/2014/main" id="{00000000-0008-0000-0F00-00004B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4" name="テキスト ボックス 843">
          <a:extLst>
            <a:ext uri="{FF2B5EF4-FFF2-40B4-BE49-F238E27FC236}">
              <a16:creationId xmlns:a16="http://schemas.microsoft.com/office/drawing/2014/main" id="{00000000-0008-0000-0F00-00004C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5" name="直線コネクタ 844">
          <a:extLst>
            <a:ext uri="{FF2B5EF4-FFF2-40B4-BE49-F238E27FC236}">
              <a16:creationId xmlns:a16="http://schemas.microsoft.com/office/drawing/2014/main" id="{00000000-0008-0000-0F00-00004D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6" name="テキスト ボックス 845">
          <a:extLst>
            <a:ext uri="{FF2B5EF4-FFF2-40B4-BE49-F238E27FC236}">
              <a16:creationId xmlns:a16="http://schemas.microsoft.com/office/drawing/2014/main" id="{00000000-0008-0000-0F00-00004E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7" name="直線コネクタ 846">
          <a:extLst>
            <a:ext uri="{FF2B5EF4-FFF2-40B4-BE49-F238E27FC236}">
              <a16:creationId xmlns:a16="http://schemas.microsoft.com/office/drawing/2014/main" id="{00000000-0008-0000-0F00-00004F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8" name="テキスト ボックス 847">
          <a:extLst>
            <a:ext uri="{FF2B5EF4-FFF2-40B4-BE49-F238E27FC236}">
              <a16:creationId xmlns:a16="http://schemas.microsoft.com/office/drawing/2014/main" id="{00000000-0008-0000-0F00-000050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9" name="直線コネクタ 848">
          <a:extLst>
            <a:ext uri="{FF2B5EF4-FFF2-40B4-BE49-F238E27FC236}">
              <a16:creationId xmlns:a16="http://schemas.microsoft.com/office/drawing/2014/main" id="{00000000-0008-0000-0F00-000051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0" name="テキスト ボックス 849">
          <a:extLst>
            <a:ext uri="{FF2B5EF4-FFF2-40B4-BE49-F238E27FC236}">
              <a16:creationId xmlns:a16="http://schemas.microsoft.com/office/drawing/2014/main" id="{00000000-0008-0000-0F00-000052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1" name="直線コネクタ 850">
          <a:extLst>
            <a:ext uri="{FF2B5EF4-FFF2-40B4-BE49-F238E27FC236}">
              <a16:creationId xmlns:a16="http://schemas.microsoft.com/office/drawing/2014/main" id="{00000000-0008-0000-0F00-000053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2" name="テキスト ボックス 851">
          <a:extLst>
            <a:ext uri="{FF2B5EF4-FFF2-40B4-BE49-F238E27FC236}">
              <a16:creationId xmlns:a16="http://schemas.microsoft.com/office/drawing/2014/main" id="{00000000-0008-0000-0F00-000054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3" name="直線コネクタ 852">
          <a:extLst>
            <a:ext uri="{FF2B5EF4-FFF2-40B4-BE49-F238E27FC236}">
              <a16:creationId xmlns:a16="http://schemas.microsoft.com/office/drawing/2014/main" id="{00000000-0008-0000-0F00-000055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4" name="テキスト ボックス 853">
          <a:extLst>
            <a:ext uri="{FF2B5EF4-FFF2-40B4-BE49-F238E27FC236}">
              <a16:creationId xmlns:a16="http://schemas.microsoft.com/office/drawing/2014/main" id="{00000000-0008-0000-0F00-000056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5" name="直線コネクタ 854">
          <a:extLst>
            <a:ext uri="{FF2B5EF4-FFF2-40B4-BE49-F238E27FC236}">
              <a16:creationId xmlns:a16="http://schemas.microsoft.com/office/drawing/2014/main" id="{00000000-0008-0000-0F00-000057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6" name="テキスト ボックス 855">
          <a:extLst>
            <a:ext uri="{FF2B5EF4-FFF2-40B4-BE49-F238E27FC236}">
              <a16:creationId xmlns:a16="http://schemas.microsoft.com/office/drawing/2014/main" id="{00000000-0008-0000-0F00-000058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7" name="直線コネクタ 856">
          <a:extLst>
            <a:ext uri="{FF2B5EF4-FFF2-40B4-BE49-F238E27FC236}">
              <a16:creationId xmlns:a16="http://schemas.microsoft.com/office/drawing/2014/main" id="{00000000-0008-0000-0F00-000059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8" name="テキスト ボックス 857">
          <a:extLst>
            <a:ext uri="{FF2B5EF4-FFF2-40B4-BE49-F238E27FC236}">
              <a16:creationId xmlns:a16="http://schemas.microsoft.com/office/drawing/2014/main" id="{00000000-0008-0000-0F00-00005A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9" name="直線コネクタ 858">
          <a:extLst>
            <a:ext uri="{FF2B5EF4-FFF2-40B4-BE49-F238E27FC236}">
              <a16:creationId xmlns:a16="http://schemas.microsoft.com/office/drawing/2014/main" id="{00000000-0008-0000-0F00-00005B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0" name="【庁舎】&#10;有形固定資産減価償却率グラフ枠">
          <a:extLst>
            <a:ext uri="{FF2B5EF4-FFF2-40B4-BE49-F238E27FC236}">
              <a16:creationId xmlns:a16="http://schemas.microsoft.com/office/drawing/2014/main" id="{00000000-0008-0000-0F00-00005C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108</xdr:row>
      <xdr:rowOff>48442</xdr:rowOff>
    </xdr:to>
    <xdr:cxnSp macro="">
      <xdr:nvCxnSpPr>
        <xdr:cNvPr id="861" name="直線コネクタ 860">
          <a:extLst>
            <a:ext uri="{FF2B5EF4-FFF2-40B4-BE49-F238E27FC236}">
              <a16:creationId xmlns:a16="http://schemas.microsoft.com/office/drawing/2014/main" id="{00000000-0008-0000-0F00-00005D030000}"/>
            </a:ext>
          </a:extLst>
        </xdr:cNvPr>
        <xdr:cNvCxnSpPr/>
      </xdr:nvCxnSpPr>
      <xdr:spPr>
        <a:xfrm flipV="1">
          <a:off x="16318864" y="17164050"/>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52269</xdr:rowOff>
    </xdr:from>
    <xdr:ext cx="405111" cy="259045"/>
    <xdr:sp macro="" textlink="">
      <xdr:nvSpPr>
        <xdr:cNvPr id="862" name="【庁舎】&#10;有形固定資産減価償却率最小値テキスト">
          <a:extLst>
            <a:ext uri="{FF2B5EF4-FFF2-40B4-BE49-F238E27FC236}">
              <a16:creationId xmlns:a16="http://schemas.microsoft.com/office/drawing/2014/main" id="{00000000-0008-0000-0F00-00005E030000}"/>
            </a:ext>
          </a:extLst>
        </xdr:cNvPr>
        <xdr:cNvSpPr txBox="1"/>
      </xdr:nvSpPr>
      <xdr:spPr>
        <a:xfrm>
          <a:off x="16357600" y="1856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48442</xdr:rowOff>
    </xdr:from>
    <xdr:to>
      <xdr:col>86</xdr:col>
      <xdr:colOff>25400</xdr:colOff>
      <xdr:row>108</xdr:row>
      <xdr:rowOff>48442</xdr:rowOff>
    </xdr:to>
    <xdr:cxnSp macro="">
      <xdr:nvCxnSpPr>
        <xdr:cNvPr id="863" name="直線コネクタ 862">
          <a:extLst>
            <a:ext uri="{FF2B5EF4-FFF2-40B4-BE49-F238E27FC236}">
              <a16:creationId xmlns:a16="http://schemas.microsoft.com/office/drawing/2014/main" id="{00000000-0008-0000-0F00-00005F030000}"/>
            </a:ext>
          </a:extLst>
        </xdr:cNvPr>
        <xdr:cNvCxnSpPr/>
      </xdr:nvCxnSpPr>
      <xdr:spPr>
        <a:xfrm>
          <a:off x="16230600" y="185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64" name="【庁舎】&#10;有形固定資産減価償却率最大値テキスト">
          <a:extLst>
            <a:ext uri="{FF2B5EF4-FFF2-40B4-BE49-F238E27FC236}">
              <a16:creationId xmlns:a16="http://schemas.microsoft.com/office/drawing/2014/main" id="{00000000-0008-0000-0F00-000060030000}"/>
            </a:ext>
          </a:extLst>
        </xdr:cNvPr>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65" name="直線コネクタ 864">
          <a:extLst>
            <a:ext uri="{FF2B5EF4-FFF2-40B4-BE49-F238E27FC236}">
              <a16:creationId xmlns:a16="http://schemas.microsoft.com/office/drawing/2014/main" id="{00000000-0008-0000-0F00-000061030000}"/>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18885</xdr:rowOff>
    </xdr:from>
    <xdr:ext cx="405111" cy="259045"/>
    <xdr:sp macro="" textlink="">
      <xdr:nvSpPr>
        <xdr:cNvPr id="866" name="【庁舎】&#10;有形固定資産減価償却率平均値テキスト">
          <a:extLst>
            <a:ext uri="{FF2B5EF4-FFF2-40B4-BE49-F238E27FC236}">
              <a16:creationId xmlns:a16="http://schemas.microsoft.com/office/drawing/2014/main" id="{00000000-0008-0000-0F00-000062030000}"/>
            </a:ext>
          </a:extLst>
        </xdr:cNvPr>
        <xdr:cNvSpPr txBox="1"/>
      </xdr:nvSpPr>
      <xdr:spPr>
        <a:xfrm>
          <a:off x="16357600" y="178496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167458</xdr:rowOff>
    </xdr:from>
    <xdr:to>
      <xdr:col>85</xdr:col>
      <xdr:colOff>177800</xdr:colOff>
      <xdr:row>105</xdr:row>
      <xdr:rowOff>97608</xdr:rowOff>
    </xdr:to>
    <xdr:sp macro="" textlink="">
      <xdr:nvSpPr>
        <xdr:cNvPr id="867" name="フローチャート: 判断 866">
          <a:extLst>
            <a:ext uri="{FF2B5EF4-FFF2-40B4-BE49-F238E27FC236}">
              <a16:creationId xmlns:a16="http://schemas.microsoft.com/office/drawing/2014/main" id="{00000000-0008-0000-0F00-000063030000}"/>
            </a:ext>
          </a:extLst>
        </xdr:cNvPr>
        <xdr:cNvSpPr/>
      </xdr:nvSpPr>
      <xdr:spPr>
        <a:xfrm>
          <a:off x="162687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162561</xdr:rowOff>
    </xdr:from>
    <xdr:to>
      <xdr:col>81</xdr:col>
      <xdr:colOff>101600</xdr:colOff>
      <xdr:row>105</xdr:row>
      <xdr:rowOff>92711</xdr:rowOff>
    </xdr:to>
    <xdr:sp macro="" textlink="">
      <xdr:nvSpPr>
        <xdr:cNvPr id="868" name="フローチャート: 判断 867">
          <a:extLst>
            <a:ext uri="{FF2B5EF4-FFF2-40B4-BE49-F238E27FC236}">
              <a16:creationId xmlns:a16="http://schemas.microsoft.com/office/drawing/2014/main" id="{00000000-0008-0000-0F00-000064030000}"/>
            </a:ext>
          </a:extLst>
        </xdr:cNvPr>
        <xdr:cNvSpPr/>
      </xdr:nvSpPr>
      <xdr:spPr>
        <a:xfrm>
          <a:off x="1543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159294</xdr:rowOff>
    </xdr:from>
    <xdr:to>
      <xdr:col>76</xdr:col>
      <xdr:colOff>165100</xdr:colOff>
      <xdr:row>105</xdr:row>
      <xdr:rowOff>89444</xdr:rowOff>
    </xdr:to>
    <xdr:sp macro="" textlink="">
      <xdr:nvSpPr>
        <xdr:cNvPr id="869" name="フローチャート: 判断 868">
          <a:extLst>
            <a:ext uri="{FF2B5EF4-FFF2-40B4-BE49-F238E27FC236}">
              <a16:creationId xmlns:a16="http://schemas.microsoft.com/office/drawing/2014/main" id="{00000000-0008-0000-0F00-000065030000}"/>
            </a:ext>
          </a:extLst>
        </xdr:cNvPr>
        <xdr:cNvSpPr/>
      </xdr:nvSpPr>
      <xdr:spPr>
        <a:xfrm>
          <a:off x="14541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28666</xdr:rowOff>
    </xdr:from>
    <xdr:to>
      <xdr:col>72</xdr:col>
      <xdr:colOff>38100</xdr:colOff>
      <xdr:row>105</xdr:row>
      <xdr:rowOff>130266</xdr:rowOff>
    </xdr:to>
    <xdr:sp macro="" textlink="">
      <xdr:nvSpPr>
        <xdr:cNvPr id="870" name="フローチャート: 判断 869">
          <a:extLst>
            <a:ext uri="{FF2B5EF4-FFF2-40B4-BE49-F238E27FC236}">
              <a16:creationId xmlns:a16="http://schemas.microsoft.com/office/drawing/2014/main" id="{00000000-0008-0000-0F00-000066030000}"/>
            </a:ext>
          </a:extLst>
        </xdr:cNvPr>
        <xdr:cNvSpPr/>
      </xdr:nvSpPr>
      <xdr:spPr>
        <a:xfrm>
          <a:off x="136525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167458</xdr:rowOff>
    </xdr:from>
    <xdr:to>
      <xdr:col>67</xdr:col>
      <xdr:colOff>101600</xdr:colOff>
      <xdr:row>105</xdr:row>
      <xdr:rowOff>97608</xdr:rowOff>
    </xdr:to>
    <xdr:sp macro="" textlink="">
      <xdr:nvSpPr>
        <xdr:cNvPr id="871" name="フローチャート: 判断 870">
          <a:extLst>
            <a:ext uri="{FF2B5EF4-FFF2-40B4-BE49-F238E27FC236}">
              <a16:creationId xmlns:a16="http://schemas.microsoft.com/office/drawing/2014/main" id="{00000000-0008-0000-0F00-000067030000}"/>
            </a:ext>
          </a:extLst>
        </xdr:cNvPr>
        <xdr:cNvSpPr/>
      </xdr:nvSpPr>
      <xdr:spPr>
        <a:xfrm>
          <a:off x="12763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00000000-0008-0000-0F00-000068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00000000-0008-0000-0F00-000069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00000000-0008-0000-0F00-00006A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00000000-0008-0000-0F00-00006B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F00-00006C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56424</xdr:rowOff>
    </xdr:from>
    <xdr:to>
      <xdr:col>85</xdr:col>
      <xdr:colOff>177800</xdr:colOff>
      <xdr:row>105</xdr:row>
      <xdr:rowOff>158024</xdr:rowOff>
    </xdr:to>
    <xdr:sp macro="" textlink="">
      <xdr:nvSpPr>
        <xdr:cNvPr id="877" name="楕円 876">
          <a:extLst>
            <a:ext uri="{FF2B5EF4-FFF2-40B4-BE49-F238E27FC236}">
              <a16:creationId xmlns:a16="http://schemas.microsoft.com/office/drawing/2014/main" id="{00000000-0008-0000-0F00-00006D030000}"/>
            </a:ext>
          </a:extLst>
        </xdr:cNvPr>
        <xdr:cNvSpPr/>
      </xdr:nvSpPr>
      <xdr:spPr>
        <a:xfrm>
          <a:off x="162687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34851</xdr:rowOff>
    </xdr:from>
    <xdr:ext cx="405111" cy="259045"/>
    <xdr:sp macro="" textlink="">
      <xdr:nvSpPr>
        <xdr:cNvPr id="878" name="【庁舎】&#10;有形固定資産減価償却率該当値テキスト">
          <a:extLst>
            <a:ext uri="{FF2B5EF4-FFF2-40B4-BE49-F238E27FC236}">
              <a16:creationId xmlns:a16="http://schemas.microsoft.com/office/drawing/2014/main" id="{00000000-0008-0000-0F00-00006E030000}"/>
            </a:ext>
          </a:extLst>
        </xdr:cNvPr>
        <xdr:cNvSpPr txBox="1"/>
      </xdr:nvSpPr>
      <xdr:spPr>
        <a:xfrm>
          <a:off x="16357600"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10705</xdr:rowOff>
    </xdr:from>
    <xdr:to>
      <xdr:col>81</xdr:col>
      <xdr:colOff>101600</xdr:colOff>
      <xdr:row>107</xdr:row>
      <xdr:rowOff>112305</xdr:rowOff>
    </xdr:to>
    <xdr:sp macro="" textlink="">
      <xdr:nvSpPr>
        <xdr:cNvPr id="879" name="楕円 878">
          <a:extLst>
            <a:ext uri="{FF2B5EF4-FFF2-40B4-BE49-F238E27FC236}">
              <a16:creationId xmlns:a16="http://schemas.microsoft.com/office/drawing/2014/main" id="{00000000-0008-0000-0F00-00006F030000}"/>
            </a:ext>
          </a:extLst>
        </xdr:cNvPr>
        <xdr:cNvSpPr/>
      </xdr:nvSpPr>
      <xdr:spPr>
        <a:xfrm>
          <a:off x="154305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107224</xdr:rowOff>
    </xdr:from>
    <xdr:to>
      <xdr:col>85</xdr:col>
      <xdr:colOff>127000</xdr:colOff>
      <xdr:row>107</xdr:row>
      <xdr:rowOff>61505</xdr:rowOff>
    </xdr:to>
    <xdr:cxnSp macro="">
      <xdr:nvCxnSpPr>
        <xdr:cNvPr id="880" name="直線コネクタ 879">
          <a:extLst>
            <a:ext uri="{FF2B5EF4-FFF2-40B4-BE49-F238E27FC236}">
              <a16:creationId xmlns:a16="http://schemas.microsoft.com/office/drawing/2014/main" id="{00000000-0008-0000-0F00-000070030000}"/>
            </a:ext>
          </a:extLst>
        </xdr:cNvPr>
        <xdr:cNvCxnSpPr/>
      </xdr:nvCxnSpPr>
      <xdr:spPr>
        <a:xfrm flipV="1">
          <a:off x="15481300" y="18109474"/>
          <a:ext cx="838200" cy="29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151130</xdr:rowOff>
    </xdr:from>
    <xdr:to>
      <xdr:col>76</xdr:col>
      <xdr:colOff>165100</xdr:colOff>
      <xdr:row>107</xdr:row>
      <xdr:rowOff>81280</xdr:rowOff>
    </xdr:to>
    <xdr:sp macro="" textlink="">
      <xdr:nvSpPr>
        <xdr:cNvPr id="881" name="楕円 880">
          <a:extLst>
            <a:ext uri="{FF2B5EF4-FFF2-40B4-BE49-F238E27FC236}">
              <a16:creationId xmlns:a16="http://schemas.microsoft.com/office/drawing/2014/main" id="{00000000-0008-0000-0F00-000071030000}"/>
            </a:ext>
          </a:extLst>
        </xdr:cNvPr>
        <xdr:cNvSpPr/>
      </xdr:nvSpPr>
      <xdr:spPr>
        <a:xfrm>
          <a:off x="14541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30480</xdr:rowOff>
    </xdr:from>
    <xdr:to>
      <xdr:col>81</xdr:col>
      <xdr:colOff>50800</xdr:colOff>
      <xdr:row>107</xdr:row>
      <xdr:rowOff>61505</xdr:rowOff>
    </xdr:to>
    <xdr:cxnSp macro="">
      <xdr:nvCxnSpPr>
        <xdr:cNvPr id="882" name="直線コネクタ 881">
          <a:extLst>
            <a:ext uri="{FF2B5EF4-FFF2-40B4-BE49-F238E27FC236}">
              <a16:creationId xmlns:a16="http://schemas.microsoft.com/office/drawing/2014/main" id="{00000000-0008-0000-0F00-000072030000}"/>
            </a:ext>
          </a:extLst>
        </xdr:cNvPr>
        <xdr:cNvCxnSpPr/>
      </xdr:nvCxnSpPr>
      <xdr:spPr>
        <a:xfrm>
          <a:off x="14592300" y="18375630"/>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123371</xdr:rowOff>
    </xdr:from>
    <xdr:to>
      <xdr:col>72</xdr:col>
      <xdr:colOff>38100</xdr:colOff>
      <xdr:row>107</xdr:row>
      <xdr:rowOff>53521</xdr:rowOff>
    </xdr:to>
    <xdr:sp macro="" textlink="">
      <xdr:nvSpPr>
        <xdr:cNvPr id="883" name="楕円 882">
          <a:extLst>
            <a:ext uri="{FF2B5EF4-FFF2-40B4-BE49-F238E27FC236}">
              <a16:creationId xmlns:a16="http://schemas.microsoft.com/office/drawing/2014/main" id="{00000000-0008-0000-0F00-000073030000}"/>
            </a:ext>
          </a:extLst>
        </xdr:cNvPr>
        <xdr:cNvSpPr/>
      </xdr:nvSpPr>
      <xdr:spPr>
        <a:xfrm>
          <a:off x="13652500" y="182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2721</xdr:rowOff>
    </xdr:from>
    <xdr:to>
      <xdr:col>76</xdr:col>
      <xdr:colOff>114300</xdr:colOff>
      <xdr:row>107</xdr:row>
      <xdr:rowOff>30480</xdr:rowOff>
    </xdr:to>
    <xdr:cxnSp macro="">
      <xdr:nvCxnSpPr>
        <xdr:cNvPr id="884" name="直線コネクタ 883">
          <a:extLst>
            <a:ext uri="{FF2B5EF4-FFF2-40B4-BE49-F238E27FC236}">
              <a16:creationId xmlns:a16="http://schemas.microsoft.com/office/drawing/2014/main" id="{00000000-0008-0000-0F00-000074030000}"/>
            </a:ext>
          </a:extLst>
        </xdr:cNvPr>
        <xdr:cNvCxnSpPr/>
      </xdr:nvCxnSpPr>
      <xdr:spPr>
        <a:xfrm>
          <a:off x="13703300" y="1834787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103777</xdr:rowOff>
    </xdr:from>
    <xdr:to>
      <xdr:col>67</xdr:col>
      <xdr:colOff>101600</xdr:colOff>
      <xdr:row>107</xdr:row>
      <xdr:rowOff>33927</xdr:rowOff>
    </xdr:to>
    <xdr:sp macro="" textlink="">
      <xdr:nvSpPr>
        <xdr:cNvPr id="885" name="楕円 884">
          <a:extLst>
            <a:ext uri="{FF2B5EF4-FFF2-40B4-BE49-F238E27FC236}">
              <a16:creationId xmlns:a16="http://schemas.microsoft.com/office/drawing/2014/main" id="{00000000-0008-0000-0F00-000075030000}"/>
            </a:ext>
          </a:extLst>
        </xdr:cNvPr>
        <xdr:cNvSpPr/>
      </xdr:nvSpPr>
      <xdr:spPr>
        <a:xfrm>
          <a:off x="12763500" y="182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154577</xdr:rowOff>
    </xdr:from>
    <xdr:to>
      <xdr:col>71</xdr:col>
      <xdr:colOff>177800</xdr:colOff>
      <xdr:row>107</xdr:row>
      <xdr:rowOff>2721</xdr:rowOff>
    </xdr:to>
    <xdr:cxnSp macro="">
      <xdr:nvCxnSpPr>
        <xdr:cNvPr id="886" name="直線コネクタ 885">
          <a:extLst>
            <a:ext uri="{FF2B5EF4-FFF2-40B4-BE49-F238E27FC236}">
              <a16:creationId xmlns:a16="http://schemas.microsoft.com/office/drawing/2014/main" id="{00000000-0008-0000-0F00-000076030000}"/>
            </a:ext>
          </a:extLst>
        </xdr:cNvPr>
        <xdr:cNvCxnSpPr/>
      </xdr:nvCxnSpPr>
      <xdr:spPr>
        <a:xfrm>
          <a:off x="12814300" y="1832827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109238</xdr:rowOff>
    </xdr:from>
    <xdr:ext cx="405111" cy="259045"/>
    <xdr:sp macro="" textlink="">
      <xdr:nvSpPr>
        <xdr:cNvPr id="887" name="n_1aveValue【庁舎】&#10;有形固定資産減価償却率">
          <a:extLst>
            <a:ext uri="{FF2B5EF4-FFF2-40B4-BE49-F238E27FC236}">
              <a16:creationId xmlns:a16="http://schemas.microsoft.com/office/drawing/2014/main" id="{00000000-0008-0000-0F00-000077030000}"/>
            </a:ext>
          </a:extLst>
        </xdr:cNvPr>
        <xdr:cNvSpPr txBox="1"/>
      </xdr:nvSpPr>
      <xdr:spPr>
        <a:xfrm>
          <a:off x="152660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105971</xdr:rowOff>
    </xdr:from>
    <xdr:ext cx="405111" cy="259045"/>
    <xdr:sp macro="" textlink="">
      <xdr:nvSpPr>
        <xdr:cNvPr id="888" name="n_2aveValue【庁舎】&#10;有形固定資産減価償却率">
          <a:extLst>
            <a:ext uri="{FF2B5EF4-FFF2-40B4-BE49-F238E27FC236}">
              <a16:creationId xmlns:a16="http://schemas.microsoft.com/office/drawing/2014/main" id="{00000000-0008-0000-0F00-000078030000}"/>
            </a:ext>
          </a:extLst>
        </xdr:cNvPr>
        <xdr:cNvSpPr txBox="1"/>
      </xdr:nvSpPr>
      <xdr:spPr>
        <a:xfrm>
          <a:off x="143897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146793</xdr:rowOff>
    </xdr:from>
    <xdr:ext cx="405111" cy="259045"/>
    <xdr:sp macro="" textlink="">
      <xdr:nvSpPr>
        <xdr:cNvPr id="889" name="n_3aveValue【庁舎】&#10;有形固定資産減価償却率">
          <a:extLst>
            <a:ext uri="{FF2B5EF4-FFF2-40B4-BE49-F238E27FC236}">
              <a16:creationId xmlns:a16="http://schemas.microsoft.com/office/drawing/2014/main" id="{00000000-0008-0000-0F00-000079030000}"/>
            </a:ext>
          </a:extLst>
        </xdr:cNvPr>
        <xdr:cNvSpPr txBox="1"/>
      </xdr:nvSpPr>
      <xdr:spPr>
        <a:xfrm>
          <a:off x="13500744" y="1780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114135</xdr:rowOff>
    </xdr:from>
    <xdr:ext cx="405111" cy="259045"/>
    <xdr:sp macro="" textlink="">
      <xdr:nvSpPr>
        <xdr:cNvPr id="890" name="n_4aveValue【庁舎】&#10;有形固定資産減価償却率">
          <a:extLst>
            <a:ext uri="{FF2B5EF4-FFF2-40B4-BE49-F238E27FC236}">
              <a16:creationId xmlns:a16="http://schemas.microsoft.com/office/drawing/2014/main" id="{00000000-0008-0000-0F00-00007A030000}"/>
            </a:ext>
          </a:extLst>
        </xdr:cNvPr>
        <xdr:cNvSpPr txBox="1"/>
      </xdr:nvSpPr>
      <xdr:spPr>
        <a:xfrm>
          <a:off x="126117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103432</xdr:rowOff>
    </xdr:from>
    <xdr:ext cx="405111" cy="259045"/>
    <xdr:sp macro="" textlink="">
      <xdr:nvSpPr>
        <xdr:cNvPr id="891" name="n_1mainValue【庁舎】&#10;有形固定資産減価償却率">
          <a:extLst>
            <a:ext uri="{FF2B5EF4-FFF2-40B4-BE49-F238E27FC236}">
              <a16:creationId xmlns:a16="http://schemas.microsoft.com/office/drawing/2014/main" id="{00000000-0008-0000-0F00-00007B030000}"/>
            </a:ext>
          </a:extLst>
        </xdr:cNvPr>
        <xdr:cNvSpPr txBox="1"/>
      </xdr:nvSpPr>
      <xdr:spPr>
        <a:xfrm>
          <a:off x="15266044" y="1844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72407</xdr:rowOff>
    </xdr:from>
    <xdr:ext cx="405111" cy="259045"/>
    <xdr:sp macro="" textlink="">
      <xdr:nvSpPr>
        <xdr:cNvPr id="892" name="n_2mainValue【庁舎】&#10;有形固定資産減価償却率">
          <a:extLst>
            <a:ext uri="{FF2B5EF4-FFF2-40B4-BE49-F238E27FC236}">
              <a16:creationId xmlns:a16="http://schemas.microsoft.com/office/drawing/2014/main" id="{00000000-0008-0000-0F00-00007C030000}"/>
            </a:ext>
          </a:extLst>
        </xdr:cNvPr>
        <xdr:cNvSpPr txBox="1"/>
      </xdr:nvSpPr>
      <xdr:spPr>
        <a:xfrm>
          <a:off x="14389744"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44648</xdr:rowOff>
    </xdr:from>
    <xdr:ext cx="405111" cy="259045"/>
    <xdr:sp macro="" textlink="">
      <xdr:nvSpPr>
        <xdr:cNvPr id="893" name="n_3mainValue【庁舎】&#10;有形固定資産減価償却率">
          <a:extLst>
            <a:ext uri="{FF2B5EF4-FFF2-40B4-BE49-F238E27FC236}">
              <a16:creationId xmlns:a16="http://schemas.microsoft.com/office/drawing/2014/main" id="{00000000-0008-0000-0F00-00007D030000}"/>
            </a:ext>
          </a:extLst>
        </xdr:cNvPr>
        <xdr:cNvSpPr txBox="1"/>
      </xdr:nvSpPr>
      <xdr:spPr>
        <a:xfrm>
          <a:off x="13500744" y="18389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25054</xdr:rowOff>
    </xdr:from>
    <xdr:ext cx="405111" cy="259045"/>
    <xdr:sp macro="" textlink="">
      <xdr:nvSpPr>
        <xdr:cNvPr id="894" name="n_4mainValue【庁舎】&#10;有形固定資産減価償却率">
          <a:extLst>
            <a:ext uri="{FF2B5EF4-FFF2-40B4-BE49-F238E27FC236}">
              <a16:creationId xmlns:a16="http://schemas.microsoft.com/office/drawing/2014/main" id="{00000000-0008-0000-0F00-00007E030000}"/>
            </a:ext>
          </a:extLst>
        </xdr:cNvPr>
        <xdr:cNvSpPr txBox="1"/>
      </xdr:nvSpPr>
      <xdr:spPr>
        <a:xfrm>
          <a:off x="12611744" y="1837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5" name="正方形/長方形 894">
          <a:extLst>
            <a:ext uri="{FF2B5EF4-FFF2-40B4-BE49-F238E27FC236}">
              <a16:creationId xmlns:a16="http://schemas.microsoft.com/office/drawing/2014/main" id="{00000000-0008-0000-0F00-00007F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6" name="正方形/長方形 895">
          <a:extLst>
            <a:ext uri="{FF2B5EF4-FFF2-40B4-BE49-F238E27FC236}">
              <a16:creationId xmlns:a16="http://schemas.microsoft.com/office/drawing/2014/main" id="{00000000-0008-0000-0F00-000080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7" name="正方形/長方形 896">
          <a:extLst>
            <a:ext uri="{FF2B5EF4-FFF2-40B4-BE49-F238E27FC236}">
              <a16:creationId xmlns:a16="http://schemas.microsoft.com/office/drawing/2014/main" id="{00000000-0008-0000-0F00-000081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8" name="正方形/長方形 897">
          <a:extLst>
            <a:ext uri="{FF2B5EF4-FFF2-40B4-BE49-F238E27FC236}">
              <a16:creationId xmlns:a16="http://schemas.microsoft.com/office/drawing/2014/main" id="{00000000-0008-0000-0F00-000082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9" name="正方形/長方形 898">
          <a:extLst>
            <a:ext uri="{FF2B5EF4-FFF2-40B4-BE49-F238E27FC236}">
              <a16:creationId xmlns:a16="http://schemas.microsoft.com/office/drawing/2014/main" id="{00000000-0008-0000-0F00-000083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0" name="正方形/長方形 899">
          <a:extLst>
            <a:ext uri="{FF2B5EF4-FFF2-40B4-BE49-F238E27FC236}">
              <a16:creationId xmlns:a16="http://schemas.microsoft.com/office/drawing/2014/main" id="{00000000-0008-0000-0F00-000084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1" name="正方形/長方形 900">
          <a:extLst>
            <a:ext uri="{FF2B5EF4-FFF2-40B4-BE49-F238E27FC236}">
              <a16:creationId xmlns:a16="http://schemas.microsoft.com/office/drawing/2014/main" id="{00000000-0008-0000-0F00-000085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2" name="正方形/長方形 901">
          <a:extLst>
            <a:ext uri="{FF2B5EF4-FFF2-40B4-BE49-F238E27FC236}">
              <a16:creationId xmlns:a16="http://schemas.microsoft.com/office/drawing/2014/main" id="{00000000-0008-0000-0F00-000086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3" name="テキスト ボックス 902">
          <a:extLst>
            <a:ext uri="{FF2B5EF4-FFF2-40B4-BE49-F238E27FC236}">
              <a16:creationId xmlns:a16="http://schemas.microsoft.com/office/drawing/2014/main" id="{00000000-0008-0000-0F00-000087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4" name="直線コネクタ 903">
          <a:extLst>
            <a:ext uri="{FF2B5EF4-FFF2-40B4-BE49-F238E27FC236}">
              <a16:creationId xmlns:a16="http://schemas.microsoft.com/office/drawing/2014/main" id="{00000000-0008-0000-0F00-000088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5" name="直線コネクタ 904">
          <a:extLst>
            <a:ext uri="{FF2B5EF4-FFF2-40B4-BE49-F238E27FC236}">
              <a16:creationId xmlns:a16="http://schemas.microsoft.com/office/drawing/2014/main" id="{00000000-0008-0000-0F00-000089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6" name="テキスト ボックス 905">
          <a:extLst>
            <a:ext uri="{FF2B5EF4-FFF2-40B4-BE49-F238E27FC236}">
              <a16:creationId xmlns:a16="http://schemas.microsoft.com/office/drawing/2014/main" id="{00000000-0008-0000-0F00-00008A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7" name="直線コネクタ 906">
          <a:extLst>
            <a:ext uri="{FF2B5EF4-FFF2-40B4-BE49-F238E27FC236}">
              <a16:creationId xmlns:a16="http://schemas.microsoft.com/office/drawing/2014/main" id="{00000000-0008-0000-0F00-00008B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8" name="テキスト ボックス 907">
          <a:extLst>
            <a:ext uri="{FF2B5EF4-FFF2-40B4-BE49-F238E27FC236}">
              <a16:creationId xmlns:a16="http://schemas.microsoft.com/office/drawing/2014/main" id="{00000000-0008-0000-0F00-00008C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9" name="直線コネクタ 908">
          <a:extLst>
            <a:ext uri="{FF2B5EF4-FFF2-40B4-BE49-F238E27FC236}">
              <a16:creationId xmlns:a16="http://schemas.microsoft.com/office/drawing/2014/main" id="{00000000-0008-0000-0F00-00008D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0" name="テキスト ボックス 909">
          <a:extLst>
            <a:ext uri="{FF2B5EF4-FFF2-40B4-BE49-F238E27FC236}">
              <a16:creationId xmlns:a16="http://schemas.microsoft.com/office/drawing/2014/main" id="{00000000-0008-0000-0F00-00008E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1" name="直線コネクタ 910">
          <a:extLst>
            <a:ext uri="{FF2B5EF4-FFF2-40B4-BE49-F238E27FC236}">
              <a16:creationId xmlns:a16="http://schemas.microsoft.com/office/drawing/2014/main" id="{00000000-0008-0000-0F00-00008F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2" name="テキスト ボックス 911">
          <a:extLst>
            <a:ext uri="{FF2B5EF4-FFF2-40B4-BE49-F238E27FC236}">
              <a16:creationId xmlns:a16="http://schemas.microsoft.com/office/drawing/2014/main" id="{00000000-0008-0000-0F00-000090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3" name="直線コネクタ 912">
          <a:extLst>
            <a:ext uri="{FF2B5EF4-FFF2-40B4-BE49-F238E27FC236}">
              <a16:creationId xmlns:a16="http://schemas.microsoft.com/office/drawing/2014/main" id="{00000000-0008-0000-0F00-000091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4" name="テキスト ボックス 913">
          <a:extLst>
            <a:ext uri="{FF2B5EF4-FFF2-40B4-BE49-F238E27FC236}">
              <a16:creationId xmlns:a16="http://schemas.microsoft.com/office/drawing/2014/main" id="{00000000-0008-0000-0F00-000092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5" name="直線コネクタ 914">
          <a:extLst>
            <a:ext uri="{FF2B5EF4-FFF2-40B4-BE49-F238E27FC236}">
              <a16:creationId xmlns:a16="http://schemas.microsoft.com/office/drawing/2014/main" id="{00000000-0008-0000-0F00-000093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6" name="テキスト ボックス 915">
          <a:extLst>
            <a:ext uri="{FF2B5EF4-FFF2-40B4-BE49-F238E27FC236}">
              <a16:creationId xmlns:a16="http://schemas.microsoft.com/office/drawing/2014/main" id="{00000000-0008-0000-0F00-000094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a:extLst>
            <a:ext uri="{FF2B5EF4-FFF2-40B4-BE49-F238E27FC236}">
              <a16:creationId xmlns:a16="http://schemas.microsoft.com/office/drawing/2014/main" id="{00000000-0008-0000-0F00-000095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a:extLst>
            <a:ext uri="{FF2B5EF4-FFF2-40B4-BE49-F238E27FC236}">
              <a16:creationId xmlns:a16="http://schemas.microsoft.com/office/drawing/2014/main" id="{00000000-0008-0000-0F00-000096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庁舎】&#10;一人当たり面積グラフ枠">
          <a:extLst>
            <a:ext uri="{FF2B5EF4-FFF2-40B4-BE49-F238E27FC236}">
              <a16:creationId xmlns:a16="http://schemas.microsoft.com/office/drawing/2014/main" id="{00000000-0008-0000-0F00-000097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0</xdr:rowOff>
    </xdr:from>
    <xdr:to>
      <xdr:col>116</xdr:col>
      <xdr:colOff>62864</xdr:colOff>
      <xdr:row>108</xdr:row>
      <xdr:rowOff>72934</xdr:rowOff>
    </xdr:to>
    <xdr:cxnSp macro="">
      <xdr:nvCxnSpPr>
        <xdr:cNvPr id="920" name="直線コネクタ 919">
          <a:extLst>
            <a:ext uri="{FF2B5EF4-FFF2-40B4-BE49-F238E27FC236}">
              <a16:creationId xmlns:a16="http://schemas.microsoft.com/office/drawing/2014/main" id="{00000000-0008-0000-0F00-000098030000}"/>
            </a:ext>
          </a:extLst>
        </xdr:cNvPr>
        <xdr:cNvCxnSpPr/>
      </xdr:nvCxnSpPr>
      <xdr:spPr>
        <a:xfrm flipV="1">
          <a:off x="22160864" y="17145000"/>
          <a:ext cx="0" cy="1444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76761</xdr:rowOff>
    </xdr:from>
    <xdr:ext cx="469744" cy="259045"/>
    <xdr:sp macro="" textlink="">
      <xdr:nvSpPr>
        <xdr:cNvPr id="921" name="【庁舎】&#10;一人当たり面積最小値テキスト">
          <a:extLst>
            <a:ext uri="{FF2B5EF4-FFF2-40B4-BE49-F238E27FC236}">
              <a16:creationId xmlns:a16="http://schemas.microsoft.com/office/drawing/2014/main" id="{00000000-0008-0000-0F00-000099030000}"/>
            </a:ext>
          </a:extLst>
        </xdr:cNvPr>
        <xdr:cNvSpPr txBox="1"/>
      </xdr:nvSpPr>
      <xdr:spPr>
        <a:xfrm>
          <a:off x="22199600" y="1859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72934</xdr:rowOff>
    </xdr:from>
    <xdr:to>
      <xdr:col>116</xdr:col>
      <xdr:colOff>152400</xdr:colOff>
      <xdr:row>108</xdr:row>
      <xdr:rowOff>72934</xdr:rowOff>
    </xdr:to>
    <xdr:cxnSp macro="">
      <xdr:nvCxnSpPr>
        <xdr:cNvPr id="922" name="直線コネクタ 921">
          <a:extLst>
            <a:ext uri="{FF2B5EF4-FFF2-40B4-BE49-F238E27FC236}">
              <a16:creationId xmlns:a16="http://schemas.microsoft.com/office/drawing/2014/main" id="{00000000-0008-0000-0F00-00009A030000}"/>
            </a:ext>
          </a:extLst>
        </xdr:cNvPr>
        <xdr:cNvCxnSpPr/>
      </xdr:nvCxnSpPr>
      <xdr:spPr>
        <a:xfrm>
          <a:off x="22072600" y="185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118127</xdr:rowOff>
    </xdr:from>
    <xdr:ext cx="469744" cy="259045"/>
    <xdr:sp macro="" textlink="">
      <xdr:nvSpPr>
        <xdr:cNvPr id="923" name="【庁舎】&#10;一人当たり面積最大値テキスト">
          <a:extLst>
            <a:ext uri="{FF2B5EF4-FFF2-40B4-BE49-F238E27FC236}">
              <a16:creationId xmlns:a16="http://schemas.microsoft.com/office/drawing/2014/main" id="{00000000-0008-0000-0F00-00009B030000}"/>
            </a:ext>
          </a:extLst>
        </xdr:cNvPr>
        <xdr:cNvSpPr txBox="1"/>
      </xdr:nvSpPr>
      <xdr:spPr>
        <a:xfrm>
          <a:off x="22199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0</xdr:rowOff>
    </xdr:from>
    <xdr:to>
      <xdr:col>116</xdr:col>
      <xdr:colOff>152400</xdr:colOff>
      <xdr:row>100</xdr:row>
      <xdr:rowOff>0</xdr:rowOff>
    </xdr:to>
    <xdr:cxnSp macro="">
      <xdr:nvCxnSpPr>
        <xdr:cNvPr id="924" name="直線コネクタ 923">
          <a:extLst>
            <a:ext uri="{FF2B5EF4-FFF2-40B4-BE49-F238E27FC236}">
              <a16:creationId xmlns:a16="http://schemas.microsoft.com/office/drawing/2014/main" id="{00000000-0008-0000-0F00-00009C030000}"/>
            </a:ext>
          </a:extLst>
        </xdr:cNvPr>
        <xdr:cNvCxnSpPr/>
      </xdr:nvCxnSpPr>
      <xdr:spPr>
        <a:xfrm>
          <a:off x="22072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119578</xdr:rowOff>
    </xdr:from>
    <xdr:ext cx="469744" cy="259045"/>
    <xdr:sp macro="" textlink="">
      <xdr:nvSpPr>
        <xdr:cNvPr id="925" name="【庁舎】&#10;一人当たり面積平均値テキスト">
          <a:extLst>
            <a:ext uri="{FF2B5EF4-FFF2-40B4-BE49-F238E27FC236}">
              <a16:creationId xmlns:a16="http://schemas.microsoft.com/office/drawing/2014/main" id="{00000000-0008-0000-0F00-00009D030000}"/>
            </a:ext>
          </a:extLst>
        </xdr:cNvPr>
        <xdr:cNvSpPr txBox="1"/>
      </xdr:nvSpPr>
      <xdr:spPr>
        <a:xfrm>
          <a:off x="22199600" y="17950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96701</xdr:rowOff>
    </xdr:from>
    <xdr:to>
      <xdr:col>116</xdr:col>
      <xdr:colOff>114300</xdr:colOff>
      <xdr:row>106</xdr:row>
      <xdr:rowOff>26851</xdr:rowOff>
    </xdr:to>
    <xdr:sp macro="" textlink="">
      <xdr:nvSpPr>
        <xdr:cNvPr id="926" name="フローチャート: 判断 925">
          <a:extLst>
            <a:ext uri="{FF2B5EF4-FFF2-40B4-BE49-F238E27FC236}">
              <a16:creationId xmlns:a16="http://schemas.microsoft.com/office/drawing/2014/main" id="{00000000-0008-0000-0F00-00009E030000}"/>
            </a:ext>
          </a:extLst>
        </xdr:cNvPr>
        <xdr:cNvSpPr/>
      </xdr:nvSpPr>
      <xdr:spPr>
        <a:xfrm>
          <a:off x="22110700" y="1809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143511</xdr:rowOff>
    </xdr:from>
    <xdr:to>
      <xdr:col>112</xdr:col>
      <xdr:colOff>38100</xdr:colOff>
      <xdr:row>106</xdr:row>
      <xdr:rowOff>73661</xdr:rowOff>
    </xdr:to>
    <xdr:sp macro="" textlink="">
      <xdr:nvSpPr>
        <xdr:cNvPr id="927" name="フローチャート: 判断 926">
          <a:extLst>
            <a:ext uri="{FF2B5EF4-FFF2-40B4-BE49-F238E27FC236}">
              <a16:creationId xmlns:a16="http://schemas.microsoft.com/office/drawing/2014/main" id="{00000000-0008-0000-0F00-00009F030000}"/>
            </a:ext>
          </a:extLst>
        </xdr:cNvPr>
        <xdr:cNvSpPr/>
      </xdr:nvSpPr>
      <xdr:spPr>
        <a:xfrm>
          <a:off x="21272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139156</xdr:rowOff>
    </xdr:from>
    <xdr:to>
      <xdr:col>107</xdr:col>
      <xdr:colOff>101600</xdr:colOff>
      <xdr:row>106</xdr:row>
      <xdr:rowOff>69306</xdr:rowOff>
    </xdr:to>
    <xdr:sp macro="" textlink="">
      <xdr:nvSpPr>
        <xdr:cNvPr id="928" name="フローチャート: 判断 927">
          <a:extLst>
            <a:ext uri="{FF2B5EF4-FFF2-40B4-BE49-F238E27FC236}">
              <a16:creationId xmlns:a16="http://schemas.microsoft.com/office/drawing/2014/main" id="{00000000-0008-0000-0F00-0000A0030000}"/>
            </a:ext>
          </a:extLst>
        </xdr:cNvPr>
        <xdr:cNvSpPr/>
      </xdr:nvSpPr>
      <xdr:spPr>
        <a:xfrm>
          <a:off x="20383500" y="1814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51526</xdr:rowOff>
    </xdr:from>
    <xdr:to>
      <xdr:col>102</xdr:col>
      <xdr:colOff>165100</xdr:colOff>
      <xdr:row>106</xdr:row>
      <xdr:rowOff>153126</xdr:rowOff>
    </xdr:to>
    <xdr:sp macro="" textlink="">
      <xdr:nvSpPr>
        <xdr:cNvPr id="929" name="フローチャート: 判断 928">
          <a:extLst>
            <a:ext uri="{FF2B5EF4-FFF2-40B4-BE49-F238E27FC236}">
              <a16:creationId xmlns:a16="http://schemas.microsoft.com/office/drawing/2014/main" id="{00000000-0008-0000-0F00-0000A1030000}"/>
            </a:ext>
          </a:extLst>
        </xdr:cNvPr>
        <xdr:cNvSpPr/>
      </xdr:nvSpPr>
      <xdr:spPr>
        <a:xfrm>
          <a:off x="19494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154395</xdr:rowOff>
    </xdr:from>
    <xdr:to>
      <xdr:col>98</xdr:col>
      <xdr:colOff>38100</xdr:colOff>
      <xdr:row>106</xdr:row>
      <xdr:rowOff>84545</xdr:rowOff>
    </xdr:to>
    <xdr:sp macro="" textlink="">
      <xdr:nvSpPr>
        <xdr:cNvPr id="930" name="フローチャート: 判断 929">
          <a:extLst>
            <a:ext uri="{FF2B5EF4-FFF2-40B4-BE49-F238E27FC236}">
              <a16:creationId xmlns:a16="http://schemas.microsoft.com/office/drawing/2014/main" id="{00000000-0008-0000-0F00-0000A2030000}"/>
            </a:ext>
          </a:extLst>
        </xdr:cNvPr>
        <xdr:cNvSpPr/>
      </xdr:nvSpPr>
      <xdr:spPr>
        <a:xfrm>
          <a:off x="18605500" y="1815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00000000-0008-0000-0F00-0000A3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00000000-0008-0000-0F00-0000A4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00000000-0008-0000-0F00-0000A5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00000000-0008-0000-0F00-0000A6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0000000-0008-0000-0F00-0000A7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124461</xdr:rowOff>
    </xdr:from>
    <xdr:to>
      <xdr:col>116</xdr:col>
      <xdr:colOff>114300</xdr:colOff>
      <xdr:row>107</xdr:row>
      <xdr:rowOff>54611</xdr:rowOff>
    </xdr:to>
    <xdr:sp macro="" textlink="">
      <xdr:nvSpPr>
        <xdr:cNvPr id="936" name="楕円 935">
          <a:extLst>
            <a:ext uri="{FF2B5EF4-FFF2-40B4-BE49-F238E27FC236}">
              <a16:creationId xmlns:a16="http://schemas.microsoft.com/office/drawing/2014/main" id="{00000000-0008-0000-0F00-0000A8030000}"/>
            </a:ext>
          </a:extLst>
        </xdr:cNvPr>
        <xdr:cNvSpPr/>
      </xdr:nvSpPr>
      <xdr:spPr>
        <a:xfrm>
          <a:off x="221107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102888</xdr:rowOff>
    </xdr:from>
    <xdr:ext cx="469744" cy="259045"/>
    <xdr:sp macro="" textlink="">
      <xdr:nvSpPr>
        <xdr:cNvPr id="937" name="【庁舎】&#10;一人当たり面積該当値テキスト">
          <a:extLst>
            <a:ext uri="{FF2B5EF4-FFF2-40B4-BE49-F238E27FC236}">
              <a16:creationId xmlns:a16="http://schemas.microsoft.com/office/drawing/2014/main" id="{00000000-0008-0000-0F00-0000A9030000}"/>
            </a:ext>
          </a:extLst>
        </xdr:cNvPr>
        <xdr:cNvSpPr txBox="1"/>
      </xdr:nvSpPr>
      <xdr:spPr>
        <a:xfrm>
          <a:off x="22199600" y="1827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130992</xdr:rowOff>
    </xdr:from>
    <xdr:to>
      <xdr:col>112</xdr:col>
      <xdr:colOff>38100</xdr:colOff>
      <xdr:row>107</xdr:row>
      <xdr:rowOff>61142</xdr:rowOff>
    </xdr:to>
    <xdr:sp macro="" textlink="">
      <xdr:nvSpPr>
        <xdr:cNvPr id="938" name="楕円 937">
          <a:extLst>
            <a:ext uri="{FF2B5EF4-FFF2-40B4-BE49-F238E27FC236}">
              <a16:creationId xmlns:a16="http://schemas.microsoft.com/office/drawing/2014/main" id="{00000000-0008-0000-0F00-0000AA030000}"/>
            </a:ext>
          </a:extLst>
        </xdr:cNvPr>
        <xdr:cNvSpPr/>
      </xdr:nvSpPr>
      <xdr:spPr>
        <a:xfrm>
          <a:off x="21272500" y="1830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3811</xdr:rowOff>
    </xdr:from>
    <xdr:to>
      <xdr:col>116</xdr:col>
      <xdr:colOff>63500</xdr:colOff>
      <xdr:row>107</xdr:row>
      <xdr:rowOff>10342</xdr:rowOff>
    </xdr:to>
    <xdr:cxnSp macro="">
      <xdr:nvCxnSpPr>
        <xdr:cNvPr id="939" name="直線コネクタ 938">
          <a:extLst>
            <a:ext uri="{FF2B5EF4-FFF2-40B4-BE49-F238E27FC236}">
              <a16:creationId xmlns:a16="http://schemas.microsoft.com/office/drawing/2014/main" id="{00000000-0008-0000-0F00-0000AB030000}"/>
            </a:ext>
          </a:extLst>
        </xdr:cNvPr>
        <xdr:cNvCxnSpPr/>
      </xdr:nvCxnSpPr>
      <xdr:spPr>
        <a:xfrm flipV="1">
          <a:off x="21323300" y="18348961"/>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138612</xdr:rowOff>
    </xdr:from>
    <xdr:to>
      <xdr:col>107</xdr:col>
      <xdr:colOff>101600</xdr:colOff>
      <xdr:row>107</xdr:row>
      <xdr:rowOff>68762</xdr:rowOff>
    </xdr:to>
    <xdr:sp macro="" textlink="">
      <xdr:nvSpPr>
        <xdr:cNvPr id="940" name="楕円 939">
          <a:extLst>
            <a:ext uri="{FF2B5EF4-FFF2-40B4-BE49-F238E27FC236}">
              <a16:creationId xmlns:a16="http://schemas.microsoft.com/office/drawing/2014/main" id="{00000000-0008-0000-0F00-0000AC030000}"/>
            </a:ext>
          </a:extLst>
        </xdr:cNvPr>
        <xdr:cNvSpPr/>
      </xdr:nvSpPr>
      <xdr:spPr>
        <a:xfrm>
          <a:off x="20383500" y="1831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10342</xdr:rowOff>
    </xdr:from>
    <xdr:to>
      <xdr:col>111</xdr:col>
      <xdr:colOff>177800</xdr:colOff>
      <xdr:row>107</xdr:row>
      <xdr:rowOff>17962</xdr:rowOff>
    </xdr:to>
    <xdr:cxnSp macro="">
      <xdr:nvCxnSpPr>
        <xdr:cNvPr id="941" name="直線コネクタ 940">
          <a:extLst>
            <a:ext uri="{FF2B5EF4-FFF2-40B4-BE49-F238E27FC236}">
              <a16:creationId xmlns:a16="http://schemas.microsoft.com/office/drawing/2014/main" id="{00000000-0008-0000-0F00-0000AD030000}"/>
            </a:ext>
          </a:extLst>
        </xdr:cNvPr>
        <xdr:cNvCxnSpPr/>
      </xdr:nvCxnSpPr>
      <xdr:spPr>
        <a:xfrm flipV="1">
          <a:off x="20434300" y="18355492"/>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144055</xdr:rowOff>
    </xdr:from>
    <xdr:to>
      <xdr:col>102</xdr:col>
      <xdr:colOff>165100</xdr:colOff>
      <xdr:row>107</xdr:row>
      <xdr:rowOff>74205</xdr:rowOff>
    </xdr:to>
    <xdr:sp macro="" textlink="">
      <xdr:nvSpPr>
        <xdr:cNvPr id="942" name="楕円 941">
          <a:extLst>
            <a:ext uri="{FF2B5EF4-FFF2-40B4-BE49-F238E27FC236}">
              <a16:creationId xmlns:a16="http://schemas.microsoft.com/office/drawing/2014/main" id="{00000000-0008-0000-0F00-0000AE030000}"/>
            </a:ext>
          </a:extLst>
        </xdr:cNvPr>
        <xdr:cNvSpPr/>
      </xdr:nvSpPr>
      <xdr:spPr>
        <a:xfrm>
          <a:off x="19494500" y="1831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17962</xdr:rowOff>
    </xdr:from>
    <xdr:to>
      <xdr:col>107</xdr:col>
      <xdr:colOff>50800</xdr:colOff>
      <xdr:row>107</xdr:row>
      <xdr:rowOff>23405</xdr:rowOff>
    </xdr:to>
    <xdr:cxnSp macro="">
      <xdr:nvCxnSpPr>
        <xdr:cNvPr id="943" name="直線コネクタ 942">
          <a:extLst>
            <a:ext uri="{FF2B5EF4-FFF2-40B4-BE49-F238E27FC236}">
              <a16:creationId xmlns:a16="http://schemas.microsoft.com/office/drawing/2014/main" id="{00000000-0008-0000-0F00-0000AF030000}"/>
            </a:ext>
          </a:extLst>
        </xdr:cNvPr>
        <xdr:cNvCxnSpPr/>
      </xdr:nvCxnSpPr>
      <xdr:spPr>
        <a:xfrm flipV="1">
          <a:off x="19545300" y="18363112"/>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164737</xdr:rowOff>
    </xdr:from>
    <xdr:to>
      <xdr:col>98</xdr:col>
      <xdr:colOff>38100</xdr:colOff>
      <xdr:row>107</xdr:row>
      <xdr:rowOff>94887</xdr:rowOff>
    </xdr:to>
    <xdr:sp macro="" textlink="">
      <xdr:nvSpPr>
        <xdr:cNvPr id="944" name="楕円 943">
          <a:extLst>
            <a:ext uri="{FF2B5EF4-FFF2-40B4-BE49-F238E27FC236}">
              <a16:creationId xmlns:a16="http://schemas.microsoft.com/office/drawing/2014/main" id="{00000000-0008-0000-0F00-0000B0030000}"/>
            </a:ext>
          </a:extLst>
        </xdr:cNvPr>
        <xdr:cNvSpPr/>
      </xdr:nvSpPr>
      <xdr:spPr>
        <a:xfrm>
          <a:off x="18605500" y="1833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23405</xdr:rowOff>
    </xdr:from>
    <xdr:to>
      <xdr:col>102</xdr:col>
      <xdr:colOff>114300</xdr:colOff>
      <xdr:row>107</xdr:row>
      <xdr:rowOff>44087</xdr:rowOff>
    </xdr:to>
    <xdr:cxnSp macro="">
      <xdr:nvCxnSpPr>
        <xdr:cNvPr id="945" name="直線コネクタ 944">
          <a:extLst>
            <a:ext uri="{FF2B5EF4-FFF2-40B4-BE49-F238E27FC236}">
              <a16:creationId xmlns:a16="http://schemas.microsoft.com/office/drawing/2014/main" id="{00000000-0008-0000-0F00-0000B1030000}"/>
            </a:ext>
          </a:extLst>
        </xdr:cNvPr>
        <xdr:cNvCxnSpPr/>
      </xdr:nvCxnSpPr>
      <xdr:spPr>
        <a:xfrm flipV="1">
          <a:off x="18656300" y="18368555"/>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90188</xdr:rowOff>
    </xdr:from>
    <xdr:ext cx="469744" cy="259045"/>
    <xdr:sp macro="" textlink="">
      <xdr:nvSpPr>
        <xdr:cNvPr id="946" name="n_1aveValue【庁舎】&#10;一人当たり面積">
          <a:extLst>
            <a:ext uri="{FF2B5EF4-FFF2-40B4-BE49-F238E27FC236}">
              <a16:creationId xmlns:a16="http://schemas.microsoft.com/office/drawing/2014/main" id="{00000000-0008-0000-0F00-0000B2030000}"/>
            </a:ext>
          </a:extLst>
        </xdr:cNvPr>
        <xdr:cNvSpPr txBox="1"/>
      </xdr:nvSpPr>
      <xdr:spPr>
        <a:xfrm>
          <a:off x="210757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85833</xdr:rowOff>
    </xdr:from>
    <xdr:ext cx="469744" cy="259045"/>
    <xdr:sp macro="" textlink="">
      <xdr:nvSpPr>
        <xdr:cNvPr id="947" name="n_2aveValue【庁舎】&#10;一人当たり面積">
          <a:extLst>
            <a:ext uri="{FF2B5EF4-FFF2-40B4-BE49-F238E27FC236}">
              <a16:creationId xmlns:a16="http://schemas.microsoft.com/office/drawing/2014/main" id="{00000000-0008-0000-0F00-0000B3030000}"/>
            </a:ext>
          </a:extLst>
        </xdr:cNvPr>
        <xdr:cNvSpPr txBox="1"/>
      </xdr:nvSpPr>
      <xdr:spPr>
        <a:xfrm>
          <a:off x="20199427" y="1791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169653</xdr:rowOff>
    </xdr:from>
    <xdr:ext cx="469744" cy="259045"/>
    <xdr:sp macro="" textlink="">
      <xdr:nvSpPr>
        <xdr:cNvPr id="948" name="n_3aveValue【庁舎】&#10;一人当たり面積">
          <a:extLst>
            <a:ext uri="{FF2B5EF4-FFF2-40B4-BE49-F238E27FC236}">
              <a16:creationId xmlns:a16="http://schemas.microsoft.com/office/drawing/2014/main" id="{00000000-0008-0000-0F00-0000B4030000}"/>
            </a:ext>
          </a:extLst>
        </xdr:cNvPr>
        <xdr:cNvSpPr txBox="1"/>
      </xdr:nvSpPr>
      <xdr:spPr>
        <a:xfrm>
          <a:off x="19310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101072</xdr:rowOff>
    </xdr:from>
    <xdr:ext cx="469744" cy="259045"/>
    <xdr:sp macro="" textlink="">
      <xdr:nvSpPr>
        <xdr:cNvPr id="949" name="n_4aveValue【庁舎】&#10;一人当たり面積">
          <a:extLst>
            <a:ext uri="{FF2B5EF4-FFF2-40B4-BE49-F238E27FC236}">
              <a16:creationId xmlns:a16="http://schemas.microsoft.com/office/drawing/2014/main" id="{00000000-0008-0000-0F00-0000B5030000}"/>
            </a:ext>
          </a:extLst>
        </xdr:cNvPr>
        <xdr:cNvSpPr txBox="1"/>
      </xdr:nvSpPr>
      <xdr:spPr>
        <a:xfrm>
          <a:off x="18421427" y="1793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52269</xdr:rowOff>
    </xdr:from>
    <xdr:ext cx="469744" cy="259045"/>
    <xdr:sp macro="" textlink="">
      <xdr:nvSpPr>
        <xdr:cNvPr id="950" name="n_1mainValue【庁舎】&#10;一人当たり面積">
          <a:extLst>
            <a:ext uri="{FF2B5EF4-FFF2-40B4-BE49-F238E27FC236}">
              <a16:creationId xmlns:a16="http://schemas.microsoft.com/office/drawing/2014/main" id="{00000000-0008-0000-0F00-0000B6030000}"/>
            </a:ext>
          </a:extLst>
        </xdr:cNvPr>
        <xdr:cNvSpPr txBox="1"/>
      </xdr:nvSpPr>
      <xdr:spPr>
        <a:xfrm>
          <a:off x="21075727" y="1839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59889</xdr:rowOff>
    </xdr:from>
    <xdr:ext cx="469744" cy="259045"/>
    <xdr:sp macro="" textlink="">
      <xdr:nvSpPr>
        <xdr:cNvPr id="951" name="n_2mainValue【庁舎】&#10;一人当たり面積">
          <a:extLst>
            <a:ext uri="{FF2B5EF4-FFF2-40B4-BE49-F238E27FC236}">
              <a16:creationId xmlns:a16="http://schemas.microsoft.com/office/drawing/2014/main" id="{00000000-0008-0000-0F00-0000B7030000}"/>
            </a:ext>
          </a:extLst>
        </xdr:cNvPr>
        <xdr:cNvSpPr txBox="1"/>
      </xdr:nvSpPr>
      <xdr:spPr>
        <a:xfrm>
          <a:off x="20199427" y="1840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65332</xdr:rowOff>
    </xdr:from>
    <xdr:ext cx="469744" cy="259045"/>
    <xdr:sp macro="" textlink="">
      <xdr:nvSpPr>
        <xdr:cNvPr id="952" name="n_3mainValue【庁舎】&#10;一人当たり面積">
          <a:extLst>
            <a:ext uri="{FF2B5EF4-FFF2-40B4-BE49-F238E27FC236}">
              <a16:creationId xmlns:a16="http://schemas.microsoft.com/office/drawing/2014/main" id="{00000000-0008-0000-0F00-0000B8030000}"/>
            </a:ext>
          </a:extLst>
        </xdr:cNvPr>
        <xdr:cNvSpPr txBox="1"/>
      </xdr:nvSpPr>
      <xdr:spPr>
        <a:xfrm>
          <a:off x="19310427" y="1841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86014</xdr:rowOff>
    </xdr:from>
    <xdr:ext cx="469744" cy="259045"/>
    <xdr:sp macro="" textlink="">
      <xdr:nvSpPr>
        <xdr:cNvPr id="953" name="n_4mainValue【庁舎】&#10;一人当たり面積">
          <a:extLst>
            <a:ext uri="{FF2B5EF4-FFF2-40B4-BE49-F238E27FC236}">
              <a16:creationId xmlns:a16="http://schemas.microsoft.com/office/drawing/2014/main" id="{00000000-0008-0000-0F00-0000B9030000}"/>
            </a:ext>
          </a:extLst>
        </xdr:cNvPr>
        <xdr:cNvSpPr txBox="1"/>
      </xdr:nvSpPr>
      <xdr:spPr>
        <a:xfrm>
          <a:off x="18421427" y="1843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a:extLst>
            <a:ext uri="{FF2B5EF4-FFF2-40B4-BE49-F238E27FC236}">
              <a16:creationId xmlns:a16="http://schemas.microsoft.com/office/drawing/2014/main" id="{00000000-0008-0000-0F00-0000BA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a:extLst>
            <a:ext uri="{FF2B5EF4-FFF2-40B4-BE49-F238E27FC236}">
              <a16:creationId xmlns:a16="http://schemas.microsoft.com/office/drawing/2014/main" id="{00000000-0008-0000-0F00-0000BB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a:extLst>
            <a:ext uri="{FF2B5EF4-FFF2-40B4-BE49-F238E27FC236}">
              <a16:creationId xmlns:a16="http://schemas.microsoft.com/office/drawing/2014/main" id="{00000000-0008-0000-0F00-0000BC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類似団体と比較して有形固定資産減価償却率が特に高くなっている施設は，図書館，福祉施設，市民会館，消防施設，庁舎である。</a:t>
          </a:r>
        </a:p>
        <a:p>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図書館及び福祉施設については，それぞれ１施設のみで耐用年数を過ぎており，建設されてから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年以上が経過しているため，今後関係各課と連携を図り，老朽化対策の検討を行っていく。</a:t>
          </a:r>
        </a:p>
        <a:p>
          <a:r>
            <a:rPr kumimoji="1" lang="ja-JP" altLang="en-US" sz="1300">
              <a:latin typeface="ＭＳ Ｐゴシック" panose="020B0600070205080204" pitchFamily="50" charset="-128"/>
              <a:ea typeface="ＭＳ Ｐゴシック" panose="020B0600070205080204" pitchFamily="50" charset="-128"/>
            </a:rPr>
            <a:t>市民会館については，１施設のみで耐用年数を過ぎているが，現在施設利用をしていない。今後の利活用方法について検討を行う。</a:t>
          </a:r>
        </a:p>
        <a:p>
          <a:r>
            <a:rPr kumimoji="1" lang="ja-JP" altLang="en-US" sz="1300">
              <a:latin typeface="ＭＳ Ｐゴシック" panose="020B0600070205080204" pitchFamily="50" charset="-128"/>
              <a:ea typeface="ＭＳ Ｐゴシック" panose="020B0600070205080204" pitchFamily="50" charset="-128"/>
            </a:rPr>
            <a:t>消防施設については，１施設の立替工事（</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ヶ年事業）により数値が改善されたが，その他の施設については耐用年数を過ぎており，今後関係各課と連携を図り消防施設の在り方の検討を行う。</a:t>
          </a:r>
        </a:p>
        <a:p>
          <a:r>
            <a:rPr kumimoji="1" lang="ja-JP" altLang="en-US" sz="1300">
              <a:latin typeface="ＭＳ Ｐゴシック" panose="020B0600070205080204" pitchFamily="50" charset="-128"/>
              <a:ea typeface="ＭＳ Ｐゴシック" panose="020B0600070205080204" pitchFamily="50" charset="-128"/>
            </a:rPr>
            <a:t>庁舎については，全ての施設が建設されてから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年以上経過しているため，建替えも視野に入れた上で，大規模改修等の検討を通じ長寿命化や老朽化対策を行っていく。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鹿児島県大崎町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12,936
12,651
100.67
10,557,918
10,120,636
402,161
4,468,416
6,630,630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過疎化・少子高齢化が進行する中，指数は過去５年間の平均で</a:t>
          </a:r>
          <a:r>
            <a:rPr kumimoji="1" lang="en-US" altLang="ja-JP" sz="1100">
              <a:solidFill>
                <a:sysClr val="windowText" lastClr="000000"/>
              </a:solidFill>
              <a:effectLst/>
              <a:latin typeface="+mn-lt"/>
              <a:ea typeface="+mn-ea"/>
              <a:cs typeface="+mn-cs"/>
            </a:rPr>
            <a:t>0.33</a:t>
          </a:r>
          <a:r>
            <a:rPr kumimoji="1" lang="ja-JP" altLang="en-US" sz="1100">
              <a:solidFill>
                <a:sysClr val="windowText" lastClr="000000"/>
              </a:solidFill>
              <a:effectLst/>
              <a:latin typeface="+mn-lt"/>
              <a:ea typeface="+mn-ea"/>
              <a:cs typeface="+mn-cs"/>
            </a:rPr>
            <a:t>程度である。</a:t>
          </a:r>
          <a:r>
            <a:rPr kumimoji="1" lang="ja-JP" altLang="ja-JP" sz="1100">
              <a:solidFill>
                <a:sysClr val="windowText" lastClr="000000"/>
              </a:solidFill>
              <a:effectLst/>
              <a:latin typeface="+mn-lt"/>
              <a:ea typeface="+mn-ea"/>
              <a:cs typeface="+mn-cs"/>
            </a:rPr>
            <a:t>前年度からすると</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0.01</a:t>
          </a:r>
          <a:r>
            <a:rPr kumimoji="1" lang="ja-JP" altLang="ja-JP" sz="1100">
              <a:solidFill>
                <a:sysClr val="windowText" lastClr="000000"/>
              </a:solidFill>
              <a:effectLst/>
              <a:latin typeface="+mn-lt"/>
              <a:ea typeface="+mn-ea"/>
              <a:cs typeface="+mn-cs"/>
            </a:rPr>
            <a:t>ポイント上回り</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鹿児島県平均も上回って</a:t>
          </a:r>
          <a:r>
            <a:rPr kumimoji="1" lang="ja-JP" altLang="en-US" sz="1100">
              <a:solidFill>
                <a:sysClr val="windowText" lastClr="000000"/>
              </a:solidFill>
              <a:effectLst/>
              <a:latin typeface="+mn-lt"/>
              <a:ea typeface="+mn-ea"/>
              <a:cs typeface="+mn-cs"/>
            </a:rPr>
            <a:t>おり，</a:t>
          </a:r>
          <a:r>
            <a:rPr kumimoji="1" lang="ja-JP" altLang="ja-JP" sz="1100">
              <a:solidFill>
                <a:sysClr val="windowText" lastClr="000000"/>
              </a:solidFill>
              <a:effectLst/>
              <a:latin typeface="+mn-lt"/>
              <a:ea typeface="+mn-ea"/>
              <a:cs typeface="+mn-cs"/>
            </a:rPr>
            <a:t>類似団体内平均値と比べ</a:t>
          </a:r>
          <a:r>
            <a:rPr kumimoji="1" lang="ja-JP" altLang="en-US" sz="1100">
              <a:solidFill>
                <a:sysClr val="windowText" lastClr="000000"/>
              </a:solidFill>
              <a:effectLst/>
              <a:latin typeface="+mn-lt"/>
              <a:ea typeface="+mn-ea"/>
              <a:cs typeface="+mn-cs"/>
            </a:rPr>
            <a:t>ても</a:t>
          </a:r>
          <a:r>
            <a:rPr kumimoji="1" lang="en-US" altLang="ja-JP" sz="1100">
              <a:solidFill>
                <a:sysClr val="windowText" lastClr="000000"/>
              </a:solidFill>
              <a:effectLst/>
              <a:latin typeface="+mn-lt"/>
              <a:ea typeface="+mn-ea"/>
              <a:cs typeface="+mn-cs"/>
            </a:rPr>
            <a:t>0.06</a:t>
          </a:r>
          <a:r>
            <a:rPr kumimoji="1" lang="ja-JP" altLang="ja-JP" sz="1100">
              <a:solidFill>
                <a:sysClr val="windowText" lastClr="000000"/>
              </a:solidFill>
              <a:effectLst/>
              <a:latin typeface="+mn-lt"/>
              <a:ea typeface="+mn-ea"/>
              <a:cs typeface="+mn-cs"/>
            </a:rPr>
            <a:t>ポイントと</a:t>
          </a:r>
          <a:r>
            <a:rPr kumimoji="1" lang="ja-JP" altLang="en-US" sz="1100">
              <a:solidFill>
                <a:sysClr val="windowText" lastClr="000000"/>
              </a:solidFill>
              <a:effectLst/>
              <a:latin typeface="+mn-lt"/>
              <a:ea typeface="+mn-ea"/>
              <a:cs typeface="+mn-cs"/>
            </a:rPr>
            <a:t>上</a:t>
          </a:r>
          <a:r>
            <a:rPr kumimoji="1" lang="ja-JP" altLang="ja-JP" sz="1100">
              <a:solidFill>
                <a:sysClr val="windowText" lastClr="000000"/>
              </a:solidFill>
              <a:effectLst/>
              <a:latin typeface="+mn-lt"/>
              <a:ea typeface="+mn-ea"/>
              <a:cs typeface="+mn-cs"/>
            </a:rPr>
            <a:t>回っている。</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ここ数年のポイントは</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人口減少等により基準財政需要額が減少していることで伸びてきているもの</a:t>
          </a:r>
          <a:r>
            <a:rPr kumimoji="1" lang="ja-JP" altLang="en-US" sz="1100">
              <a:solidFill>
                <a:sysClr val="windowText" lastClr="000000"/>
              </a:solidFill>
              <a:effectLst/>
              <a:latin typeface="+mn-lt"/>
              <a:ea typeface="+mn-ea"/>
              <a:cs typeface="+mn-cs"/>
            </a:rPr>
            <a:t>であるが，</a:t>
          </a:r>
          <a:r>
            <a:rPr kumimoji="1" lang="ja-JP" altLang="ja-JP" sz="1100">
              <a:solidFill>
                <a:sysClr val="windowText" lastClr="000000"/>
              </a:solidFill>
              <a:effectLst/>
              <a:latin typeface="+mn-lt"/>
              <a:ea typeface="+mn-ea"/>
              <a:cs typeface="+mn-cs"/>
            </a:rPr>
            <a:t>収入の大きな伸びは見込めない上に</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需要額の義務的経費の</a:t>
          </a:r>
          <a:r>
            <a:rPr kumimoji="1" lang="ja-JP" altLang="en-US" sz="1100">
              <a:solidFill>
                <a:sysClr val="windowText" lastClr="000000"/>
              </a:solidFill>
              <a:effectLst/>
              <a:latin typeface="+mn-lt"/>
              <a:ea typeface="+mn-ea"/>
              <a:cs typeface="+mn-cs"/>
            </a:rPr>
            <a:t>うち</a:t>
          </a:r>
          <a:r>
            <a:rPr kumimoji="1" lang="ja-JP" altLang="ja-JP" sz="1100">
              <a:solidFill>
                <a:sysClr val="windowText" lastClr="000000"/>
              </a:solidFill>
              <a:effectLst/>
              <a:latin typeface="+mn-lt"/>
              <a:ea typeface="+mn-ea"/>
              <a:cs typeface="+mn-cs"/>
            </a:rPr>
            <a:t>扶助費等の増加により</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この指数の大きな伸びは期待できないため</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今後も事業の選択と集中により</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需要額を抑制し</a:t>
          </a:r>
          <a:r>
            <a:rPr kumimoji="1" lang="ja-JP" altLang="en-US" sz="1100">
              <a:solidFill>
                <a:sysClr val="windowText" lastClr="000000"/>
              </a:solidFill>
              <a:effectLst/>
              <a:latin typeface="+mn-lt"/>
              <a:ea typeface="+mn-ea"/>
              <a:cs typeface="+mn-cs"/>
            </a:rPr>
            <a:t>たい。更に公有財産台帳整備による売却可能資産の把握に努め，歳入の確保及び行財政の効率化による財政健全化に努める。</a:t>
          </a:r>
          <a:endParaRPr kumimoji="1" lang="en-US" altLang="ja-JP" sz="1100">
            <a:solidFill>
              <a:sysClr val="windowText" lastClr="000000"/>
            </a:solidFill>
            <a:effectLst/>
            <a:latin typeface="+mn-lt"/>
            <a:ea typeface="+mn-ea"/>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88743"/>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92528</xdr:rowOff>
    </xdr:from>
    <xdr:to>
      <xdr:col>23</xdr:col>
      <xdr:colOff>133350</xdr:colOff>
      <xdr:row>40</xdr:row>
      <xdr:rowOff>127000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4114800" y="6950528"/>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49184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41</xdr:row>
      <xdr:rowOff>24493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69850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26505</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24493</xdr:rowOff>
    </xdr:from>
    <xdr:to>
      <xdr:col>15</xdr:col>
      <xdr:colOff>82550</xdr:colOff>
      <xdr:row>41</xdr:row>
      <xdr:rowOff>58965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0539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58965</xdr:rowOff>
    </xdr:from>
    <xdr:to>
      <xdr:col>11</xdr:col>
      <xdr:colOff>31750</xdr:colOff>
      <xdr:row>41</xdr:row>
      <xdr:rowOff>93435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0884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41728</xdr:rowOff>
    </xdr:from>
    <xdr:to>
      <xdr:col>23</xdr:col>
      <xdr:colOff>184150</xdr:colOff>
      <xdr:row>40</xdr:row>
      <xdr:rowOff>143328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58255</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74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145143</xdr:rowOff>
    </xdr:from>
    <xdr:to>
      <xdr:col>15</xdr:col>
      <xdr:colOff>133350</xdr:colOff>
      <xdr:row>41</xdr:row>
      <xdr:rowOff>75293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85470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8165</xdr:rowOff>
    </xdr:from>
    <xdr:to>
      <xdr:col>11</xdr:col>
      <xdr:colOff>82550</xdr:colOff>
      <xdr:row>41</xdr:row>
      <xdr:rowOff>109765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119942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100">
              <a:solidFill>
                <a:sysClr val="windowText" lastClr="000000"/>
              </a:solidFill>
              <a:effectLst/>
              <a:latin typeface="+mn-lt"/>
              <a:ea typeface="+mn-ea"/>
              <a:cs typeface="+mn-cs"/>
            </a:rPr>
            <a:t>過去５年間は</a:t>
          </a:r>
          <a:r>
            <a:rPr kumimoji="1" lang="en-US" altLang="ja-JP" sz="1100">
              <a:solidFill>
                <a:sysClr val="windowText" lastClr="000000"/>
              </a:solidFill>
              <a:effectLst/>
              <a:latin typeface="+mn-lt"/>
              <a:ea typeface="+mn-ea"/>
              <a:cs typeface="+mn-cs"/>
            </a:rPr>
            <a:t>87.0</a:t>
          </a:r>
          <a:r>
            <a:rPr kumimoji="1" lang="ja-JP" altLang="en-US" sz="1100">
              <a:solidFill>
                <a:sysClr val="windowText" lastClr="000000"/>
              </a:solidFill>
              <a:effectLst/>
              <a:latin typeface="+mn-lt"/>
              <a:ea typeface="+mn-ea"/>
              <a:cs typeface="+mn-cs"/>
            </a:rPr>
            <a:t>％前後を推移しており，</a:t>
          </a:r>
          <a:r>
            <a:rPr kumimoji="1" lang="ja-JP" altLang="ja-JP" sz="1100">
              <a:solidFill>
                <a:sysClr val="windowText" lastClr="000000"/>
              </a:solidFill>
              <a:effectLst/>
              <a:latin typeface="+mn-lt"/>
              <a:ea typeface="+mn-ea"/>
              <a:cs typeface="+mn-cs"/>
            </a:rPr>
            <a:t>類似団体内平均値や鹿児島県平均より</a:t>
          </a:r>
          <a:r>
            <a:rPr kumimoji="1" lang="ja-JP" altLang="en-US" sz="1100">
              <a:solidFill>
                <a:sysClr val="windowText" lastClr="000000"/>
              </a:solidFill>
              <a:effectLst/>
              <a:latin typeface="+mn-lt"/>
              <a:ea typeface="+mn-ea"/>
              <a:cs typeface="+mn-cs"/>
            </a:rPr>
            <a:t>低いものの，</a:t>
          </a:r>
          <a:r>
            <a:rPr kumimoji="1" lang="ja-JP" altLang="ja-JP" sz="1100">
              <a:solidFill>
                <a:sysClr val="windowText" lastClr="000000"/>
              </a:solidFill>
              <a:effectLst/>
              <a:latin typeface="+mn-lt"/>
              <a:ea typeface="+mn-ea"/>
              <a:cs typeface="+mn-cs"/>
            </a:rPr>
            <a:t>昨年度より</a:t>
          </a:r>
          <a:r>
            <a:rPr kumimoji="1" lang="en-US" altLang="ja-JP" sz="1100">
              <a:solidFill>
                <a:sysClr val="windowText" lastClr="000000"/>
              </a:solidFill>
              <a:effectLst/>
              <a:latin typeface="+mn-lt"/>
              <a:ea typeface="+mn-ea"/>
              <a:cs typeface="+mn-cs"/>
            </a:rPr>
            <a:t>0.2</a:t>
          </a:r>
          <a:r>
            <a:rPr kumimoji="1" lang="ja-JP" altLang="ja-JP" sz="1100">
              <a:solidFill>
                <a:sysClr val="windowText" lastClr="000000"/>
              </a:solidFill>
              <a:effectLst/>
              <a:latin typeface="+mn-lt"/>
              <a:ea typeface="+mn-ea"/>
              <a:cs typeface="+mn-cs"/>
            </a:rPr>
            <a:t>ポイント上昇している。</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需要額での社会保障費の上昇や収入での地方交付税の減少が主な要因と考えられるが</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今後も社会保障費や公債費等の上昇が予想されるため</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引き続き効率的な財政運営が図られるよう努める。</a:t>
          </a:r>
          <a:endParaRPr lang="ja-JP" altLang="ja-JP" sz="1400">
            <a:solidFill>
              <a:sysClr val="windowText" lastClr="000000"/>
            </a:solidFill>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169228</xdr:rowOff>
    </xdr:from>
    <xdr:to>
      <xdr:col>23</xdr:col>
      <xdr:colOff>133350</xdr:colOff>
      <xdr:row>66</xdr:row>
      <xdr:rowOff>112713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13328"/>
          <a:ext cx="0" cy="13150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84790</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0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112713</xdr:rowOff>
    </xdr:from>
    <xdr:to>
      <xdr:col>24</xdr:col>
      <xdr:colOff>12700</xdr:colOff>
      <xdr:row>66</xdr:row>
      <xdr:rowOff>112713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2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84155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5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169228</xdr:rowOff>
    </xdr:from>
    <xdr:to>
      <xdr:col>24</xdr:col>
      <xdr:colOff>12700</xdr:colOff>
      <xdr:row>58</xdr:row>
      <xdr:rowOff>169228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1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26353</xdr:rowOff>
    </xdr:from>
    <xdr:to>
      <xdr:col>23</xdr:col>
      <xdr:colOff>133350</xdr:colOff>
      <xdr:row>62</xdr:row>
      <xdr:rowOff>38418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656253"/>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134637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26353</xdr:rowOff>
    </xdr:from>
    <xdr:to>
      <xdr:col>19</xdr:col>
      <xdr:colOff>133350</xdr:colOff>
      <xdr:row>62</xdr:row>
      <xdr:rowOff>32385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65625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120332</xdr:rowOff>
    </xdr:from>
    <xdr:to>
      <xdr:col>19</xdr:col>
      <xdr:colOff>184150</xdr:colOff>
      <xdr:row>63</xdr:row>
      <xdr:rowOff>50482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35259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836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101282</xdr:rowOff>
    </xdr:from>
    <xdr:to>
      <xdr:col>15</xdr:col>
      <xdr:colOff>82550</xdr:colOff>
      <xdr:row>62</xdr:row>
      <xdr:rowOff>32385</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559732"/>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47943</xdr:rowOff>
    </xdr:from>
    <xdr:to>
      <xdr:col>15</xdr:col>
      <xdr:colOff>133350</xdr:colOff>
      <xdr:row>62</xdr:row>
      <xdr:rowOff>149543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134320</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76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101282</xdr:rowOff>
    </xdr:from>
    <xdr:to>
      <xdr:col>11</xdr:col>
      <xdr:colOff>31750</xdr:colOff>
      <xdr:row>61</xdr:row>
      <xdr:rowOff>149543</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559732"/>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11747</xdr:rowOff>
    </xdr:from>
    <xdr:to>
      <xdr:col>11</xdr:col>
      <xdr:colOff>82550</xdr:colOff>
      <xdr:row>62</xdr:row>
      <xdr:rowOff>113347</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98124</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72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50482</xdr:rowOff>
    </xdr:from>
    <xdr:to>
      <xdr:col>7</xdr:col>
      <xdr:colOff>31750</xdr:colOff>
      <xdr:row>61</xdr:row>
      <xdr:rowOff>152082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50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162259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27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159068</xdr:rowOff>
    </xdr:from>
    <xdr:to>
      <xdr:col>23</xdr:col>
      <xdr:colOff>184150</xdr:colOff>
      <xdr:row>62</xdr:row>
      <xdr:rowOff>89218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61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4145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462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147003</xdr:rowOff>
    </xdr:from>
    <xdr:to>
      <xdr:col>19</xdr:col>
      <xdr:colOff>184150</xdr:colOff>
      <xdr:row>62</xdr:row>
      <xdr:rowOff>77153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60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87330</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374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153035</xdr:rowOff>
    </xdr:from>
    <xdr:to>
      <xdr:col>15</xdr:col>
      <xdr:colOff>133350</xdr:colOff>
      <xdr:row>62</xdr:row>
      <xdr:rowOff>83185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93362</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38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50482</xdr:rowOff>
    </xdr:from>
    <xdr:to>
      <xdr:col>11</xdr:col>
      <xdr:colOff>82550</xdr:colOff>
      <xdr:row>61</xdr:row>
      <xdr:rowOff>152082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50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162259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27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98743</xdr:rowOff>
    </xdr:from>
    <xdr:to>
      <xdr:col>7</xdr:col>
      <xdr:colOff>31750</xdr:colOff>
      <xdr:row>62</xdr:row>
      <xdr:rowOff>28893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55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13670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64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[219,402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mn-lt"/>
              <a:ea typeface="+mn-ea"/>
              <a:cs typeface="+mn-cs"/>
            </a:rPr>
            <a:t>　</a:t>
          </a:r>
          <a:r>
            <a:rPr kumimoji="1" lang="ja-JP" altLang="en-US" sz="1100">
              <a:solidFill>
                <a:sysClr val="windowText" lastClr="000000"/>
              </a:solidFill>
              <a:effectLst/>
              <a:latin typeface="+mn-lt"/>
              <a:ea typeface="+mn-ea"/>
              <a:cs typeface="+mn-cs"/>
            </a:rPr>
            <a:t>これまで全国平均は上回っていたものの，今回，前年度より</a:t>
          </a:r>
          <a:r>
            <a:rPr kumimoji="1" lang="en-US" altLang="ja-JP" sz="1100">
              <a:solidFill>
                <a:sysClr val="windowText" lastClr="000000"/>
              </a:solidFill>
              <a:effectLst/>
              <a:latin typeface="+mn-lt"/>
              <a:ea typeface="+mn-ea"/>
              <a:cs typeface="+mn-cs"/>
            </a:rPr>
            <a:t>55,525</a:t>
          </a:r>
          <a:r>
            <a:rPr kumimoji="1" lang="ja-JP" altLang="en-US" sz="1100">
              <a:solidFill>
                <a:sysClr val="windowText" lastClr="000000"/>
              </a:solidFill>
              <a:effectLst/>
              <a:latin typeface="+mn-lt"/>
              <a:ea typeface="+mn-ea"/>
              <a:cs typeface="+mn-cs"/>
            </a:rPr>
            <a:t>円と大幅に増加し，</a:t>
          </a:r>
          <a:r>
            <a:rPr kumimoji="1" lang="ja-JP" altLang="ja-JP" sz="1100">
              <a:solidFill>
                <a:sysClr val="windowText" lastClr="000000"/>
              </a:solidFill>
              <a:effectLst/>
              <a:latin typeface="+mn-lt"/>
              <a:ea typeface="+mn-ea"/>
              <a:cs typeface="+mn-cs"/>
            </a:rPr>
            <a:t>類似団体内平均値</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鹿児島県平均のいずれも上回っ</a:t>
          </a:r>
          <a:r>
            <a:rPr kumimoji="1" lang="ja-JP" altLang="en-US" sz="1100">
              <a:solidFill>
                <a:sysClr val="windowText" lastClr="000000"/>
              </a:solidFill>
              <a:effectLst/>
              <a:latin typeface="+mn-lt"/>
              <a:ea typeface="+mn-ea"/>
              <a:cs typeface="+mn-cs"/>
            </a:rPr>
            <a:t>た。</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主な要因は</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ふるさと納税寄附金が増えたことによる関連費用の増加が考えられる。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ふるさと納税寄附金</a:t>
          </a:r>
          <a:r>
            <a:rPr kumimoji="1" lang="ja-JP" altLang="en-US" sz="1100">
              <a:solidFill>
                <a:sysClr val="windowText" lastClr="000000"/>
              </a:solidFill>
              <a:effectLst/>
              <a:latin typeface="+mn-lt"/>
              <a:ea typeface="+mn-ea"/>
              <a:cs typeface="+mn-cs"/>
            </a:rPr>
            <a:t>の好調が維持されれば，</a:t>
          </a:r>
          <a:r>
            <a:rPr kumimoji="1" lang="ja-JP" altLang="ja-JP" sz="1100">
              <a:solidFill>
                <a:sysClr val="windowText" lastClr="000000"/>
              </a:solidFill>
              <a:effectLst/>
              <a:latin typeface="+mn-lt"/>
              <a:ea typeface="+mn-ea"/>
              <a:cs typeface="+mn-cs"/>
            </a:rPr>
            <a:t>この決算額は増加傾向にあるが</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他の経常経費で抑制していけるよう努める。</a:t>
          </a:r>
          <a:endParaRPr lang="ja-JP" altLang="ja-JP" sz="1400">
            <a:solidFill>
              <a:sysClr val="windowText" lastClr="000000"/>
            </a:solidFill>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89895</xdr:rowOff>
    </xdr:from>
    <xdr:to>
      <xdr:col>23</xdr:col>
      <xdr:colOff>133350</xdr:colOff>
      <xdr:row>89</xdr:row>
      <xdr:rowOff>54956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977345"/>
          <a:ext cx="0" cy="1336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27033</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8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54956</xdr:rowOff>
    </xdr:from>
    <xdr:to>
      <xdr:col>24</xdr:col>
      <xdr:colOff>12700</xdr:colOff>
      <xdr:row>89</xdr:row>
      <xdr:rowOff>54956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14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4822</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20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89895</xdr:rowOff>
    </xdr:from>
    <xdr:to>
      <xdr:col>24</xdr:col>
      <xdr:colOff>12700</xdr:colOff>
      <xdr:row>81</xdr:row>
      <xdr:rowOff>89895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977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130471</xdr:rowOff>
    </xdr:from>
    <xdr:to>
      <xdr:col>23</xdr:col>
      <xdr:colOff>133350</xdr:colOff>
      <xdr:row>84</xdr:row>
      <xdr:rowOff>55535</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189371"/>
          <a:ext cx="838200" cy="26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4374</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234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159297</xdr:rowOff>
    </xdr:from>
    <xdr:to>
      <xdr:col>23</xdr:col>
      <xdr:colOff>184150</xdr:colOff>
      <xdr:row>84</xdr:row>
      <xdr:rowOff>89447</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38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130471</xdr:rowOff>
    </xdr:from>
    <xdr:to>
      <xdr:col>19</xdr:col>
      <xdr:colOff>133350</xdr:colOff>
      <xdr:row>82</xdr:row>
      <xdr:rowOff>145802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3225800" y="14189371"/>
          <a:ext cx="889000" cy="1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104287</xdr:rowOff>
    </xdr:from>
    <xdr:to>
      <xdr:col>19</xdr:col>
      <xdr:colOff>184150</xdr:colOff>
      <xdr:row>84</xdr:row>
      <xdr:rowOff>34437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334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19214</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421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101616</xdr:rowOff>
    </xdr:from>
    <xdr:to>
      <xdr:col>15</xdr:col>
      <xdr:colOff>82550</xdr:colOff>
      <xdr:row>82</xdr:row>
      <xdr:rowOff>145802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160516"/>
          <a:ext cx="889000" cy="4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93004</xdr:rowOff>
    </xdr:from>
    <xdr:to>
      <xdr:col>15</xdr:col>
      <xdr:colOff>133350</xdr:colOff>
      <xdr:row>84</xdr:row>
      <xdr:rowOff>23154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323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7931</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40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84995</xdr:rowOff>
    </xdr:from>
    <xdr:to>
      <xdr:col>11</xdr:col>
      <xdr:colOff>31750</xdr:colOff>
      <xdr:row>82</xdr:row>
      <xdr:rowOff>101616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143895"/>
          <a:ext cx="889000" cy="1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77043</xdr:rowOff>
    </xdr:from>
    <xdr:to>
      <xdr:col>11</xdr:col>
      <xdr:colOff>82550</xdr:colOff>
      <xdr:row>84</xdr:row>
      <xdr:rowOff>7193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30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163420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3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4152</xdr:rowOff>
    </xdr:from>
    <xdr:to>
      <xdr:col>7</xdr:col>
      <xdr:colOff>31750</xdr:colOff>
      <xdr:row>83</xdr:row>
      <xdr:rowOff>105752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23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90529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32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4735</xdr:rowOff>
    </xdr:from>
    <xdr:to>
      <xdr:col>23</xdr:col>
      <xdr:colOff>184150</xdr:colOff>
      <xdr:row>84</xdr:row>
      <xdr:rowOff>106335</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40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148262</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37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79671</xdr:rowOff>
    </xdr:from>
    <xdr:to>
      <xdr:col>19</xdr:col>
      <xdr:colOff>184150</xdr:colOff>
      <xdr:row>83</xdr:row>
      <xdr:rowOff>9821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13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19998</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907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95002</xdr:rowOff>
    </xdr:from>
    <xdr:to>
      <xdr:col>15</xdr:col>
      <xdr:colOff>133350</xdr:colOff>
      <xdr:row>83</xdr:row>
      <xdr:rowOff>25152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15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35329</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922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50816</xdr:rowOff>
    </xdr:from>
    <xdr:to>
      <xdr:col>11</xdr:col>
      <xdr:colOff>82550</xdr:colOff>
      <xdr:row>82</xdr:row>
      <xdr:rowOff>152416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10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162593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87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34195</xdr:rowOff>
    </xdr:from>
    <xdr:to>
      <xdr:col>7</xdr:col>
      <xdr:colOff>31750</xdr:colOff>
      <xdr:row>82</xdr:row>
      <xdr:rowOff>135795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09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145972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861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類似団体平均を</a:t>
          </a:r>
          <a:r>
            <a:rPr kumimoji="1" lang="en-US" altLang="ja-JP" sz="1100">
              <a:solidFill>
                <a:sysClr val="windowText" lastClr="000000"/>
              </a:solidFill>
              <a:effectLst/>
              <a:latin typeface="+mn-lt"/>
              <a:ea typeface="+mn-ea"/>
              <a:cs typeface="+mn-cs"/>
            </a:rPr>
            <a:t>0.1</a:t>
          </a:r>
          <a:r>
            <a:rPr kumimoji="1" lang="ja-JP" altLang="en-US" sz="1100">
              <a:solidFill>
                <a:sysClr val="windowText" lastClr="000000"/>
              </a:solidFill>
              <a:effectLst/>
              <a:latin typeface="+mn-lt"/>
              <a:ea typeface="+mn-ea"/>
              <a:cs typeface="+mn-cs"/>
            </a:rPr>
            <a:t>上</a:t>
          </a:r>
          <a:r>
            <a:rPr kumimoji="1" lang="ja-JP" altLang="ja-JP" sz="1100">
              <a:solidFill>
                <a:sysClr val="windowText" lastClr="000000"/>
              </a:solidFill>
              <a:effectLst/>
              <a:latin typeface="+mn-lt"/>
              <a:ea typeface="+mn-ea"/>
              <a:cs typeface="+mn-cs"/>
            </a:rPr>
            <a:t>回る</a:t>
          </a:r>
          <a:r>
            <a:rPr kumimoji="1" lang="en-US" altLang="ja-JP" sz="1100">
              <a:solidFill>
                <a:sysClr val="windowText" lastClr="000000"/>
              </a:solidFill>
              <a:effectLst/>
              <a:latin typeface="+mn-lt"/>
              <a:ea typeface="+mn-ea"/>
              <a:cs typeface="+mn-cs"/>
            </a:rPr>
            <a:t>95.5</a:t>
          </a:r>
          <a:r>
            <a:rPr kumimoji="1" lang="ja-JP" altLang="ja-JP" sz="1100">
              <a:solidFill>
                <a:sysClr val="windowText" lastClr="000000"/>
              </a:solidFill>
              <a:effectLst/>
              <a:latin typeface="+mn-lt"/>
              <a:ea typeface="+mn-ea"/>
              <a:cs typeface="+mn-cs"/>
            </a:rPr>
            <a:t>となっている。今後も適正な定員管理とあわせて給与水準の適正な管理に努め総人件費の抑制に努める。</a:t>
          </a:r>
          <a:endParaRPr lang="ja-JP" altLang="ja-JP" sz="1400">
            <a:solidFill>
              <a:sysClr val="windowText" lastClr="000000"/>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121557</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1215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100693</xdr:rowOff>
    </xdr:from>
    <xdr:to>
      <xdr:col>81</xdr:col>
      <xdr:colOff>44450</xdr:colOff>
      <xdr:row>85</xdr:row>
      <xdr:rowOff>117929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673943"/>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100693</xdr:rowOff>
    </xdr:from>
    <xdr:to>
      <xdr:col>77</xdr:col>
      <xdr:colOff>44450</xdr:colOff>
      <xdr:row>86</xdr:row>
      <xdr:rowOff>84364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673943"/>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153506</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726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32657</xdr:rowOff>
    </xdr:from>
    <xdr:to>
      <xdr:col>72</xdr:col>
      <xdr:colOff>203200</xdr:colOff>
      <xdr:row>86</xdr:row>
      <xdr:rowOff>84364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77735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32657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7256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39206</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612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49893</xdr:rowOff>
    </xdr:from>
    <xdr:to>
      <xdr:col>77</xdr:col>
      <xdr:colOff>95250</xdr:colOff>
      <xdr:row>85</xdr:row>
      <xdr:rowOff>151493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33564</xdr:rowOff>
    </xdr:from>
    <xdr:to>
      <xdr:col>73</xdr:col>
      <xdr:colOff>44450</xdr:colOff>
      <xdr:row>86</xdr:row>
      <xdr:rowOff>135164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119941</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153307</xdr:rowOff>
    </xdr:from>
    <xdr:to>
      <xdr:col>68</xdr:col>
      <xdr:colOff>203200</xdr:colOff>
      <xdr:row>86</xdr:row>
      <xdr:rowOff>83457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職員数は退職者数の増加等により，昨年から７名減の</a:t>
          </a:r>
          <a:r>
            <a:rPr kumimoji="1" lang="en-US" altLang="ja-JP" sz="1100">
              <a:solidFill>
                <a:sysClr val="windowText" lastClr="000000"/>
              </a:solidFill>
              <a:effectLst/>
              <a:latin typeface="+mn-lt"/>
              <a:ea typeface="+mn-ea"/>
              <a:cs typeface="+mn-cs"/>
            </a:rPr>
            <a:t>119</a:t>
          </a:r>
          <a:r>
            <a:rPr kumimoji="1" lang="ja-JP" altLang="en-US" sz="1100">
              <a:solidFill>
                <a:sysClr val="windowText" lastClr="000000"/>
              </a:solidFill>
              <a:effectLst/>
              <a:latin typeface="+mn-lt"/>
              <a:ea typeface="+mn-ea"/>
              <a:cs typeface="+mn-cs"/>
            </a:rPr>
            <a:t>人である。人口千人当たりの職員数では，</a:t>
          </a:r>
          <a:r>
            <a:rPr kumimoji="1" lang="ja-JP" altLang="ja-JP" sz="1100">
              <a:solidFill>
                <a:sysClr val="windowText" lastClr="000000"/>
              </a:solidFill>
              <a:effectLst/>
              <a:latin typeface="+mn-lt"/>
              <a:ea typeface="+mn-ea"/>
              <a:cs typeface="+mn-cs"/>
            </a:rPr>
            <a:t>前年度より</a:t>
          </a:r>
          <a:r>
            <a:rPr kumimoji="1" lang="en-US" altLang="ja-JP" sz="1100">
              <a:solidFill>
                <a:sysClr val="windowText" lastClr="000000"/>
              </a:solidFill>
              <a:effectLst/>
              <a:latin typeface="+mn-lt"/>
              <a:ea typeface="+mn-ea"/>
              <a:cs typeface="+mn-cs"/>
            </a:rPr>
            <a:t>0.37</a:t>
          </a:r>
          <a:r>
            <a:rPr kumimoji="1" lang="ja-JP" altLang="ja-JP" sz="1100">
              <a:solidFill>
                <a:sysClr val="windowText" lastClr="000000"/>
              </a:solidFill>
              <a:effectLst/>
              <a:latin typeface="+mn-lt"/>
              <a:ea typeface="+mn-ea"/>
              <a:cs typeface="+mn-cs"/>
            </a:rPr>
            <a:t>人</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9.20</a:t>
          </a:r>
          <a:r>
            <a:rPr kumimoji="1" lang="ja-JP" altLang="ja-JP" sz="1100">
              <a:solidFill>
                <a:sysClr val="windowText" lastClr="000000"/>
              </a:solidFill>
              <a:effectLst/>
              <a:latin typeface="+mn-lt"/>
              <a:ea typeface="+mn-ea"/>
              <a:cs typeface="+mn-cs"/>
            </a:rPr>
            <a:t>人となって</a:t>
          </a:r>
          <a:r>
            <a:rPr kumimoji="1" lang="ja-JP" altLang="en-US" sz="1100">
              <a:solidFill>
                <a:sysClr val="windowText" lastClr="000000"/>
              </a:solidFill>
              <a:effectLst/>
              <a:latin typeface="+mn-lt"/>
              <a:ea typeface="+mn-ea"/>
              <a:cs typeface="+mn-cs"/>
            </a:rPr>
            <a:t>いる。過疎化・少子高齢化による人口減少を勘案すると人口千人当たりの職員数は増加することが予想されるが，</a:t>
          </a:r>
          <a:r>
            <a:rPr kumimoji="1" lang="ja-JP" altLang="ja-JP" sz="1100">
              <a:solidFill>
                <a:sysClr val="windowText" lastClr="000000"/>
              </a:solidFill>
              <a:effectLst/>
              <a:latin typeface="+mn-lt"/>
              <a:ea typeface="+mn-ea"/>
              <a:cs typeface="+mn-cs"/>
            </a:rPr>
            <a:t>全国平均・鹿児島県平均を上回ってい</a:t>
          </a:r>
          <a:r>
            <a:rPr kumimoji="1" lang="ja-JP" altLang="en-US" sz="1100">
              <a:solidFill>
                <a:sysClr val="windowText" lastClr="000000"/>
              </a:solidFill>
              <a:effectLst/>
              <a:latin typeface="+mn-lt"/>
              <a:ea typeface="+mn-ea"/>
              <a:cs typeface="+mn-cs"/>
            </a:rPr>
            <a:t>る</a:t>
          </a:r>
          <a:r>
            <a:rPr kumimoji="1" lang="ja-JP" altLang="ja-JP" sz="1100">
              <a:solidFill>
                <a:sysClr val="windowText" lastClr="000000"/>
              </a:solidFill>
              <a:effectLst/>
              <a:latin typeface="+mn-lt"/>
              <a:ea typeface="+mn-ea"/>
              <a:cs typeface="+mn-cs"/>
            </a:rPr>
            <a:t>ことから</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行政需要の動向を見定めながら</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引き続き事務の簡素化・効率化を図り</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適正な定員管理に努める。</a:t>
          </a:r>
          <a:endParaRPr lang="ja-JP" altLang="ja-JP" sz="1400">
            <a:solidFill>
              <a:sysClr val="windowText" lastClr="000000"/>
            </a:solidFill>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42686</xdr:rowOff>
    </xdr:from>
    <xdr:to>
      <xdr:col>81</xdr:col>
      <xdr:colOff>44450</xdr:colOff>
      <xdr:row>67</xdr:row>
      <xdr:rowOff>94756</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58236"/>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66833</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5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94756</xdr:rowOff>
    </xdr:from>
    <xdr:to>
      <xdr:col>81</xdr:col>
      <xdr:colOff>133350</xdr:colOff>
      <xdr:row>67</xdr:row>
      <xdr:rowOff>94756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81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129063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90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42686</xdr:rowOff>
    </xdr:from>
    <xdr:to>
      <xdr:col>81</xdr:col>
      <xdr:colOff>133350</xdr:colOff>
      <xdr:row>59</xdr:row>
      <xdr:rowOff>42686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5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132645</xdr:rowOff>
    </xdr:from>
    <xdr:to>
      <xdr:col>81</xdr:col>
      <xdr:colOff>44450</xdr:colOff>
      <xdr:row>61</xdr:row>
      <xdr:rowOff>10795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0419645"/>
          <a:ext cx="838200" cy="4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52863</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6827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80786</xdr:rowOff>
    </xdr:from>
    <xdr:to>
      <xdr:col>81</xdr:col>
      <xdr:colOff>95250</xdr:colOff>
      <xdr:row>63</xdr:row>
      <xdr:rowOff>10936</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71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6773</xdr:rowOff>
    </xdr:from>
    <xdr:to>
      <xdr:col>77</xdr:col>
      <xdr:colOff>44450</xdr:colOff>
      <xdr:row>61</xdr:row>
      <xdr:rowOff>10795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465223"/>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19121</xdr:rowOff>
    </xdr:from>
    <xdr:to>
      <xdr:col>77</xdr:col>
      <xdr:colOff>95250</xdr:colOff>
      <xdr:row>62</xdr:row>
      <xdr:rowOff>120721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49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105498</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7353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139347</xdr:rowOff>
    </xdr:from>
    <xdr:to>
      <xdr:col>72</xdr:col>
      <xdr:colOff>203200</xdr:colOff>
      <xdr:row>61</xdr:row>
      <xdr:rowOff>6773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426347"/>
          <a:ext cx="889000" cy="3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1694</xdr:rowOff>
    </xdr:from>
    <xdr:to>
      <xdr:col>73</xdr:col>
      <xdr:colOff>44450</xdr:colOff>
      <xdr:row>62</xdr:row>
      <xdr:rowOff>103294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88071</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107174</xdr:rowOff>
    </xdr:from>
    <xdr:to>
      <xdr:col>68</xdr:col>
      <xdr:colOff>152400</xdr:colOff>
      <xdr:row>60</xdr:row>
      <xdr:rowOff>139347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39417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140970</xdr:rowOff>
    </xdr:from>
    <xdr:to>
      <xdr:col>68</xdr:col>
      <xdr:colOff>203200</xdr:colOff>
      <xdr:row>62</xdr:row>
      <xdr:rowOff>71120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55897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106115</xdr:rowOff>
    </xdr:from>
    <xdr:to>
      <xdr:col>64</xdr:col>
      <xdr:colOff>152400</xdr:colOff>
      <xdr:row>62</xdr:row>
      <xdr:rowOff>36265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21042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5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81845</xdr:rowOff>
    </xdr:from>
    <xdr:to>
      <xdr:col>81</xdr:col>
      <xdr:colOff>95250</xdr:colOff>
      <xdr:row>61</xdr:row>
      <xdr:rowOff>11995</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36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98372</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213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131445</xdr:rowOff>
    </xdr:from>
    <xdr:to>
      <xdr:col>77</xdr:col>
      <xdr:colOff>95250</xdr:colOff>
      <xdr:row>61</xdr:row>
      <xdr:rowOff>61595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71772</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187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127423</xdr:rowOff>
    </xdr:from>
    <xdr:to>
      <xdr:col>73</xdr:col>
      <xdr:colOff>44450</xdr:colOff>
      <xdr:row>61</xdr:row>
      <xdr:rowOff>57573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67750</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18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88547</xdr:rowOff>
    </xdr:from>
    <xdr:to>
      <xdr:col>68</xdr:col>
      <xdr:colOff>203200</xdr:colOff>
      <xdr:row>61</xdr:row>
      <xdr:rowOff>18697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37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28874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144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56374</xdr:rowOff>
    </xdr:from>
    <xdr:to>
      <xdr:col>64</xdr:col>
      <xdr:colOff>152400</xdr:colOff>
      <xdr:row>60</xdr:row>
      <xdr:rowOff>157974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34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168151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11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類似団体内平均値</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全国平均</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鹿児島県平均のいずれよりも</a:t>
          </a:r>
          <a:r>
            <a:rPr kumimoji="1" lang="ja-JP" altLang="en-US" sz="1100">
              <a:solidFill>
                <a:sysClr val="windowText" lastClr="000000"/>
              </a:solidFill>
              <a:effectLst/>
              <a:latin typeface="+mn-lt"/>
              <a:ea typeface="+mn-ea"/>
              <a:cs typeface="+mn-cs"/>
            </a:rPr>
            <a:t>上</a:t>
          </a:r>
          <a:r>
            <a:rPr kumimoji="1" lang="ja-JP" altLang="ja-JP" sz="1100">
              <a:solidFill>
                <a:sysClr val="windowText" lastClr="000000"/>
              </a:solidFill>
              <a:effectLst/>
              <a:latin typeface="+mn-lt"/>
              <a:ea typeface="+mn-ea"/>
              <a:cs typeface="+mn-cs"/>
            </a:rPr>
            <a:t>回った値となった。</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　平成９年度実施のあすぱる大崎建設事業費に係る起債の償還が終了したことから，一時的に抑制されたものであるが，ここ数年は</a:t>
          </a:r>
          <a:r>
            <a:rPr kumimoji="1" lang="ja-JP" altLang="ja-JP" sz="1100">
              <a:solidFill>
                <a:sysClr val="windowText" lastClr="000000"/>
              </a:solidFill>
              <a:effectLst/>
              <a:latin typeface="+mn-lt"/>
              <a:ea typeface="+mn-ea"/>
              <a:cs typeface="+mn-cs"/>
            </a:rPr>
            <a:t>増加傾向にある</a:t>
          </a:r>
          <a:r>
            <a:rPr kumimoji="1" lang="ja-JP" altLang="en-US" sz="1100">
              <a:solidFill>
                <a:sysClr val="windowText" lastClr="000000"/>
              </a:solidFill>
              <a:effectLst/>
              <a:latin typeface="+mn-lt"/>
              <a:ea typeface="+mn-ea"/>
              <a:cs typeface="+mn-cs"/>
            </a:rPr>
            <a:t>ため，</a:t>
          </a:r>
          <a:r>
            <a:rPr kumimoji="1" lang="ja-JP" altLang="ja-JP" sz="1100">
              <a:solidFill>
                <a:sysClr val="windowText" lastClr="000000"/>
              </a:solidFill>
              <a:effectLst/>
              <a:latin typeface="+mn-lt"/>
              <a:ea typeface="+mn-ea"/>
              <a:cs typeface="+mn-cs"/>
            </a:rPr>
            <a:t>抜本的な行財政改革</a:t>
          </a:r>
          <a:r>
            <a:rPr kumimoji="1" lang="ja-JP" altLang="en-US" sz="1100">
              <a:solidFill>
                <a:sysClr val="windowText" lastClr="000000"/>
              </a:solidFill>
              <a:effectLst/>
              <a:latin typeface="+mn-lt"/>
              <a:ea typeface="+mn-ea"/>
              <a:cs typeface="+mn-cs"/>
            </a:rPr>
            <a:t>や交付税措置等を考慮した有利な地方債の借入を進めるなど，</a:t>
          </a:r>
          <a:r>
            <a:rPr kumimoji="1" lang="ja-JP" altLang="ja-JP" sz="1100">
              <a:solidFill>
                <a:sysClr val="windowText" lastClr="000000"/>
              </a:solidFill>
              <a:effectLst/>
              <a:latin typeface="+mn-lt"/>
              <a:ea typeface="+mn-ea"/>
              <a:cs typeface="+mn-cs"/>
            </a:rPr>
            <a:t>この比率の抑制に努めていく。</a:t>
          </a:r>
          <a:endParaRPr lang="ja-JP" altLang="ja-JP" sz="1400">
            <a:solidFill>
              <a:sysClr val="windowText" lastClr="000000"/>
            </a:solidFill>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60678</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81750"/>
          <a:ext cx="0" cy="13941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32755</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74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60678</xdr:rowOff>
    </xdr:from>
    <xdr:to>
      <xdr:col>81</xdr:col>
      <xdr:colOff>133350</xdr:colOff>
      <xdr:row>45</xdr:row>
      <xdr:rowOff>60678</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7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129822</xdr:rowOff>
    </xdr:from>
    <xdr:to>
      <xdr:col>81</xdr:col>
      <xdr:colOff>44450</xdr:colOff>
      <xdr:row>42</xdr:row>
      <xdr:rowOff>79022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159272"/>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41927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79022</xdr:rowOff>
    </xdr:from>
    <xdr:to>
      <xdr:col>77</xdr:col>
      <xdr:colOff>44450</xdr:colOff>
      <xdr:row>42</xdr:row>
      <xdr:rowOff>146050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279922"/>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137177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25400</xdr:rowOff>
    </xdr:from>
    <xdr:to>
      <xdr:col>72</xdr:col>
      <xdr:colOff>203200</xdr:colOff>
      <xdr:row>42</xdr:row>
      <xdr:rowOff>146050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2263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25400</xdr:rowOff>
    </xdr:from>
    <xdr:to>
      <xdr:col>73</xdr:col>
      <xdr:colOff>44450</xdr:colOff>
      <xdr:row>41</xdr:row>
      <xdr:rowOff>127000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137177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116417</xdr:rowOff>
    </xdr:from>
    <xdr:to>
      <xdr:col>68</xdr:col>
      <xdr:colOff>152400</xdr:colOff>
      <xdr:row>42</xdr:row>
      <xdr:rowOff>25400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14586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65617</xdr:rowOff>
    </xdr:from>
    <xdr:to>
      <xdr:col>68</xdr:col>
      <xdr:colOff>203200</xdr:colOff>
      <xdr:row>41</xdr:row>
      <xdr:rowOff>167217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5944</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79022</xdr:rowOff>
    </xdr:from>
    <xdr:to>
      <xdr:col>81</xdr:col>
      <xdr:colOff>95250</xdr:colOff>
      <xdr:row>42</xdr:row>
      <xdr:rowOff>9172</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51099</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08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28222</xdr:rowOff>
    </xdr:from>
    <xdr:to>
      <xdr:col>77</xdr:col>
      <xdr:colOff>95250</xdr:colOff>
      <xdr:row>42</xdr:row>
      <xdr:rowOff>129822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114599</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31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95250</xdr:rowOff>
    </xdr:from>
    <xdr:to>
      <xdr:col>73</xdr:col>
      <xdr:colOff>44450</xdr:colOff>
      <xdr:row>43</xdr:row>
      <xdr:rowOff>25400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10177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昨年度同様に</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将来負担比率はマイナスとなり</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実質０％となっている。</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要因としては，充当可能基金の増等により，充当可能財源等が将来負担額を上回ったためである。今後も公共施設の老朽化等による投資的経費が見込まれるため，地方債の現在高に留意しつつ，充当可能基金の適切な運用や交付税措置を考慮した起債事務に努めたい。</a:t>
          </a:r>
          <a:endParaRPr lang="ja-JP" altLang="ja-JP" sz="1400">
            <a:solidFill>
              <a:sysClr val="windowText" lastClr="000000"/>
            </a:solidFill>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84370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856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56447</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28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84370</xdr:rowOff>
    </xdr:from>
    <xdr:to>
      <xdr:col>81</xdr:col>
      <xdr:colOff>133350</xdr:colOff>
      <xdr:row>22</xdr:row>
      <xdr:rowOff>84370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85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66057</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637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93980</xdr:rowOff>
    </xdr:from>
    <xdr:to>
      <xdr:col>81</xdr:col>
      <xdr:colOff>95250</xdr:colOff>
      <xdr:row>16</xdr:row>
      <xdr:rowOff>24130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66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137414</xdr:rowOff>
    </xdr:from>
    <xdr:to>
      <xdr:col>77</xdr:col>
      <xdr:colOff>95250</xdr:colOff>
      <xdr:row>16</xdr:row>
      <xdr:rowOff>67564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70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77741</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478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124545</xdr:rowOff>
    </xdr:from>
    <xdr:to>
      <xdr:col>73</xdr:col>
      <xdr:colOff>44450</xdr:colOff>
      <xdr:row>16</xdr:row>
      <xdr:rowOff>54695</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69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64872</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465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161544</xdr:rowOff>
    </xdr:from>
    <xdr:to>
      <xdr:col>68</xdr:col>
      <xdr:colOff>203200</xdr:colOff>
      <xdr:row>16</xdr:row>
      <xdr:rowOff>91694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73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101871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50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50419</xdr:rowOff>
    </xdr:from>
    <xdr:to>
      <xdr:col>64</xdr:col>
      <xdr:colOff>152400</xdr:colOff>
      <xdr:row>16</xdr:row>
      <xdr:rowOff>152019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136796</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8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156972</xdr:rowOff>
    </xdr:from>
    <xdr:to>
      <xdr:col>64</xdr:col>
      <xdr:colOff>152400</xdr:colOff>
      <xdr:row>14</xdr:row>
      <xdr:rowOff>87122</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3462000" y="238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97299</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15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鹿児島県大崎町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12,936
12,651
100.67
10,557,918
10,120,636
402,161
4,468,416
6,630,630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前年度より</a:t>
          </a:r>
          <a:r>
            <a:rPr kumimoji="1" lang="en-US" altLang="ja-JP" sz="1100">
              <a:solidFill>
                <a:sysClr val="windowText" lastClr="000000"/>
              </a:solidFill>
              <a:effectLst/>
              <a:latin typeface="+mn-lt"/>
              <a:ea typeface="+mn-ea"/>
              <a:cs typeface="+mn-cs"/>
            </a:rPr>
            <a:t>0.5</a:t>
          </a:r>
          <a:r>
            <a:rPr kumimoji="1" lang="ja-JP" altLang="ja-JP" sz="1100">
              <a:solidFill>
                <a:sysClr val="windowText" lastClr="000000"/>
              </a:solidFill>
              <a:effectLst/>
              <a:latin typeface="+mn-lt"/>
              <a:ea typeface="+mn-ea"/>
              <a:cs typeface="+mn-cs"/>
            </a:rPr>
            <a:t>ポイント増加し</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全国平均</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類似団体内平均値</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鹿児島県平均よりも高い</a:t>
          </a:r>
          <a:r>
            <a:rPr kumimoji="1" lang="ja-JP" altLang="en-US" sz="1100">
              <a:solidFill>
                <a:sysClr val="windowText" lastClr="000000"/>
              </a:solidFill>
              <a:effectLst/>
              <a:latin typeface="+mn-lt"/>
              <a:ea typeface="+mn-ea"/>
              <a:cs typeface="+mn-cs"/>
            </a:rPr>
            <a:t>値となっている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定員適正化計画に基づき</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職員数の管理</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人件費の抑制に努めているが</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今後は</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民間移管できる所は進めて</a:t>
          </a:r>
          <a:r>
            <a:rPr kumimoji="1" lang="ja-JP" altLang="en-US" sz="1100">
              <a:solidFill>
                <a:sysClr val="windowText" lastClr="000000"/>
              </a:solidFill>
              <a:effectLst/>
              <a:latin typeface="+mn-lt"/>
              <a:ea typeface="+mn-ea"/>
              <a:cs typeface="+mn-cs"/>
            </a:rPr>
            <a:t>いく等の</a:t>
          </a:r>
          <a:r>
            <a:rPr kumimoji="1" lang="ja-JP" altLang="ja-JP" sz="1100">
              <a:solidFill>
                <a:sysClr val="windowText" lastClr="000000"/>
              </a:solidFill>
              <a:effectLst/>
              <a:latin typeface="+mn-lt"/>
              <a:ea typeface="+mn-ea"/>
              <a:cs typeface="+mn-cs"/>
            </a:rPr>
            <a:t>人件費抑制に努めていく。</a:t>
          </a:r>
          <a:endParaRPr lang="ja-JP" altLang="ja-JP" sz="1400">
            <a:solidFill>
              <a:sysClr val="windowText" lastClr="000000"/>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167822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277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139899</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6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167822</xdr:rowOff>
    </xdr:from>
    <xdr:to>
      <xdr:col>24</xdr:col>
      <xdr:colOff>114300</xdr:colOff>
      <xdr:row>41</xdr:row>
      <xdr:rowOff>167822</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19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41</xdr:row>
      <xdr:rowOff>58965</xdr:rowOff>
    </xdr:from>
    <xdr:to>
      <xdr:col>24</xdr:col>
      <xdr:colOff>25400</xdr:colOff>
      <xdr:row>41</xdr:row>
      <xdr:rowOff>113393</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7088415"/>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60070</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403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43543</xdr:rowOff>
    </xdr:from>
    <xdr:to>
      <xdr:col>24</xdr:col>
      <xdr:colOff>76200</xdr:colOff>
      <xdr:row>38</xdr:row>
      <xdr:rowOff>145143</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55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41</xdr:row>
      <xdr:rowOff>58965</xdr:rowOff>
    </xdr:from>
    <xdr:to>
      <xdr:col>19</xdr:col>
      <xdr:colOff>187325</xdr:colOff>
      <xdr:row>41</xdr:row>
      <xdr:rowOff>69850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70884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21772</xdr:rowOff>
    </xdr:from>
    <xdr:to>
      <xdr:col>20</xdr:col>
      <xdr:colOff>38100</xdr:colOff>
      <xdr:row>38</xdr:row>
      <xdr:rowOff>123372</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133549</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305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41</xdr:row>
      <xdr:rowOff>48078</xdr:rowOff>
    </xdr:from>
    <xdr:to>
      <xdr:col>15</xdr:col>
      <xdr:colOff>98425</xdr:colOff>
      <xdr:row>41</xdr:row>
      <xdr:rowOff>69850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70775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0</xdr:rowOff>
    </xdr:from>
    <xdr:to>
      <xdr:col>15</xdr:col>
      <xdr:colOff>149225</xdr:colOff>
      <xdr:row>38</xdr:row>
      <xdr:rowOff>101600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111777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4535</xdr:rowOff>
    </xdr:from>
    <xdr:to>
      <xdr:col>11</xdr:col>
      <xdr:colOff>9525</xdr:colOff>
      <xdr:row>41</xdr:row>
      <xdr:rowOff>48078</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70339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127907</xdr:rowOff>
    </xdr:from>
    <xdr:to>
      <xdr:col>11</xdr:col>
      <xdr:colOff>60325</xdr:colOff>
      <xdr:row>38</xdr:row>
      <xdr:rowOff>58057</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68234</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24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117022</xdr:rowOff>
    </xdr:from>
    <xdr:to>
      <xdr:col>6</xdr:col>
      <xdr:colOff>171450</xdr:colOff>
      <xdr:row>38</xdr:row>
      <xdr:rowOff>47172</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57349</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41</xdr:row>
      <xdr:rowOff>62593</xdr:rowOff>
    </xdr:from>
    <xdr:to>
      <xdr:col>24</xdr:col>
      <xdr:colOff>76200</xdr:colOff>
      <xdr:row>41</xdr:row>
      <xdr:rowOff>164193</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709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142620</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700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41</xdr:row>
      <xdr:rowOff>8165</xdr:rowOff>
    </xdr:from>
    <xdr:to>
      <xdr:col>20</xdr:col>
      <xdr:colOff>38100</xdr:colOff>
      <xdr:row>41</xdr:row>
      <xdr:rowOff>109765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94542</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712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19050</xdr:rowOff>
    </xdr:from>
    <xdr:to>
      <xdr:col>15</xdr:col>
      <xdr:colOff>149225</xdr:colOff>
      <xdr:row>41</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105427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168728</xdr:rowOff>
    </xdr:from>
    <xdr:to>
      <xdr:col>11</xdr:col>
      <xdr:colOff>60325</xdr:colOff>
      <xdr:row>41</xdr:row>
      <xdr:rowOff>98878</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702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83655</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71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125185</xdr:rowOff>
    </xdr:from>
    <xdr:to>
      <xdr:col>6</xdr:col>
      <xdr:colOff>171450</xdr:colOff>
      <xdr:row>41</xdr:row>
      <xdr:rowOff>55335</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9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40112</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70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全国平均</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類似団体内平均</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鹿児島県平均</a:t>
          </a:r>
          <a:r>
            <a:rPr kumimoji="1" lang="ja-JP" altLang="en-US" sz="1100">
              <a:solidFill>
                <a:sysClr val="windowText" lastClr="000000"/>
              </a:solidFill>
              <a:effectLst/>
              <a:latin typeface="+mn-lt"/>
              <a:ea typeface="+mn-ea"/>
              <a:cs typeface="+mn-cs"/>
            </a:rPr>
            <a:t>を下回って</a:t>
          </a:r>
          <a:r>
            <a:rPr kumimoji="1" lang="ja-JP" altLang="ja-JP" sz="1100">
              <a:solidFill>
                <a:sysClr val="windowText" lastClr="000000"/>
              </a:solidFill>
              <a:effectLst/>
              <a:latin typeface="+mn-lt"/>
              <a:ea typeface="+mn-ea"/>
              <a:cs typeface="+mn-cs"/>
            </a:rPr>
            <a:t>おり</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前年度より</a:t>
          </a:r>
          <a:r>
            <a:rPr kumimoji="1" lang="en-US" altLang="ja-JP" sz="1100">
              <a:solidFill>
                <a:sysClr val="windowText" lastClr="000000"/>
              </a:solidFill>
              <a:effectLst/>
              <a:latin typeface="+mn-lt"/>
              <a:ea typeface="+mn-ea"/>
              <a:cs typeface="+mn-cs"/>
            </a:rPr>
            <a:t>2.4</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低</a:t>
          </a:r>
          <a:r>
            <a:rPr kumimoji="1" lang="ja-JP" altLang="ja-JP" sz="1100">
              <a:solidFill>
                <a:sysClr val="windowText" lastClr="000000"/>
              </a:solidFill>
              <a:effectLst/>
              <a:latin typeface="+mn-lt"/>
              <a:ea typeface="+mn-ea"/>
              <a:cs typeface="+mn-cs"/>
            </a:rPr>
            <a:t>くなっている。</a:t>
          </a:r>
          <a:r>
            <a:rPr kumimoji="1" lang="ja-JP" altLang="en-US" sz="1100">
              <a:solidFill>
                <a:sysClr val="windowText" lastClr="000000"/>
              </a:solidFill>
              <a:effectLst/>
              <a:latin typeface="+mn-lt"/>
              <a:ea typeface="+mn-ea"/>
              <a:cs typeface="+mn-cs"/>
            </a:rPr>
            <a:t>　</a:t>
          </a:r>
          <a:endParaRPr lang="ja-JP" altLang="ja-JP" sz="1400">
            <a:solidFill>
              <a:sysClr val="windowText" lastClr="000000"/>
            </a:solidFill>
            <a:effectLst/>
          </a:endParaRPr>
        </a:p>
        <a:p>
          <a:pPr eaLnBrk="1" fontAlgn="auto" latinLnBrk="0" hangingPunct="1"/>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物件費では</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町有施設等の維持管理費（委託料）経費の占める割合が大きい。今後</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維持管理（委託料）経費の見直し等を行いながら</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物件費の削減に努める。</a:t>
          </a:r>
          <a:endParaRPr lang="ja-JP" altLang="ja-JP">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48079</xdr:rowOff>
    </xdr:from>
    <xdr:to>
      <xdr:col>82</xdr:col>
      <xdr:colOff>107950</xdr:colOff>
      <xdr:row>22</xdr:row>
      <xdr:rowOff>72572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76929"/>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134456</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20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48079</xdr:rowOff>
    </xdr:from>
    <xdr:to>
      <xdr:col>82</xdr:col>
      <xdr:colOff>196850</xdr:colOff>
      <xdr:row>13</xdr:row>
      <xdr:rowOff>48079</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7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167821</xdr:rowOff>
    </xdr:from>
    <xdr:to>
      <xdr:col>82</xdr:col>
      <xdr:colOff>107950</xdr:colOff>
      <xdr:row>15</xdr:row>
      <xdr:rowOff>86179</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2396671"/>
          <a:ext cx="838200" cy="26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34670</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94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146050</xdr:rowOff>
    </xdr:from>
    <xdr:to>
      <xdr:col>78</xdr:col>
      <xdr:colOff>69850</xdr:colOff>
      <xdr:row>15</xdr:row>
      <xdr:rowOff>86179</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374900"/>
          <a:ext cx="889000" cy="28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91621</xdr:rowOff>
    </xdr:from>
    <xdr:to>
      <xdr:col>73</xdr:col>
      <xdr:colOff>180975</xdr:colOff>
      <xdr:row>13</xdr:row>
      <xdr:rowOff>146050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23204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72770</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91621</xdr:rowOff>
    </xdr:from>
    <xdr:to>
      <xdr:col>69</xdr:col>
      <xdr:colOff>92075</xdr:colOff>
      <xdr:row>15</xdr:row>
      <xdr:rowOff>42636</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flipV="1">
          <a:off x="13004800" y="2320471"/>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50998</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81643</xdr:rowOff>
    </xdr:from>
    <xdr:to>
      <xdr:col>65</xdr:col>
      <xdr:colOff>53975</xdr:colOff>
      <xdr:row>17</xdr:row>
      <xdr:rowOff>11793</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168020</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91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117021</xdr:rowOff>
    </xdr:from>
    <xdr:to>
      <xdr:col>82</xdr:col>
      <xdr:colOff>158750</xdr:colOff>
      <xdr:row>14</xdr:row>
      <xdr:rowOff>47171</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25598</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254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35379</xdr:rowOff>
    </xdr:from>
    <xdr:to>
      <xdr:col>78</xdr:col>
      <xdr:colOff>120650</xdr:colOff>
      <xdr:row>15</xdr:row>
      <xdr:rowOff>136979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147156</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376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95250</xdr:rowOff>
    </xdr:from>
    <xdr:to>
      <xdr:col>74</xdr:col>
      <xdr:colOff>31750</xdr:colOff>
      <xdr:row>14</xdr:row>
      <xdr:rowOff>25400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35577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40821</xdr:rowOff>
    </xdr:from>
    <xdr:to>
      <xdr:col>69</xdr:col>
      <xdr:colOff>142875</xdr:colOff>
      <xdr:row>13</xdr:row>
      <xdr:rowOff>142421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2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152598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03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163286</xdr:rowOff>
    </xdr:from>
    <xdr:to>
      <xdr:col>65</xdr:col>
      <xdr:colOff>53975</xdr:colOff>
      <xdr:row>15</xdr:row>
      <xdr:rowOff>93436</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103613</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全国平均や鹿児島県平均よりは低いものの</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前年度より</a:t>
          </a:r>
          <a:r>
            <a:rPr kumimoji="1" lang="en-US" altLang="ja-JP" sz="1100">
              <a:solidFill>
                <a:sysClr val="windowText" lastClr="000000"/>
              </a:solidFill>
              <a:effectLst/>
              <a:latin typeface="+mn-lt"/>
              <a:ea typeface="+mn-ea"/>
              <a:cs typeface="+mn-cs"/>
            </a:rPr>
            <a:t>0.4</a:t>
          </a:r>
          <a:r>
            <a:rPr kumimoji="1" lang="ja-JP" altLang="ja-JP" sz="1100">
              <a:solidFill>
                <a:sysClr val="windowText" lastClr="000000"/>
              </a:solidFill>
              <a:effectLst/>
              <a:latin typeface="+mn-lt"/>
              <a:ea typeface="+mn-ea"/>
              <a:cs typeface="+mn-cs"/>
            </a:rPr>
            <a:t>ポイント増加し</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類似団体内平均値より高い。</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障害者サービスや</a:t>
          </a:r>
          <a:r>
            <a:rPr kumimoji="1" lang="ja-JP" altLang="en-US" sz="1100">
              <a:solidFill>
                <a:sysClr val="windowText" lastClr="000000"/>
              </a:solidFill>
              <a:effectLst/>
              <a:latin typeface="+mn-lt"/>
              <a:ea typeface="+mn-ea"/>
              <a:cs typeface="+mn-cs"/>
            </a:rPr>
            <a:t>養護</a:t>
          </a:r>
          <a:r>
            <a:rPr kumimoji="1" lang="ja-JP" altLang="ja-JP" sz="1100">
              <a:solidFill>
                <a:sysClr val="windowText" lastClr="000000"/>
              </a:solidFill>
              <a:effectLst/>
              <a:latin typeface="+mn-lt"/>
              <a:ea typeface="+mn-ea"/>
              <a:cs typeface="+mn-cs"/>
            </a:rPr>
            <a:t>老人ホームに係る扶助</a:t>
          </a:r>
          <a:r>
            <a:rPr kumimoji="1" lang="ja-JP" altLang="en-US" sz="1100">
              <a:solidFill>
                <a:sysClr val="windowText" lastClr="000000"/>
              </a:solidFill>
              <a:effectLst/>
              <a:latin typeface="+mn-lt"/>
              <a:ea typeface="+mn-ea"/>
              <a:cs typeface="+mn-cs"/>
            </a:rPr>
            <a:t>費等により上昇している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今後も</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増加していくことが予想されるため</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法定外の単独扶助については</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改めて制度の適切な運用に努め</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財政の健全化を図っていく。</a:t>
          </a:r>
          <a:endParaRPr lang="ja-JP" altLang="ja-JP" sz="14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94343</xdr:rowOff>
    </xdr:from>
    <xdr:to>
      <xdr:col>24</xdr:col>
      <xdr:colOff>25400</xdr:colOff>
      <xdr:row>61</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00974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9270</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94343</xdr:rowOff>
    </xdr:from>
    <xdr:to>
      <xdr:col>24</xdr:col>
      <xdr:colOff>114300</xdr:colOff>
      <xdr:row>52</xdr:row>
      <xdr:rowOff>94343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78015</xdr:rowOff>
    </xdr:from>
    <xdr:to>
      <xdr:col>24</xdr:col>
      <xdr:colOff>25400</xdr:colOff>
      <xdr:row>58</xdr:row>
      <xdr:rowOff>143328</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3987800" y="10022115"/>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27412</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45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xdr:rowOff>
    </xdr:from>
    <xdr:to>
      <xdr:col>19</xdr:col>
      <xdr:colOff>187325</xdr:colOff>
      <xdr:row>58</xdr:row>
      <xdr:rowOff>78015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3098800" y="99568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10885</xdr:rowOff>
    </xdr:from>
    <xdr:to>
      <xdr:col>20</xdr:col>
      <xdr:colOff>38100</xdr:colOff>
      <xdr:row>56</xdr:row>
      <xdr:rowOff>112485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122662</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38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4535</xdr:rowOff>
    </xdr:from>
    <xdr:to>
      <xdr:col>15</xdr:col>
      <xdr:colOff>98425</xdr:colOff>
      <xdr:row>58</xdr:row>
      <xdr:rowOff>12700</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2209800" y="9777185"/>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166007</xdr:rowOff>
    </xdr:from>
    <xdr:to>
      <xdr:col>15</xdr:col>
      <xdr:colOff>149225</xdr:colOff>
      <xdr:row>56</xdr:row>
      <xdr:rowOff>96157</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106334</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4535</xdr:rowOff>
    </xdr:from>
    <xdr:to>
      <xdr:col>11</xdr:col>
      <xdr:colOff>9525</xdr:colOff>
      <xdr:row>57</xdr:row>
      <xdr:rowOff>86178</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flipV="1">
          <a:off x="1320800" y="97771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149678</xdr:rowOff>
    </xdr:from>
    <xdr:to>
      <xdr:col>11</xdr:col>
      <xdr:colOff>60325</xdr:colOff>
      <xdr:row>56</xdr:row>
      <xdr:rowOff>79828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90005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117022</xdr:rowOff>
    </xdr:from>
    <xdr:to>
      <xdr:col>6</xdr:col>
      <xdr:colOff>171450</xdr:colOff>
      <xdr:row>56</xdr:row>
      <xdr:rowOff>47172</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57349</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92528</xdr:rowOff>
    </xdr:from>
    <xdr:to>
      <xdr:col>24</xdr:col>
      <xdr:colOff>76200</xdr:colOff>
      <xdr:row>59</xdr:row>
      <xdr:rowOff>22678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64605</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27215</xdr:rowOff>
    </xdr:from>
    <xdr:to>
      <xdr:col>20</xdr:col>
      <xdr:colOff>38100</xdr:colOff>
      <xdr:row>58</xdr:row>
      <xdr:rowOff>128815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113592</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10057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133350</xdr:rowOff>
    </xdr:from>
    <xdr:to>
      <xdr:col>15</xdr:col>
      <xdr:colOff>149225</xdr:colOff>
      <xdr:row>58</xdr:row>
      <xdr:rowOff>63500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125185</xdr:rowOff>
    </xdr:from>
    <xdr:to>
      <xdr:col>11</xdr:col>
      <xdr:colOff>60325</xdr:colOff>
      <xdr:row>57</xdr:row>
      <xdr:rowOff>55335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40112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35378</xdr:rowOff>
    </xdr:from>
    <xdr:to>
      <xdr:col>6</xdr:col>
      <xdr:colOff>171450</xdr:colOff>
      <xdr:row>57</xdr:row>
      <xdr:rowOff>136978</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121755</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100">
              <a:solidFill>
                <a:sysClr val="windowText" lastClr="000000"/>
              </a:solidFill>
              <a:effectLst/>
              <a:latin typeface="+mn-lt"/>
              <a:ea typeface="+mn-ea"/>
              <a:cs typeface="+mn-cs"/>
            </a:rPr>
            <a:t>昨年度より</a:t>
          </a:r>
          <a:r>
            <a:rPr kumimoji="1" lang="en-US" altLang="ja-JP" sz="1100">
              <a:solidFill>
                <a:sysClr val="windowText" lastClr="000000"/>
              </a:solidFill>
              <a:effectLst/>
              <a:latin typeface="+mn-lt"/>
              <a:ea typeface="+mn-ea"/>
              <a:cs typeface="+mn-cs"/>
            </a:rPr>
            <a:t>0.6</a:t>
          </a:r>
          <a:r>
            <a:rPr kumimoji="1" lang="ja-JP" altLang="en-US" sz="1100">
              <a:solidFill>
                <a:sysClr val="windowText" lastClr="000000"/>
              </a:solidFill>
              <a:effectLst/>
              <a:latin typeface="+mn-lt"/>
              <a:ea typeface="+mn-ea"/>
              <a:cs typeface="+mn-cs"/>
            </a:rPr>
            <a:t>ポイント増加しており，</a:t>
          </a:r>
          <a:r>
            <a:rPr kumimoji="1" lang="ja-JP" altLang="ja-JP" sz="1100">
              <a:solidFill>
                <a:sysClr val="windowText" lastClr="000000"/>
              </a:solidFill>
              <a:effectLst/>
              <a:latin typeface="+mn-lt"/>
              <a:ea typeface="+mn-ea"/>
              <a:cs typeface="+mn-cs"/>
            </a:rPr>
            <a:t>全国平均</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類似団体内平均</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鹿児島県平均</a:t>
          </a:r>
          <a:r>
            <a:rPr kumimoji="1" lang="ja-JP" altLang="en-US" sz="1100">
              <a:solidFill>
                <a:sysClr val="windowText" lastClr="000000"/>
              </a:solidFill>
              <a:effectLst/>
              <a:latin typeface="+mn-lt"/>
              <a:ea typeface="+mn-ea"/>
              <a:cs typeface="+mn-cs"/>
            </a:rPr>
            <a:t>を上</a:t>
          </a:r>
          <a:r>
            <a:rPr kumimoji="1" lang="ja-JP" altLang="ja-JP" sz="1100">
              <a:solidFill>
                <a:sysClr val="windowText" lastClr="000000"/>
              </a:solidFill>
              <a:effectLst/>
              <a:latin typeface="+mn-lt"/>
              <a:ea typeface="+mn-ea"/>
              <a:cs typeface="+mn-cs"/>
            </a:rPr>
            <a:t>回っている。</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町有施設の老朽化に伴う修繕や特別会計への</a:t>
          </a:r>
          <a:r>
            <a:rPr kumimoji="1" lang="ja-JP" altLang="en-US" sz="1100">
              <a:solidFill>
                <a:sysClr val="windowText" lastClr="000000"/>
              </a:solidFill>
              <a:effectLst/>
              <a:latin typeface="+mn-lt"/>
              <a:ea typeface="+mn-ea"/>
              <a:cs typeface="+mn-cs"/>
            </a:rPr>
            <a:t>繰</a:t>
          </a:r>
          <a:r>
            <a:rPr kumimoji="1" lang="ja-JP" altLang="ja-JP" sz="1100">
              <a:solidFill>
                <a:sysClr val="windowText" lastClr="000000"/>
              </a:solidFill>
              <a:effectLst/>
              <a:latin typeface="+mn-lt"/>
              <a:ea typeface="+mn-ea"/>
              <a:cs typeface="+mn-cs"/>
            </a:rPr>
            <a:t>出金の決算額は増加傾向にあるため，町有施設の老朽化への対応が今後の課題である。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58420</xdr:rowOff>
    </xdr:from>
    <xdr:to>
      <xdr:col>82</xdr:col>
      <xdr:colOff>107950</xdr:colOff>
      <xdr:row>60</xdr:row>
      <xdr:rowOff>50800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89738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144797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71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58420</xdr:rowOff>
    </xdr:from>
    <xdr:to>
      <xdr:col>82</xdr:col>
      <xdr:colOff>196850</xdr:colOff>
      <xdr:row>52</xdr:row>
      <xdr:rowOff>58420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897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8890</xdr:rowOff>
    </xdr:from>
    <xdr:to>
      <xdr:col>82</xdr:col>
      <xdr:colOff>107950</xdr:colOff>
      <xdr:row>57</xdr:row>
      <xdr:rowOff>54610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7815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123207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552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8890</xdr:rowOff>
    </xdr:from>
    <xdr:to>
      <xdr:col>78</xdr:col>
      <xdr:colOff>69850</xdr:colOff>
      <xdr:row>57</xdr:row>
      <xdr:rowOff>24130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781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24130</xdr:rowOff>
    </xdr:from>
    <xdr:to>
      <xdr:col>73</xdr:col>
      <xdr:colOff>180975</xdr:colOff>
      <xdr:row>57</xdr:row>
      <xdr:rowOff>31750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9796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142240</xdr:rowOff>
    </xdr:from>
    <xdr:to>
      <xdr:col>69</xdr:col>
      <xdr:colOff>92075</xdr:colOff>
      <xdr:row>57</xdr:row>
      <xdr:rowOff>31750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7434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147337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129540</xdr:rowOff>
    </xdr:from>
    <xdr:to>
      <xdr:col>78</xdr:col>
      <xdr:colOff>120650</xdr:colOff>
      <xdr:row>57</xdr:row>
      <xdr:rowOff>59690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69867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144780</xdr:rowOff>
    </xdr:from>
    <xdr:to>
      <xdr:col>74</xdr:col>
      <xdr:colOff>31750</xdr:colOff>
      <xdr:row>57</xdr:row>
      <xdr:rowOff>74930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152400</xdr:rowOff>
    </xdr:from>
    <xdr:to>
      <xdr:col>69</xdr:col>
      <xdr:colOff>142875</xdr:colOff>
      <xdr:row>57</xdr:row>
      <xdr:rowOff>82550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31767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全国平均</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類似団体内平均</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鹿児島県平均</a:t>
          </a:r>
          <a:r>
            <a:rPr kumimoji="1" lang="ja-JP" altLang="en-US" sz="1100">
              <a:solidFill>
                <a:sysClr val="windowText" lastClr="000000"/>
              </a:solidFill>
              <a:effectLst/>
              <a:latin typeface="+mn-lt"/>
              <a:ea typeface="+mn-ea"/>
              <a:cs typeface="+mn-cs"/>
            </a:rPr>
            <a:t>を</a:t>
          </a:r>
          <a:r>
            <a:rPr kumimoji="1" lang="ja-JP" altLang="ja-JP" sz="1100">
              <a:solidFill>
                <a:sysClr val="windowText" lastClr="000000"/>
              </a:solidFill>
              <a:effectLst/>
              <a:latin typeface="+mn-lt"/>
              <a:ea typeface="+mn-ea"/>
              <a:cs typeface="+mn-cs"/>
            </a:rPr>
            <a:t>下回って</a:t>
          </a:r>
          <a:r>
            <a:rPr kumimoji="1" lang="ja-JP" altLang="en-US" sz="1100">
              <a:solidFill>
                <a:sysClr val="windowText" lastClr="000000"/>
              </a:solidFill>
              <a:effectLst/>
              <a:latin typeface="+mn-lt"/>
              <a:ea typeface="+mn-ea"/>
              <a:cs typeface="+mn-cs"/>
            </a:rPr>
            <a:t>いる。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単独補助等については</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効果検証しつつ</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補助のあり方について見直しを行い</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抑制に努めていく。</a:t>
          </a:r>
          <a:endParaRPr kumimoji="1" lang="en-US" altLang="ja-JP" sz="1100">
            <a:solidFill>
              <a:sysClr val="windowText" lastClr="000000"/>
            </a:solidFill>
            <a:effectLst/>
            <a:latin typeface="+mn-lt"/>
            <a:ea typeface="+mn-ea"/>
            <a:cs typeface="+mn-cs"/>
          </a:endParaRPr>
        </a:p>
        <a:p>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153670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8648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125747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153670</xdr:rowOff>
    </xdr:from>
    <xdr:to>
      <xdr:col>82</xdr:col>
      <xdr:colOff>196850</xdr:colOff>
      <xdr:row>41</xdr:row>
      <xdr:rowOff>153670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119380</xdr:rowOff>
    </xdr:from>
    <xdr:to>
      <xdr:col>82</xdr:col>
      <xdr:colOff>107950</xdr:colOff>
      <xdr:row>34</xdr:row>
      <xdr:rowOff>119380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59486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143527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48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0</xdr:rowOff>
    </xdr:from>
    <xdr:to>
      <xdr:col>82</xdr:col>
      <xdr:colOff>158750</xdr:colOff>
      <xdr:row>38</xdr:row>
      <xdr:rowOff>101600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119380</xdr:rowOff>
    </xdr:from>
    <xdr:to>
      <xdr:col>78</xdr:col>
      <xdr:colOff>69850</xdr:colOff>
      <xdr:row>34</xdr:row>
      <xdr:rowOff>149860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59486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2557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149860</xdr:rowOff>
    </xdr:from>
    <xdr:to>
      <xdr:col>73</xdr:col>
      <xdr:colOff>180975</xdr:colOff>
      <xdr:row>35</xdr:row>
      <xdr:rowOff>8890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5979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72390</xdr:rowOff>
    </xdr:from>
    <xdr:to>
      <xdr:col>74</xdr:col>
      <xdr:colOff>31750</xdr:colOff>
      <xdr:row>38</xdr:row>
      <xdr:rowOff>2540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158767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165100</xdr:rowOff>
    </xdr:from>
    <xdr:to>
      <xdr:col>69</xdr:col>
      <xdr:colOff>92075</xdr:colOff>
      <xdr:row>35</xdr:row>
      <xdr:rowOff>8890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5994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49530</xdr:rowOff>
    </xdr:from>
    <xdr:to>
      <xdr:col>69</xdr:col>
      <xdr:colOff>142875</xdr:colOff>
      <xdr:row>37</xdr:row>
      <xdr:rowOff>151130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135907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3810</xdr:rowOff>
    </xdr:from>
    <xdr:to>
      <xdr:col>65</xdr:col>
      <xdr:colOff>53975</xdr:colOff>
      <xdr:row>37</xdr:row>
      <xdr:rowOff>105410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90187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68580</xdr:rowOff>
    </xdr:from>
    <xdr:to>
      <xdr:col>82</xdr:col>
      <xdr:colOff>158750</xdr:colOff>
      <xdr:row>34</xdr:row>
      <xdr:rowOff>170180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148607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580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68580</xdr:rowOff>
    </xdr:from>
    <xdr:to>
      <xdr:col>78</xdr:col>
      <xdr:colOff>120650</xdr:colOff>
      <xdr:row>34</xdr:row>
      <xdr:rowOff>170180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8907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66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99060</xdr:rowOff>
    </xdr:from>
    <xdr:to>
      <xdr:col>74</xdr:col>
      <xdr:colOff>31750</xdr:colOff>
      <xdr:row>35</xdr:row>
      <xdr:rowOff>29210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39387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129540</xdr:rowOff>
    </xdr:from>
    <xdr:to>
      <xdr:col>69</xdr:col>
      <xdr:colOff>142875</xdr:colOff>
      <xdr:row>35</xdr:row>
      <xdr:rowOff>59690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69867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114300</xdr:rowOff>
    </xdr:from>
    <xdr:to>
      <xdr:col>65</xdr:col>
      <xdr:colOff>53975</xdr:colOff>
      <xdr:row>35</xdr:row>
      <xdr:rowOff>44450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54627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全国平均</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類似団体内平均</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鹿児島県平均に比べると高い</a:t>
          </a:r>
          <a:r>
            <a:rPr kumimoji="1" lang="ja-JP" altLang="en-US" sz="1100">
              <a:solidFill>
                <a:sysClr val="windowText" lastClr="000000"/>
              </a:solidFill>
              <a:effectLst/>
              <a:latin typeface="+mn-lt"/>
              <a:ea typeface="+mn-ea"/>
              <a:cs typeface="+mn-cs"/>
            </a:rPr>
            <a:t>値となっており，</a:t>
          </a:r>
          <a:r>
            <a:rPr kumimoji="1" lang="ja-JP" altLang="ja-JP" sz="1100">
              <a:solidFill>
                <a:sysClr val="windowText" lastClr="000000"/>
              </a:solidFill>
              <a:effectLst/>
              <a:latin typeface="+mn-lt"/>
              <a:ea typeface="+mn-ea"/>
              <a:cs typeface="+mn-cs"/>
            </a:rPr>
            <a:t>前年度数値より</a:t>
          </a:r>
          <a:r>
            <a:rPr kumimoji="1" lang="ja-JP" altLang="en-US" sz="1100">
              <a:solidFill>
                <a:sysClr val="windowText" lastClr="000000"/>
              </a:solidFill>
              <a:effectLst/>
              <a:latin typeface="+mn-lt"/>
              <a:ea typeface="+mn-ea"/>
              <a:cs typeface="+mn-cs"/>
            </a:rPr>
            <a:t>も</a:t>
          </a:r>
          <a:r>
            <a:rPr kumimoji="1" lang="en-US" altLang="ja-JP" sz="1100">
              <a:solidFill>
                <a:sysClr val="windowText" lastClr="000000"/>
              </a:solidFill>
              <a:effectLst/>
              <a:latin typeface="+mn-lt"/>
              <a:ea typeface="+mn-ea"/>
              <a:cs typeface="+mn-cs"/>
            </a:rPr>
            <a:t>1.1</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している。</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税収や地方交付税が減少して収入が減っていくことや</a:t>
          </a:r>
          <a:r>
            <a:rPr kumimoji="1" lang="ja-JP" altLang="en-US" sz="1100">
              <a:solidFill>
                <a:sysClr val="windowText" lastClr="000000"/>
              </a:solidFill>
              <a:effectLst/>
              <a:latin typeface="+mn-lt"/>
              <a:ea typeface="+mn-ea"/>
              <a:cs typeface="+mn-cs"/>
            </a:rPr>
            <a:t>，小学校など公共施設の老朽化対策等が見込まれるため，</a:t>
          </a:r>
          <a:r>
            <a:rPr kumimoji="1" lang="ja-JP" altLang="ja-JP" sz="1100">
              <a:solidFill>
                <a:sysClr val="windowText" lastClr="000000"/>
              </a:solidFill>
              <a:effectLst/>
              <a:latin typeface="+mn-lt"/>
              <a:ea typeface="+mn-ea"/>
              <a:cs typeface="+mn-cs"/>
            </a:rPr>
            <a:t>需要額が増えることを考えると公債費が増えていくことが予想される。</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適債事業であっても</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緊急性</a:t>
          </a:r>
          <a:r>
            <a:rPr kumimoji="1" lang="ja-JP" altLang="en-US" sz="1100">
              <a:solidFill>
                <a:sysClr val="windowText" lastClr="000000"/>
              </a:solidFill>
              <a:effectLst/>
              <a:latin typeface="+mn-lt"/>
              <a:ea typeface="+mn-ea"/>
              <a:cs typeface="+mn-cs"/>
            </a:rPr>
            <a:t>，起債の</a:t>
          </a:r>
          <a:r>
            <a:rPr kumimoji="1" lang="ja-JP" altLang="ja-JP" sz="1100">
              <a:solidFill>
                <a:sysClr val="windowText" lastClr="000000"/>
              </a:solidFill>
              <a:effectLst/>
              <a:latin typeface="+mn-lt"/>
              <a:ea typeface="+mn-ea"/>
              <a:cs typeface="+mn-cs"/>
            </a:rPr>
            <a:t>必要性を見極め</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発行の抑制に努め</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財政健全化を図る。</a:t>
          </a:r>
          <a:endParaRPr lang="ja-JP" altLang="ja-JP" sz="14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80</xdr:row>
      <xdr:rowOff>92711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631420"/>
          <a:ext cx="0" cy="1177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64788</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92711</xdr:rowOff>
    </xdr:from>
    <xdr:to>
      <xdr:col>24</xdr:col>
      <xdr:colOff>114300</xdr:colOff>
      <xdr:row>80</xdr:row>
      <xdr:rowOff>92711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86995</xdr:rowOff>
    </xdr:from>
    <xdr:to>
      <xdr:col>24</xdr:col>
      <xdr:colOff>25400</xdr:colOff>
      <xdr:row>77</xdr:row>
      <xdr:rowOff>149861</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987800" y="13288645"/>
          <a:ext cx="8382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138447</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86995</xdr:rowOff>
    </xdr:from>
    <xdr:to>
      <xdr:col>19</xdr:col>
      <xdr:colOff>187325</xdr:colOff>
      <xdr:row>78</xdr:row>
      <xdr:rowOff>52705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3288645"/>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29845</xdr:rowOff>
    </xdr:from>
    <xdr:to>
      <xdr:col>15</xdr:col>
      <xdr:colOff>98425</xdr:colOff>
      <xdr:row>78</xdr:row>
      <xdr:rowOff>52705</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2209800" y="134029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144145</xdr:rowOff>
    </xdr:from>
    <xdr:to>
      <xdr:col>11</xdr:col>
      <xdr:colOff>9525</xdr:colOff>
      <xdr:row>78</xdr:row>
      <xdr:rowOff>29845</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1320800" y="1334579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62247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99061</xdr:rowOff>
    </xdr:from>
    <xdr:to>
      <xdr:col>24</xdr:col>
      <xdr:colOff>76200</xdr:colOff>
      <xdr:row>78</xdr:row>
      <xdr:rowOff>29211</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71138</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36195</xdr:rowOff>
    </xdr:from>
    <xdr:to>
      <xdr:col>20</xdr:col>
      <xdr:colOff>38100</xdr:colOff>
      <xdr:row>77</xdr:row>
      <xdr:rowOff>137795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23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122572</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3324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1905</xdr:rowOff>
    </xdr:from>
    <xdr:to>
      <xdr:col>15</xdr:col>
      <xdr:colOff>149225</xdr:colOff>
      <xdr:row>78</xdr:row>
      <xdr:rowOff>103505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37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88282</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46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150495</xdr:rowOff>
    </xdr:from>
    <xdr:to>
      <xdr:col>11</xdr:col>
      <xdr:colOff>60325</xdr:colOff>
      <xdr:row>78</xdr:row>
      <xdr:rowOff>80645</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35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65422</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43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93345</xdr:rowOff>
    </xdr:from>
    <xdr:to>
      <xdr:col>6</xdr:col>
      <xdr:colOff>171450</xdr:colOff>
      <xdr:row>78</xdr:row>
      <xdr:rowOff>23495</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29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8272</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38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昨年度より</a:t>
          </a:r>
          <a:r>
            <a:rPr kumimoji="1" lang="en-US" altLang="ja-JP" sz="1100">
              <a:solidFill>
                <a:sysClr val="windowText" lastClr="000000"/>
              </a:solidFill>
              <a:effectLst/>
              <a:latin typeface="+mn-lt"/>
              <a:ea typeface="+mn-ea"/>
              <a:cs typeface="+mn-cs"/>
            </a:rPr>
            <a:t>0.9</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しており</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全国平均</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類似団体内平均</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鹿児島県平均を</a:t>
          </a:r>
          <a:r>
            <a:rPr kumimoji="1" lang="ja-JP" altLang="en-US" sz="1100">
              <a:solidFill>
                <a:sysClr val="windowText" lastClr="000000"/>
              </a:solidFill>
              <a:effectLst/>
              <a:latin typeface="+mn-lt"/>
              <a:ea typeface="+mn-ea"/>
              <a:cs typeface="+mn-cs"/>
            </a:rPr>
            <a:t>下</a:t>
          </a:r>
          <a:r>
            <a:rPr kumimoji="1" lang="ja-JP" altLang="ja-JP" sz="1100">
              <a:solidFill>
                <a:sysClr val="windowText" lastClr="000000"/>
              </a:solidFill>
              <a:effectLst/>
              <a:latin typeface="+mn-lt"/>
              <a:ea typeface="+mn-ea"/>
              <a:cs typeface="+mn-cs"/>
            </a:rPr>
            <a:t>回っている。</a:t>
          </a:r>
          <a:endParaRPr kumimoji="1"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今後も引き続き，事務事業見直しを行い，メリハリをつけた予算編成に取り組みたい。</a:t>
          </a:r>
          <a:endParaRPr lang="ja-JP" altLang="ja-JP">
            <a:solidFill>
              <a:sysClr val="windowText" lastClr="000000"/>
            </a:solidFill>
            <a:effectLst/>
          </a:endParaRPr>
        </a:p>
        <a:p>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18415</xdr:rowOff>
    </xdr:from>
    <xdr:to>
      <xdr:col>82</xdr:col>
      <xdr:colOff>107950</xdr:colOff>
      <xdr:row>81</xdr:row>
      <xdr:rowOff>86995</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534265"/>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59072</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4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86995</xdr:rowOff>
    </xdr:from>
    <xdr:to>
      <xdr:col>82</xdr:col>
      <xdr:colOff>196850</xdr:colOff>
      <xdr:row>81</xdr:row>
      <xdr:rowOff>86995</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7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104792</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27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18415</xdr:rowOff>
    </xdr:from>
    <xdr:to>
      <xdr:col>82</xdr:col>
      <xdr:colOff>196850</xdr:colOff>
      <xdr:row>73</xdr:row>
      <xdr:rowOff>18415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53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41275</xdr:rowOff>
    </xdr:from>
    <xdr:to>
      <xdr:col>82</xdr:col>
      <xdr:colOff>107950</xdr:colOff>
      <xdr:row>76</xdr:row>
      <xdr:rowOff>92711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071475"/>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105427</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132715</xdr:rowOff>
    </xdr:from>
    <xdr:to>
      <xdr:col>78</xdr:col>
      <xdr:colOff>69850</xdr:colOff>
      <xdr:row>76</xdr:row>
      <xdr:rowOff>92711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2991465"/>
          <a:ext cx="889000" cy="13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93345</xdr:rowOff>
    </xdr:from>
    <xdr:to>
      <xdr:col>78</xdr:col>
      <xdr:colOff>120650</xdr:colOff>
      <xdr:row>78</xdr:row>
      <xdr:rowOff>23495</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8272</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381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58420</xdr:rowOff>
    </xdr:from>
    <xdr:to>
      <xdr:col>73</xdr:col>
      <xdr:colOff>180975</xdr:colOff>
      <xdr:row>75</xdr:row>
      <xdr:rowOff>132715</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291717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24764</xdr:rowOff>
    </xdr:from>
    <xdr:to>
      <xdr:col>74</xdr:col>
      <xdr:colOff>31750</xdr:colOff>
      <xdr:row>77</xdr:row>
      <xdr:rowOff>126364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111141</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31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58420</xdr:rowOff>
    </xdr:from>
    <xdr:to>
      <xdr:col>69</xdr:col>
      <xdr:colOff>92075</xdr:colOff>
      <xdr:row>75</xdr:row>
      <xdr:rowOff>161289</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004800" y="12917170"/>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161925</xdr:rowOff>
    </xdr:from>
    <xdr:to>
      <xdr:col>69</xdr:col>
      <xdr:colOff>142875</xdr:colOff>
      <xdr:row>77</xdr:row>
      <xdr:rowOff>92075</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1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76852</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27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36195</xdr:rowOff>
    </xdr:from>
    <xdr:to>
      <xdr:col>65</xdr:col>
      <xdr:colOff>53975</xdr:colOff>
      <xdr:row>76</xdr:row>
      <xdr:rowOff>137795</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0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122572</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152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161925</xdr:rowOff>
    </xdr:from>
    <xdr:to>
      <xdr:col>82</xdr:col>
      <xdr:colOff>158750</xdr:colOff>
      <xdr:row>76</xdr:row>
      <xdr:rowOff>92075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02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7002</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286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41911</xdr:rowOff>
    </xdr:from>
    <xdr:to>
      <xdr:col>78</xdr:col>
      <xdr:colOff>120650</xdr:colOff>
      <xdr:row>76</xdr:row>
      <xdr:rowOff>143511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153687</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2840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81915</xdr:rowOff>
    </xdr:from>
    <xdr:to>
      <xdr:col>74</xdr:col>
      <xdr:colOff>31750</xdr:colOff>
      <xdr:row>76</xdr:row>
      <xdr:rowOff>12064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29406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22242</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2709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7620</xdr:rowOff>
    </xdr:from>
    <xdr:to>
      <xdr:col>69</xdr:col>
      <xdr:colOff>142875</xdr:colOff>
      <xdr:row>75</xdr:row>
      <xdr:rowOff>109220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119397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263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110490</xdr:rowOff>
    </xdr:from>
    <xdr:to>
      <xdr:col>65</xdr:col>
      <xdr:colOff>53975</xdr:colOff>
      <xdr:row>76</xdr:row>
      <xdr:rowOff>40639</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50817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鹿児島県大崎町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140335</xdr:rowOff>
    </xdr:from>
    <xdr:to>
      <xdr:col>29</xdr:col>
      <xdr:colOff>127000</xdr:colOff>
      <xdr:row>20</xdr:row>
      <xdr:rowOff>153632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73910"/>
          <a:ext cx="0" cy="15563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125709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602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153632</xdr:rowOff>
    </xdr:from>
    <xdr:to>
      <xdr:col>30</xdr:col>
      <xdr:colOff>25400</xdr:colOff>
      <xdr:row>20</xdr:row>
      <xdr:rowOff>153632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6302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55262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1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140335</xdr:rowOff>
    </xdr:from>
    <xdr:to>
      <xdr:col>30</xdr:col>
      <xdr:colOff>25400</xdr:colOff>
      <xdr:row>11</xdr:row>
      <xdr:rowOff>140335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73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64313</xdr:rowOff>
    </xdr:from>
    <xdr:to>
      <xdr:col>29</xdr:col>
      <xdr:colOff>127000</xdr:colOff>
      <xdr:row>19</xdr:row>
      <xdr:rowOff>87731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369488"/>
          <a:ext cx="647700" cy="234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35996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268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19469</xdr:rowOff>
    </xdr:from>
    <xdr:to>
      <xdr:col>29</xdr:col>
      <xdr:colOff>177800</xdr:colOff>
      <xdr:row>17</xdr:row>
      <xdr:rowOff>121069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81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87731</xdr:rowOff>
    </xdr:from>
    <xdr:to>
      <xdr:col>26</xdr:col>
      <xdr:colOff>50800</xdr:colOff>
      <xdr:row>19</xdr:row>
      <xdr:rowOff>119177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392906"/>
          <a:ext cx="698500" cy="31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85458</xdr:rowOff>
    </xdr:from>
    <xdr:to>
      <xdr:col>26</xdr:col>
      <xdr:colOff>101600</xdr:colOff>
      <xdr:row>18</xdr:row>
      <xdr:rowOff>15608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477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25785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16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119177</xdr:rowOff>
    </xdr:from>
    <xdr:to>
      <xdr:col>22</xdr:col>
      <xdr:colOff>114300</xdr:colOff>
      <xdr:row>19</xdr:row>
      <xdr:rowOff>160731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424352"/>
          <a:ext cx="698500" cy="41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114973</xdr:rowOff>
    </xdr:from>
    <xdr:to>
      <xdr:col>22</xdr:col>
      <xdr:colOff>165100</xdr:colOff>
      <xdr:row>18</xdr:row>
      <xdr:rowOff>45123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77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55300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46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160731</xdr:rowOff>
    </xdr:from>
    <xdr:to>
      <xdr:col>18</xdr:col>
      <xdr:colOff>177800</xdr:colOff>
      <xdr:row>19</xdr:row>
      <xdr:rowOff>163792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465906"/>
          <a:ext cx="698500" cy="3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157277</xdr:rowOff>
    </xdr:from>
    <xdr:to>
      <xdr:col>19</xdr:col>
      <xdr:colOff>38100</xdr:colOff>
      <xdr:row>18</xdr:row>
      <xdr:rowOff>87427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119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97604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8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3886</xdr:rowOff>
    </xdr:from>
    <xdr:to>
      <xdr:col>15</xdr:col>
      <xdr:colOff>101600</xdr:colOff>
      <xdr:row>18</xdr:row>
      <xdr:rowOff>105486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37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115663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0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13513</xdr:rowOff>
    </xdr:from>
    <xdr:to>
      <xdr:col>29</xdr:col>
      <xdr:colOff>177800</xdr:colOff>
      <xdr:row>19</xdr:row>
      <xdr:rowOff>115113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318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157040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290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36931</xdr:rowOff>
    </xdr:from>
    <xdr:to>
      <xdr:col>26</xdr:col>
      <xdr:colOff>101600</xdr:colOff>
      <xdr:row>19</xdr:row>
      <xdr:rowOff>138531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342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123308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428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68377</xdr:rowOff>
    </xdr:from>
    <xdr:to>
      <xdr:col>22</xdr:col>
      <xdr:colOff>165100</xdr:colOff>
      <xdr:row>19</xdr:row>
      <xdr:rowOff>169977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373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154754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45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109931</xdr:rowOff>
    </xdr:from>
    <xdr:to>
      <xdr:col>19</xdr:col>
      <xdr:colOff>38100</xdr:colOff>
      <xdr:row>20</xdr:row>
      <xdr:rowOff>40081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415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24858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50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112992</xdr:rowOff>
    </xdr:from>
    <xdr:to>
      <xdr:col>15</xdr:col>
      <xdr:colOff>101600</xdr:colOff>
      <xdr:row>20</xdr:row>
      <xdr:rowOff>43142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418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27919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50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193599</xdr:rowOff>
    </xdr:from>
    <xdr:to>
      <xdr:col>29</xdr:col>
      <xdr:colOff>127000</xdr:colOff>
      <xdr:row>37</xdr:row>
      <xdr:rowOff>206153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18149"/>
          <a:ext cx="0" cy="121270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178230</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302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206153</xdr:rowOff>
    </xdr:from>
    <xdr:to>
      <xdr:col>30</xdr:col>
      <xdr:colOff>25400</xdr:colOff>
      <xdr:row>37</xdr:row>
      <xdr:rowOff>206153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330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108526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6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193599</xdr:rowOff>
    </xdr:from>
    <xdr:to>
      <xdr:col>30</xdr:col>
      <xdr:colOff>25400</xdr:colOff>
      <xdr:row>33</xdr:row>
      <xdr:rowOff>193599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18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83033</xdr:rowOff>
    </xdr:from>
    <xdr:to>
      <xdr:col>29</xdr:col>
      <xdr:colOff>127000</xdr:colOff>
      <xdr:row>36</xdr:row>
      <xdr:rowOff>98425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036283"/>
          <a:ext cx="647700" cy="15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92594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02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247517</xdr:rowOff>
    </xdr:from>
    <xdr:to>
      <xdr:col>29</xdr:col>
      <xdr:colOff>177800</xdr:colOff>
      <xdr:row>36</xdr:row>
      <xdr:rowOff>6217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57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329235</xdr:rowOff>
    </xdr:from>
    <xdr:to>
      <xdr:col>26</xdr:col>
      <xdr:colOff>50800</xdr:colOff>
      <xdr:row>36</xdr:row>
      <xdr:rowOff>98425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939585"/>
          <a:ext cx="698500" cy="112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276930</xdr:rowOff>
    </xdr:from>
    <xdr:to>
      <xdr:col>26</xdr:col>
      <xdr:colOff>101600</xdr:colOff>
      <xdr:row>36</xdr:row>
      <xdr:rowOff>35630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45807</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5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325501</xdr:rowOff>
    </xdr:from>
    <xdr:to>
      <xdr:col>22</xdr:col>
      <xdr:colOff>114300</xdr:colOff>
      <xdr:row>35</xdr:row>
      <xdr:rowOff>329235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935851"/>
          <a:ext cx="698500" cy="3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279997</xdr:rowOff>
    </xdr:from>
    <xdr:to>
      <xdr:col>22</xdr:col>
      <xdr:colOff>165100</xdr:colOff>
      <xdr:row>36</xdr:row>
      <xdr:rowOff>38697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23474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97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325501</xdr:rowOff>
    </xdr:from>
    <xdr:to>
      <xdr:col>18</xdr:col>
      <xdr:colOff>177800</xdr:colOff>
      <xdr:row>36</xdr:row>
      <xdr:rowOff>38703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935851"/>
          <a:ext cx="698500" cy="56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279711</xdr:rowOff>
    </xdr:from>
    <xdr:to>
      <xdr:col>19</xdr:col>
      <xdr:colOff>38100</xdr:colOff>
      <xdr:row>36</xdr:row>
      <xdr:rowOff>38411</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23188</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976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260680</xdr:rowOff>
    </xdr:from>
    <xdr:to>
      <xdr:col>15</xdr:col>
      <xdr:colOff>101600</xdr:colOff>
      <xdr:row>36</xdr:row>
      <xdr:rowOff>19380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29557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3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32233</xdr:rowOff>
    </xdr:from>
    <xdr:to>
      <xdr:col>29</xdr:col>
      <xdr:colOff>177800</xdr:colOff>
      <xdr:row>36</xdr:row>
      <xdr:rowOff>133833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85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4310</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957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47625</xdr:rowOff>
    </xdr:from>
    <xdr:to>
      <xdr:col>26</xdr:col>
      <xdr:colOff>101600</xdr:colOff>
      <xdr:row>36</xdr:row>
      <xdr:rowOff>149225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00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134002</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087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278435</xdr:rowOff>
    </xdr:from>
    <xdr:to>
      <xdr:col>22</xdr:col>
      <xdr:colOff>165100</xdr:colOff>
      <xdr:row>36</xdr:row>
      <xdr:rowOff>37135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88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47312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65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274701</xdr:rowOff>
    </xdr:from>
    <xdr:to>
      <xdr:col>19</xdr:col>
      <xdr:colOff>38100</xdr:colOff>
      <xdr:row>36</xdr:row>
      <xdr:rowOff>33401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885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43578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65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330803</xdr:rowOff>
    </xdr:from>
    <xdr:to>
      <xdr:col>15</xdr:col>
      <xdr:colOff>101600</xdr:colOff>
      <xdr:row>36</xdr:row>
      <xdr:rowOff>89503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41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74280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27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鹿児島県大崎町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12,936
12,651
100.67
10,557,918
10,120,636
402,161
4,468,416
6,630,630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150346</xdr:rowOff>
    </xdr:from>
    <xdr:to>
      <xdr:col>24</xdr:col>
      <xdr:colOff>62865</xdr:colOff>
      <xdr:row>39</xdr:row>
      <xdr:rowOff>73014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93846"/>
          <a:ext cx="1270" cy="1465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76841</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6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73014</xdr:rowOff>
    </xdr:from>
    <xdr:to>
      <xdr:col>24</xdr:col>
      <xdr:colOff>152400</xdr:colOff>
      <xdr:row>39</xdr:row>
      <xdr:rowOff>73014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59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97023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69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150346</xdr:rowOff>
    </xdr:from>
    <xdr:to>
      <xdr:col>24</xdr:col>
      <xdr:colOff>152400</xdr:colOff>
      <xdr:row>30</xdr:row>
      <xdr:rowOff>150346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93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92135</xdr:rowOff>
    </xdr:from>
    <xdr:to>
      <xdr:col>24</xdr:col>
      <xdr:colOff>63500</xdr:colOff>
      <xdr:row>36</xdr:row>
      <xdr:rowOff>125576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264335"/>
          <a:ext cx="838200" cy="3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116643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5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93766</xdr:rowOff>
    </xdr:from>
    <xdr:to>
      <xdr:col>24</xdr:col>
      <xdr:colOff>114300</xdr:colOff>
      <xdr:row>36</xdr:row>
      <xdr:rowOff>23916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9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125576</xdr:rowOff>
    </xdr:from>
    <xdr:to>
      <xdr:col>19</xdr:col>
      <xdr:colOff>177800</xdr:colOff>
      <xdr:row>36</xdr:row>
      <xdr:rowOff>169075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297776"/>
          <a:ext cx="889000" cy="4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159080</xdr:rowOff>
    </xdr:from>
    <xdr:to>
      <xdr:col>20</xdr:col>
      <xdr:colOff>38100</xdr:colOff>
      <xdr:row>36</xdr:row>
      <xdr:rowOff>89230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105757</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3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169075</xdr:rowOff>
    </xdr:from>
    <xdr:to>
      <xdr:col>15</xdr:col>
      <xdr:colOff>50800</xdr:colOff>
      <xdr:row>37</xdr:row>
      <xdr:rowOff>47672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41275"/>
          <a:ext cx="889000" cy="5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168518</xdr:rowOff>
    </xdr:from>
    <xdr:to>
      <xdr:col>15</xdr:col>
      <xdr:colOff>101600</xdr:colOff>
      <xdr:row>36</xdr:row>
      <xdr:rowOff>98668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6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115195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4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30592</xdr:rowOff>
    </xdr:from>
    <xdr:to>
      <xdr:col>10</xdr:col>
      <xdr:colOff>114300</xdr:colOff>
      <xdr:row>37</xdr:row>
      <xdr:rowOff>47672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374242"/>
          <a:ext cx="889000" cy="17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39653</xdr:rowOff>
    </xdr:from>
    <xdr:to>
      <xdr:col>10</xdr:col>
      <xdr:colOff>165100</xdr:colOff>
      <xdr:row>36</xdr:row>
      <xdr:rowOff>141253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1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157780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8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37645</xdr:rowOff>
    </xdr:from>
    <xdr:to>
      <xdr:col>6</xdr:col>
      <xdr:colOff>38100</xdr:colOff>
      <xdr:row>36</xdr:row>
      <xdr:rowOff>139245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155772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8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41335</xdr:rowOff>
    </xdr:from>
    <xdr:to>
      <xdr:col>24</xdr:col>
      <xdr:colOff>114300</xdr:colOff>
      <xdr:row>36</xdr:row>
      <xdr:rowOff>142935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1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19762</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9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74776</xdr:rowOff>
    </xdr:from>
    <xdr:to>
      <xdr:col>20</xdr:col>
      <xdr:colOff>38100</xdr:colOff>
      <xdr:row>37</xdr:row>
      <xdr:rowOff>4926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4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167503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3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118275</xdr:rowOff>
    </xdr:from>
    <xdr:to>
      <xdr:col>15</xdr:col>
      <xdr:colOff>101600</xdr:colOff>
      <xdr:row>37</xdr:row>
      <xdr:rowOff>48425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9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39552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38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168322</xdr:rowOff>
    </xdr:from>
    <xdr:to>
      <xdr:col>10</xdr:col>
      <xdr:colOff>165100</xdr:colOff>
      <xdr:row>37</xdr:row>
      <xdr:rowOff>98472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4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89599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33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151242</xdr:rowOff>
    </xdr:from>
    <xdr:to>
      <xdr:col>6</xdr:col>
      <xdr:colOff>38100</xdr:colOff>
      <xdr:row>37</xdr:row>
      <xdr:rowOff>81392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2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72519</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1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144221</xdr:rowOff>
    </xdr:from>
    <xdr:to>
      <xdr:col>24</xdr:col>
      <xdr:colOff>62865</xdr:colOff>
      <xdr:row>57</xdr:row>
      <xdr:rowOff>64472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16721"/>
          <a:ext cx="1270" cy="1120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68299</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84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64472</xdr:rowOff>
    </xdr:from>
    <xdr:to>
      <xdr:col>24</xdr:col>
      <xdr:colOff>152400</xdr:colOff>
      <xdr:row>57</xdr:row>
      <xdr:rowOff>64472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83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90898</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491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144221</xdr:rowOff>
    </xdr:from>
    <xdr:to>
      <xdr:col>24</xdr:col>
      <xdr:colOff>152400</xdr:colOff>
      <xdr:row>50</xdr:row>
      <xdr:rowOff>144221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16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37118</xdr:rowOff>
    </xdr:from>
    <xdr:to>
      <xdr:col>24</xdr:col>
      <xdr:colOff>63500</xdr:colOff>
      <xdr:row>56</xdr:row>
      <xdr:rowOff>109767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466868"/>
          <a:ext cx="838200" cy="24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62421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4921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83994</xdr:rowOff>
    </xdr:from>
    <xdr:to>
      <xdr:col>24</xdr:col>
      <xdr:colOff>114300</xdr:colOff>
      <xdr:row>56</xdr:row>
      <xdr:rowOff>14144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5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84937</xdr:rowOff>
    </xdr:from>
    <xdr:to>
      <xdr:col>19</xdr:col>
      <xdr:colOff>177800</xdr:colOff>
      <xdr:row>56</xdr:row>
      <xdr:rowOff>109767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686137"/>
          <a:ext cx="889000" cy="2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124644</xdr:rowOff>
    </xdr:from>
    <xdr:to>
      <xdr:col>20</xdr:col>
      <xdr:colOff>38100</xdr:colOff>
      <xdr:row>56</xdr:row>
      <xdr:rowOff>54794</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71321</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329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84937</xdr:rowOff>
    </xdr:from>
    <xdr:to>
      <xdr:col>15</xdr:col>
      <xdr:colOff>50800</xdr:colOff>
      <xdr:row>56</xdr:row>
      <xdr:rowOff>112295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686137"/>
          <a:ext cx="889000" cy="2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130958</xdr:rowOff>
    </xdr:from>
    <xdr:to>
      <xdr:col>15</xdr:col>
      <xdr:colOff>101600</xdr:colOff>
      <xdr:row>56</xdr:row>
      <xdr:rowOff>61108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56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77635</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335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112295</xdr:rowOff>
    </xdr:from>
    <xdr:to>
      <xdr:col>10</xdr:col>
      <xdr:colOff>114300</xdr:colOff>
      <xdr:row>56</xdr:row>
      <xdr:rowOff>133021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713495"/>
          <a:ext cx="889000" cy="2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130491</xdr:rowOff>
    </xdr:from>
    <xdr:to>
      <xdr:col>10</xdr:col>
      <xdr:colOff>165100</xdr:colOff>
      <xdr:row>56</xdr:row>
      <xdr:rowOff>60641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56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77168</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335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21490</xdr:rowOff>
    </xdr:from>
    <xdr:to>
      <xdr:col>6</xdr:col>
      <xdr:colOff>38100</xdr:colOff>
      <xdr:row>56</xdr:row>
      <xdr:rowOff>123090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62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139617</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39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157768</xdr:rowOff>
    </xdr:from>
    <xdr:to>
      <xdr:col>24</xdr:col>
      <xdr:colOff>114300</xdr:colOff>
      <xdr:row>55</xdr:row>
      <xdr:rowOff>87918</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41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9195</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267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58967</xdr:rowOff>
    </xdr:from>
    <xdr:to>
      <xdr:col>20</xdr:col>
      <xdr:colOff>38100</xdr:colOff>
      <xdr:row>56</xdr:row>
      <xdr:rowOff>160567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66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151694</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752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34137</xdr:rowOff>
    </xdr:from>
    <xdr:to>
      <xdr:col>15</xdr:col>
      <xdr:colOff>101600</xdr:colOff>
      <xdr:row>56</xdr:row>
      <xdr:rowOff>135737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63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126864</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72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61495</xdr:rowOff>
    </xdr:from>
    <xdr:to>
      <xdr:col>10</xdr:col>
      <xdr:colOff>165100</xdr:colOff>
      <xdr:row>56</xdr:row>
      <xdr:rowOff>163095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66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154222</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75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82221</xdr:rowOff>
    </xdr:from>
    <xdr:to>
      <xdr:col>6</xdr:col>
      <xdr:colOff>38100</xdr:colOff>
      <xdr:row>57</xdr:row>
      <xdr:rowOff>12371</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68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3498</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77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68187</xdr:rowOff>
    </xdr:from>
    <xdr:to>
      <xdr:col>24</xdr:col>
      <xdr:colOff>62865</xdr:colOff>
      <xdr:row>78</xdr:row>
      <xdr:rowOff>144729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41137"/>
          <a:ext cx="1270" cy="127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148556</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2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144729</xdr:rowOff>
    </xdr:from>
    <xdr:to>
      <xdr:col>24</xdr:col>
      <xdr:colOff>152400</xdr:colOff>
      <xdr:row>78</xdr:row>
      <xdr:rowOff>144729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1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14864</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01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68187</xdr:rowOff>
    </xdr:from>
    <xdr:to>
      <xdr:col>24</xdr:col>
      <xdr:colOff>152400</xdr:colOff>
      <xdr:row>71</xdr:row>
      <xdr:rowOff>68187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41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49327</xdr:rowOff>
    </xdr:from>
    <xdr:to>
      <xdr:col>24</xdr:col>
      <xdr:colOff>63500</xdr:colOff>
      <xdr:row>78</xdr:row>
      <xdr:rowOff>54356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422427"/>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156239</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0149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133362</xdr:rowOff>
    </xdr:from>
    <xdr:to>
      <xdr:col>24</xdr:col>
      <xdr:colOff>114300</xdr:colOff>
      <xdr:row>77</xdr:row>
      <xdr:rowOff>63512</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16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35954</xdr:rowOff>
    </xdr:from>
    <xdr:to>
      <xdr:col>19</xdr:col>
      <xdr:colOff>177800</xdr:colOff>
      <xdr:row>78</xdr:row>
      <xdr:rowOff>54356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409054"/>
          <a:ext cx="8890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60592</xdr:rowOff>
    </xdr:from>
    <xdr:to>
      <xdr:col>20</xdr:col>
      <xdr:colOff>38100</xdr:colOff>
      <xdr:row>76</xdr:row>
      <xdr:rowOff>162192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7269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286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35954</xdr:rowOff>
    </xdr:from>
    <xdr:to>
      <xdr:col>15</xdr:col>
      <xdr:colOff>50800</xdr:colOff>
      <xdr:row>78</xdr:row>
      <xdr:rowOff>46165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409054"/>
          <a:ext cx="889000" cy="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56972</xdr:rowOff>
    </xdr:from>
    <xdr:to>
      <xdr:col>15</xdr:col>
      <xdr:colOff>101600</xdr:colOff>
      <xdr:row>76</xdr:row>
      <xdr:rowOff>158572</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3649</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28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46165</xdr:rowOff>
    </xdr:from>
    <xdr:to>
      <xdr:col>10</xdr:col>
      <xdr:colOff>114300</xdr:colOff>
      <xdr:row>78</xdr:row>
      <xdr:rowOff>51688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419265"/>
          <a:ext cx="889000" cy="5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83871</xdr:rowOff>
    </xdr:from>
    <xdr:to>
      <xdr:col>10</xdr:col>
      <xdr:colOff>165100</xdr:colOff>
      <xdr:row>77</xdr:row>
      <xdr:rowOff>14021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30548</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52111" y="1288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137592</xdr:rowOff>
    </xdr:from>
    <xdr:to>
      <xdr:col>6</xdr:col>
      <xdr:colOff>38100</xdr:colOff>
      <xdr:row>77</xdr:row>
      <xdr:rowOff>67742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84269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294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169977</xdr:rowOff>
    </xdr:from>
    <xdr:to>
      <xdr:col>24</xdr:col>
      <xdr:colOff>114300</xdr:colOff>
      <xdr:row>78</xdr:row>
      <xdr:rowOff>100127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37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84904</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286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3556</xdr:rowOff>
    </xdr:from>
    <xdr:to>
      <xdr:col>20</xdr:col>
      <xdr:colOff>38100</xdr:colOff>
      <xdr:row>78</xdr:row>
      <xdr:rowOff>105156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37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96283</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46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156604</xdr:rowOff>
    </xdr:from>
    <xdr:to>
      <xdr:col>15</xdr:col>
      <xdr:colOff>101600</xdr:colOff>
      <xdr:row>78</xdr:row>
      <xdr:rowOff>86754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35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77881</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45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166815</xdr:rowOff>
    </xdr:from>
    <xdr:to>
      <xdr:col>10</xdr:col>
      <xdr:colOff>165100</xdr:colOff>
      <xdr:row>78</xdr:row>
      <xdr:rowOff>96965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36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88092</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46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888</xdr:rowOff>
    </xdr:from>
    <xdr:to>
      <xdr:col>6</xdr:col>
      <xdr:colOff>38100</xdr:colOff>
      <xdr:row>78</xdr:row>
      <xdr:rowOff>102488</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37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93615</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46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15926</xdr:rowOff>
    </xdr:from>
    <xdr:to>
      <xdr:col>24</xdr:col>
      <xdr:colOff>62865</xdr:colOff>
      <xdr:row>98</xdr:row>
      <xdr:rowOff>102045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46426"/>
          <a:ext cx="1270" cy="1457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105872</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0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102045</xdr:rowOff>
    </xdr:from>
    <xdr:to>
      <xdr:col>24</xdr:col>
      <xdr:colOff>152400</xdr:colOff>
      <xdr:row>98</xdr:row>
      <xdr:rowOff>102045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0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134053</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2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15926</xdr:rowOff>
    </xdr:from>
    <xdr:to>
      <xdr:col>24</xdr:col>
      <xdr:colOff>152400</xdr:colOff>
      <xdr:row>90</xdr:row>
      <xdr:rowOff>15926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46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15608</xdr:rowOff>
    </xdr:from>
    <xdr:to>
      <xdr:col>24</xdr:col>
      <xdr:colOff>63500</xdr:colOff>
      <xdr:row>93</xdr:row>
      <xdr:rowOff>91466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5960458"/>
          <a:ext cx="838200" cy="7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30624</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18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52197</xdr:rowOff>
    </xdr:from>
    <xdr:to>
      <xdr:col>24</xdr:col>
      <xdr:colOff>114300</xdr:colOff>
      <xdr:row>95</xdr:row>
      <xdr:rowOff>153797</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33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91466</xdr:rowOff>
    </xdr:from>
    <xdr:to>
      <xdr:col>19</xdr:col>
      <xdr:colOff>177800</xdr:colOff>
      <xdr:row>93</xdr:row>
      <xdr:rowOff>159765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036316"/>
          <a:ext cx="889000" cy="6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63615</xdr:rowOff>
    </xdr:from>
    <xdr:to>
      <xdr:col>20</xdr:col>
      <xdr:colOff>38100</xdr:colOff>
      <xdr:row>95</xdr:row>
      <xdr:rowOff>165215</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35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156342</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4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159765</xdr:rowOff>
    </xdr:from>
    <xdr:to>
      <xdr:col>15</xdr:col>
      <xdr:colOff>50800</xdr:colOff>
      <xdr:row>94</xdr:row>
      <xdr:rowOff>37236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104615"/>
          <a:ext cx="889000" cy="4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70078</xdr:rowOff>
    </xdr:from>
    <xdr:to>
      <xdr:col>15</xdr:col>
      <xdr:colOff>101600</xdr:colOff>
      <xdr:row>96</xdr:row>
      <xdr:rowOff>228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3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162805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45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37236</xdr:rowOff>
    </xdr:from>
    <xdr:to>
      <xdr:col>10</xdr:col>
      <xdr:colOff>114300</xdr:colOff>
      <xdr:row>94</xdr:row>
      <xdr:rowOff>138875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153536"/>
          <a:ext cx="889000" cy="10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65608</xdr:rowOff>
    </xdr:from>
    <xdr:to>
      <xdr:col>10</xdr:col>
      <xdr:colOff>165100</xdr:colOff>
      <xdr:row>95</xdr:row>
      <xdr:rowOff>167208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158335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44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154851</xdr:rowOff>
    </xdr:from>
    <xdr:to>
      <xdr:col>6</xdr:col>
      <xdr:colOff>38100</xdr:colOff>
      <xdr:row>96</xdr:row>
      <xdr:rowOff>85001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76128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5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136258</xdr:rowOff>
    </xdr:from>
    <xdr:to>
      <xdr:col>24</xdr:col>
      <xdr:colOff>114300</xdr:colOff>
      <xdr:row>93</xdr:row>
      <xdr:rowOff>66408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590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159135</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576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40666</xdr:rowOff>
    </xdr:from>
    <xdr:to>
      <xdr:col>20</xdr:col>
      <xdr:colOff>38100</xdr:colOff>
      <xdr:row>93</xdr:row>
      <xdr:rowOff>142266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598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158793</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497795" y="15760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108965</xdr:rowOff>
    </xdr:from>
    <xdr:to>
      <xdr:col>15</xdr:col>
      <xdr:colOff>101600</xdr:colOff>
      <xdr:row>94</xdr:row>
      <xdr:rowOff>39115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05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55642</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08795" y="15829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157886</xdr:rowOff>
    </xdr:from>
    <xdr:to>
      <xdr:col>10</xdr:col>
      <xdr:colOff>165100</xdr:colOff>
      <xdr:row>94</xdr:row>
      <xdr:rowOff>88036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10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104563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5877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88075</xdr:rowOff>
    </xdr:from>
    <xdr:to>
      <xdr:col>6</xdr:col>
      <xdr:colOff>38100</xdr:colOff>
      <xdr:row>95</xdr:row>
      <xdr:rowOff>18225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20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34752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597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137947</xdr:rowOff>
    </xdr:from>
    <xdr:to>
      <xdr:col>54</xdr:col>
      <xdr:colOff>189865</xdr:colOff>
      <xdr:row>39</xdr:row>
      <xdr:rowOff>67775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81447"/>
          <a:ext cx="1270" cy="1472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71602</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75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67775</xdr:rowOff>
    </xdr:from>
    <xdr:to>
      <xdr:col>55</xdr:col>
      <xdr:colOff>88900</xdr:colOff>
      <xdr:row>39</xdr:row>
      <xdr:rowOff>67775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75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84624</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056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137947</xdr:rowOff>
    </xdr:from>
    <xdr:to>
      <xdr:col>55</xdr:col>
      <xdr:colOff>88900</xdr:colOff>
      <xdr:row>30</xdr:row>
      <xdr:rowOff>137947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81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166774</xdr:rowOff>
    </xdr:from>
    <xdr:to>
      <xdr:col>55</xdr:col>
      <xdr:colOff>0</xdr:colOff>
      <xdr:row>36</xdr:row>
      <xdr:rowOff>16645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6167524"/>
          <a:ext cx="838200" cy="2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114505</xdr:rowOff>
    </xdr:from>
    <xdr:ext cx="599010"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943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91628</xdr:rowOff>
    </xdr:from>
    <xdr:to>
      <xdr:col>55</xdr:col>
      <xdr:colOff>50800</xdr:colOff>
      <xdr:row>36</xdr:row>
      <xdr:rowOff>21778</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09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152822</xdr:rowOff>
    </xdr:from>
    <xdr:to>
      <xdr:col>50</xdr:col>
      <xdr:colOff>114300</xdr:colOff>
      <xdr:row>35</xdr:row>
      <xdr:rowOff>166774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982122"/>
          <a:ext cx="889000" cy="185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44331</xdr:rowOff>
    </xdr:from>
    <xdr:to>
      <xdr:col>50</xdr:col>
      <xdr:colOff>165100</xdr:colOff>
      <xdr:row>35</xdr:row>
      <xdr:rowOff>145931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04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162458</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5" y="5820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152822</xdr:rowOff>
    </xdr:from>
    <xdr:to>
      <xdr:col>45</xdr:col>
      <xdr:colOff>177800</xdr:colOff>
      <xdr:row>36</xdr:row>
      <xdr:rowOff>18146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982122"/>
          <a:ext cx="889000" cy="20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57407</xdr:rowOff>
    </xdr:from>
    <xdr:to>
      <xdr:col>46</xdr:col>
      <xdr:colOff>38100</xdr:colOff>
      <xdr:row>35</xdr:row>
      <xdr:rowOff>159007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05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150134</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6150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130137</xdr:rowOff>
    </xdr:from>
    <xdr:to>
      <xdr:col>41</xdr:col>
      <xdr:colOff>50800</xdr:colOff>
      <xdr:row>36</xdr:row>
      <xdr:rowOff>18146</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5787987"/>
          <a:ext cx="889000" cy="40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2467</xdr:rowOff>
    </xdr:from>
    <xdr:to>
      <xdr:col>41</xdr:col>
      <xdr:colOff>101600</xdr:colOff>
      <xdr:row>36</xdr:row>
      <xdr:rowOff>104067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17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95194</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61795" y="626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37495</xdr:rowOff>
    </xdr:from>
    <xdr:to>
      <xdr:col>36</xdr:col>
      <xdr:colOff>165100</xdr:colOff>
      <xdr:row>36</xdr:row>
      <xdr:rowOff>139095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0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130222</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672795" y="6302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137295</xdr:rowOff>
    </xdr:from>
    <xdr:to>
      <xdr:col>55</xdr:col>
      <xdr:colOff>50800</xdr:colOff>
      <xdr:row>36</xdr:row>
      <xdr:rowOff>67445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13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115722</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116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115974</xdr:rowOff>
    </xdr:from>
    <xdr:to>
      <xdr:col>50</xdr:col>
      <xdr:colOff>165100</xdr:colOff>
      <xdr:row>36</xdr:row>
      <xdr:rowOff>46124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11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37251</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6209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102022</xdr:rowOff>
    </xdr:from>
    <xdr:to>
      <xdr:col>46</xdr:col>
      <xdr:colOff>38100</xdr:colOff>
      <xdr:row>35</xdr:row>
      <xdr:rowOff>32172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93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48699</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570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138796</xdr:rowOff>
    </xdr:from>
    <xdr:to>
      <xdr:col>41</xdr:col>
      <xdr:colOff>101600</xdr:colOff>
      <xdr:row>36</xdr:row>
      <xdr:rowOff>68946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13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85473</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61795" y="5914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79337</xdr:rowOff>
    </xdr:from>
    <xdr:to>
      <xdr:col>36</xdr:col>
      <xdr:colOff>165100</xdr:colOff>
      <xdr:row>34</xdr:row>
      <xdr:rowOff>9487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573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26014</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672795" y="5512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114564</xdr:rowOff>
    </xdr:from>
    <xdr:to>
      <xdr:col>54</xdr:col>
      <xdr:colOff>189865</xdr:colOff>
      <xdr:row>59</xdr:row>
      <xdr:rowOff>587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687064"/>
          <a:ext cx="1270" cy="1429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4414</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11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587</xdr:rowOff>
    </xdr:from>
    <xdr:to>
      <xdr:col>55</xdr:col>
      <xdr:colOff>88900</xdr:colOff>
      <xdr:row>59</xdr:row>
      <xdr:rowOff>587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1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61241</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62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114564</xdr:rowOff>
    </xdr:from>
    <xdr:to>
      <xdr:col>55</xdr:col>
      <xdr:colOff>88900</xdr:colOff>
      <xdr:row>50</xdr:row>
      <xdr:rowOff>114564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687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2070</xdr:rowOff>
    </xdr:from>
    <xdr:to>
      <xdr:col>55</xdr:col>
      <xdr:colOff>0</xdr:colOff>
      <xdr:row>58</xdr:row>
      <xdr:rowOff>1296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774720"/>
          <a:ext cx="838200" cy="17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27678</xdr:rowOff>
    </xdr:from>
    <xdr:ext cx="599010"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628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4801</xdr:rowOff>
    </xdr:from>
    <xdr:to>
      <xdr:col>55</xdr:col>
      <xdr:colOff>50800</xdr:colOff>
      <xdr:row>57</xdr:row>
      <xdr:rowOff>106401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77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2070</xdr:rowOff>
    </xdr:from>
    <xdr:to>
      <xdr:col>50</xdr:col>
      <xdr:colOff>114300</xdr:colOff>
      <xdr:row>57</xdr:row>
      <xdr:rowOff>19838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774720"/>
          <a:ext cx="889000" cy="1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15258</xdr:rowOff>
    </xdr:from>
    <xdr:to>
      <xdr:col>50</xdr:col>
      <xdr:colOff>165100</xdr:colOff>
      <xdr:row>57</xdr:row>
      <xdr:rowOff>116858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8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107985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39795" y="988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19838</xdr:rowOff>
    </xdr:from>
    <xdr:to>
      <xdr:col>45</xdr:col>
      <xdr:colOff>177800</xdr:colOff>
      <xdr:row>58</xdr:row>
      <xdr:rowOff>3964</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792488"/>
          <a:ext cx="889000" cy="15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18971</xdr:rowOff>
    </xdr:from>
    <xdr:to>
      <xdr:col>46</xdr:col>
      <xdr:colOff>38100</xdr:colOff>
      <xdr:row>57</xdr:row>
      <xdr:rowOff>120571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79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111698</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50795" y="9884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3964</xdr:rowOff>
    </xdr:from>
    <xdr:to>
      <xdr:col>41</xdr:col>
      <xdr:colOff>50800</xdr:colOff>
      <xdr:row>58</xdr:row>
      <xdr:rowOff>91449</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948064"/>
          <a:ext cx="889000" cy="87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39794</xdr:rowOff>
    </xdr:from>
    <xdr:to>
      <xdr:col>41</xdr:col>
      <xdr:colOff>101600</xdr:colOff>
      <xdr:row>57</xdr:row>
      <xdr:rowOff>141394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81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157921</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61795" y="9587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84848</xdr:rowOff>
    </xdr:from>
    <xdr:to>
      <xdr:col>36</xdr:col>
      <xdr:colOff>165100</xdr:colOff>
      <xdr:row>58</xdr:row>
      <xdr:rowOff>14998</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85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31525</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63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121946</xdr:rowOff>
    </xdr:from>
    <xdr:to>
      <xdr:col>55</xdr:col>
      <xdr:colOff>50800</xdr:colOff>
      <xdr:row>58</xdr:row>
      <xdr:rowOff>52096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89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100373</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87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122720</xdr:rowOff>
    </xdr:from>
    <xdr:to>
      <xdr:col>50</xdr:col>
      <xdr:colOff>165100</xdr:colOff>
      <xdr:row>57</xdr:row>
      <xdr:rowOff>52870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72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69397</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39795" y="9499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140488</xdr:rowOff>
    </xdr:from>
    <xdr:to>
      <xdr:col>46</xdr:col>
      <xdr:colOff>38100</xdr:colOff>
      <xdr:row>57</xdr:row>
      <xdr:rowOff>70638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74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87165</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50795" y="9516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124614</xdr:rowOff>
    </xdr:from>
    <xdr:to>
      <xdr:col>41</xdr:col>
      <xdr:colOff>101600</xdr:colOff>
      <xdr:row>58</xdr:row>
      <xdr:rowOff>54764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89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45891</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98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40649</xdr:rowOff>
    </xdr:from>
    <xdr:to>
      <xdr:col>36</xdr:col>
      <xdr:colOff>165100</xdr:colOff>
      <xdr:row>58</xdr:row>
      <xdr:rowOff>142249</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98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133376</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1007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68045</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069545"/>
          <a:ext cx="1270" cy="1519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14722</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844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68045</xdr:rowOff>
    </xdr:from>
    <xdr:to>
      <xdr:col>55</xdr:col>
      <xdr:colOff>88900</xdr:colOff>
      <xdr:row>70</xdr:row>
      <xdr:rowOff>68045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06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124848</xdr:rowOff>
    </xdr:from>
    <xdr:to>
      <xdr:col>55</xdr:col>
      <xdr:colOff>0</xdr:colOff>
      <xdr:row>79</xdr:row>
      <xdr:rowOff>6086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497948"/>
          <a:ext cx="838200" cy="5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100354</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302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77477</xdr:rowOff>
    </xdr:from>
    <xdr:to>
      <xdr:col>55</xdr:col>
      <xdr:colOff>50800</xdr:colOff>
      <xdr:row>79</xdr:row>
      <xdr:rowOff>7627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45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124848</xdr:rowOff>
    </xdr:from>
    <xdr:to>
      <xdr:col>50</xdr:col>
      <xdr:colOff>114300</xdr:colOff>
      <xdr:row>79</xdr:row>
      <xdr:rowOff>5009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497948"/>
          <a:ext cx="889000" cy="5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45157</xdr:rowOff>
    </xdr:from>
    <xdr:to>
      <xdr:col>50</xdr:col>
      <xdr:colOff>165100</xdr:colOff>
      <xdr:row>78</xdr:row>
      <xdr:rowOff>146757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41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163284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19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136229</xdr:rowOff>
    </xdr:from>
    <xdr:to>
      <xdr:col>45</xdr:col>
      <xdr:colOff>177800</xdr:colOff>
      <xdr:row>79</xdr:row>
      <xdr:rowOff>5009</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509329"/>
          <a:ext cx="889000" cy="4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48427</xdr:rowOff>
    </xdr:from>
    <xdr:to>
      <xdr:col>46</xdr:col>
      <xdr:colOff>38100</xdr:colOff>
      <xdr:row>78</xdr:row>
      <xdr:rowOff>150027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42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166554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19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136229</xdr:rowOff>
    </xdr:from>
    <xdr:to>
      <xdr:col>41</xdr:col>
      <xdr:colOff>50800</xdr:colOff>
      <xdr:row>79</xdr:row>
      <xdr:rowOff>35006</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509329"/>
          <a:ext cx="889000" cy="7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31373</xdr:rowOff>
    </xdr:from>
    <xdr:to>
      <xdr:col>41</xdr:col>
      <xdr:colOff>101600</xdr:colOff>
      <xdr:row>78</xdr:row>
      <xdr:rowOff>132973</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40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149500</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17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18548</xdr:rowOff>
    </xdr:from>
    <xdr:to>
      <xdr:col>36</xdr:col>
      <xdr:colOff>165100</xdr:colOff>
      <xdr:row>78</xdr:row>
      <xdr:rowOff>120148</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136675</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16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126736</xdr:rowOff>
    </xdr:from>
    <xdr:to>
      <xdr:col>55</xdr:col>
      <xdr:colOff>50800</xdr:colOff>
      <xdr:row>79</xdr:row>
      <xdr:rowOff>56886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49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55904</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42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74048</xdr:rowOff>
    </xdr:from>
    <xdr:to>
      <xdr:col>50</xdr:col>
      <xdr:colOff>165100</xdr:colOff>
      <xdr:row>79</xdr:row>
      <xdr:rowOff>4198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44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166775</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353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125659</xdr:rowOff>
    </xdr:from>
    <xdr:to>
      <xdr:col>46</xdr:col>
      <xdr:colOff>38100</xdr:colOff>
      <xdr:row>79</xdr:row>
      <xdr:rowOff>55809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49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46936</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59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85429</xdr:rowOff>
    </xdr:from>
    <xdr:to>
      <xdr:col>41</xdr:col>
      <xdr:colOff>101600</xdr:colOff>
      <xdr:row>79</xdr:row>
      <xdr:rowOff>15579</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45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6706</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55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155656</xdr:rowOff>
    </xdr:from>
    <xdr:to>
      <xdr:col>36</xdr:col>
      <xdr:colOff>165100</xdr:colOff>
      <xdr:row>79</xdr:row>
      <xdr:rowOff>85806</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52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76933</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37428" y="13621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133290</xdr:rowOff>
    </xdr:from>
    <xdr:to>
      <xdr:col>54</xdr:col>
      <xdr:colOff>189865</xdr:colOff>
      <xdr:row>98</xdr:row>
      <xdr:rowOff>92859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63790"/>
          <a:ext cx="1270" cy="133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96686</xdr:rowOff>
    </xdr:from>
    <xdr:ext cx="534377"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89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92859</xdr:rowOff>
    </xdr:from>
    <xdr:to>
      <xdr:col>55</xdr:col>
      <xdr:colOff>88900</xdr:colOff>
      <xdr:row>98</xdr:row>
      <xdr:rowOff>92859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89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79967</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3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133290</xdr:rowOff>
    </xdr:from>
    <xdr:to>
      <xdr:col>55</xdr:col>
      <xdr:colOff>88900</xdr:colOff>
      <xdr:row>90</xdr:row>
      <xdr:rowOff>133290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63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57989</xdr:rowOff>
    </xdr:from>
    <xdr:to>
      <xdr:col>55</xdr:col>
      <xdr:colOff>0</xdr:colOff>
      <xdr:row>97</xdr:row>
      <xdr:rowOff>78527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517189"/>
          <a:ext cx="838200" cy="19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126189</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413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103312</xdr:rowOff>
    </xdr:from>
    <xdr:to>
      <xdr:col>55</xdr:col>
      <xdr:colOff>50800</xdr:colOff>
      <xdr:row>97</xdr:row>
      <xdr:rowOff>33462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56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57989</xdr:rowOff>
    </xdr:from>
    <xdr:to>
      <xdr:col>50</xdr:col>
      <xdr:colOff>114300</xdr:colOff>
      <xdr:row>97</xdr:row>
      <xdr:rowOff>1960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517189"/>
          <a:ext cx="889000" cy="1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136247</xdr:rowOff>
    </xdr:from>
    <xdr:to>
      <xdr:col>50</xdr:col>
      <xdr:colOff>165100</xdr:colOff>
      <xdr:row>97</xdr:row>
      <xdr:rowOff>66397</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595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57524</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68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1960</xdr:rowOff>
    </xdr:from>
    <xdr:to>
      <xdr:col>45</xdr:col>
      <xdr:colOff>177800</xdr:colOff>
      <xdr:row>97</xdr:row>
      <xdr:rowOff>115303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632610"/>
          <a:ext cx="889000" cy="11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156821</xdr:rowOff>
    </xdr:from>
    <xdr:to>
      <xdr:col>46</xdr:col>
      <xdr:colOff>38100</xdr:colOff>
      <xdr:row>97</xdr:row>
      <xdr:rowOff>86971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1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78098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70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115303</xdr:rowOff>
    </xdr:from>
    <xdr:to>
      <xdr:col>41</xdr:col>
      <xdr:colOff>50800</xdr:colOff>
      <xdr:row>98</xdr:row>
      <xdr:rowOff>5159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745953"/>
          <a:ext cx="889000" cy="6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13261</xdr:rowOff>
    </xdr:from>
    <xdr:to>
      <xdr:col>41</xdr:col>
      <xdr:colOff>101600</xdr:colOff>
      <xdr:row>97</xdr:row>
      <xdr:rowOff>114861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64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131388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41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78426</xdr:rowOff>
    </xdr:from>
    <xdr:to>
      <xdr:col>36</xdr:col>
      <xdr:colOff>165100</xdr:colOff>
      <xdr:row>98</xdr:row>
      <xdr:rowOff>8576</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0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25103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48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27727</xdr:rowOff>
    </xdr:from>
    <xdr:to>
      <xdr:col>55</xdr:col>
      <xdr:colOff>50800</xdr:colOff>
      <xdr:row>97</xdr:row>
      <xdr:rowOff>129327</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6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6154</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63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7189</xdr:rowOff>
    </xdr:from>
    <xdr:to>
      <xdr:col>50</xdr:col>
      <xdr:colOff>165100</xdr:colOff>
      <xdr:row>96</xdr:row>
      <xdr:rowOff>108789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46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125316</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24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122610</xdr:rowOff>
    </xdr:from>
    <xdr:to>
      <xdr:col>46</xdr:col>
      <xdr:colOff>38100</xdr:colOff>
      <xdr:row>97</xdr:row>
      <xdr:rowOff>52760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58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69287</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35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64503</xdr:rowOff>
    </xdr:from>
    <xdr:to>
      <xdr:col>41</xdr:col>
      <xdr:colOff>101600</xdr:colOff>
      <xdr:row>97</xdr:row>
      <xdr:rowOff>166103</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69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157230</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78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125809</xdr:rowOff>
    </xdr:from>
    <xdr:to>
      <xdr:col>36</xdr:col>
      <xdr:colOff>165100</xdr:colOff>
      <xdr:row>98</xdr:row>
      <xdr:rowOff>55959</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75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47086</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84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81418</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224918"/>
          <a:ext cx="1269" cy="1506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67875</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54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28095</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00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81418</xdr:rowOff>
    </xdr:from>
    <xdr:to>
      <xdr:col>86</xdr:col>
      <xdr:colOff>25400</xdr:colOff>
      <xdr:row>30</xdr:row>
      <xdr:rowOff>81418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22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36163</xdr:rowOff>
    </xdr:from>
    <xdr:to>
      <xdr:col>85</xdr:col>
      <xdr:colOff>127000</xdr:colOff>
      <xdr:row>39</xdr:row>
      <xdr:rowOff>39678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5481300" y="6722713"/>
          <a:ext cx="838200" cy="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156775</xdr:rowOff>
    </xdr:from>
    <xdr:ext cx="534377"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500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133898</xdr:rowOff>
    </xdr:from>
    <xdr:to>
      <xdr:col>85</xdr:col>
      <xdr:colOff>177800</xdr:colOff>
      <xdr:row>39</xdr:row>
      <xdr:rowOff>64048</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4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39085</xdr:rowOff>
    </xdr:from>
    <xdr:to>
      <xdr:col>81</xdr:col>
      <xdr:colOff>50800</xdr:colOff>
      <xdr:row>39</xdr:row>
      <xdr:rowOff>39678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25635"/>
          <a:ext cx="889000" cy="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145909</xdr:rowOff>
    </xdr:from>
    <xdr:to>
      <xdr:col>81</xdr:col>
      <xdr:colOff>101600</xdr:colOff>
      <xdr:row>39</xdr:row>
      <xdr:rowOff>76059</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6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92586</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14111" y="643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28589</xdr:rowOff>
    </xdr:from>
    <xdr:to>
      <xdr:col>76</xdr:col>
      <xdr:colOff>114300</xdr:colOff>
      <xdr:row>39</xdr:row>
      <xdr:rowOff>39085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715139"/>
          <a:ext cx="889000" cy="1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135755</xdr:rowOff>
    </xdr:from>
    <xdr:to>
      <xdr:col>76</xdr:col>
      <xdr:colOff>165100</xdr:colOff>
      <xdr:row>39</xdr:row>
      <xdr:rowOff>65905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5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82432</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25111" y="642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28589</xdr:rowOff>
    </xdr:from>
    <xdr:to>
      <xdr:col>71</xdr:col>
      <xdr:colOff>177800</xdr:colOff>
      <xdr:row>39</xdr:row>
      <xdr:rowOff>37436</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715139"/>
          <a:ext cx="8890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146446</xdr:rowOff>
    </xdr:from>
    <xdr:to>
      <xdr:col>72</xdr:col>
      <xdr:colOff>38100</xdr:colOff>
      <xdr:row>39</xdr:row>
      <xdr:rowOff>76596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6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93123</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436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153996</xdr:rowOff>
    </xdr:from>
    <xdr:to>
      <xdr:col>67</xdr:col>
      <xdr:colOff>101600</xdr:colOff>
      <xdr:row>39</xdr:row>
      <xdr:rowOff>84146</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69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100673</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44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156813</xdr:rowOff>
    </xdr:from>
    <xdr:to>
      <xdr:col>85</xdr:col>
      <xdr:colOff>177800</xdr:colOff>
      <xdr:row>39</xdr:row>
      <xdr:rowOff>86963</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7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112325</xdr:rowOff>
    </xdr:from>
    <xdr:ext cx="469744"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627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160328</xdr:rowOff>
    </xdr:from>
    <xdr:to>
      <xdr:col>81</xdr:col>
      <xdr:colOff>101600</xdr:colOff>
      <xdr:row>39</xdr:row>
      <xdr:rowOff>90478</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7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81605</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46428" y="676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159735</xdr:rowOff>
    </xdr:from>
    <xdr:to>
      <xdr:col>76</xdr:col>
      <xdr:colOff>165100</xdr:colOff>
      <xdr:row>39</xdr:row>
      <xdr:rowOff>89885</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7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81012</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57428" y="676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149239</xdr:rowOff>
    </xdr:from>
    <xdr:to>
      <xdr:col>72</xdr:col>
      <xdr:colOff>38100</xdr:colOff>
      <xdr:row>39</xdr:row>
      <xdr:rowOff>79389</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6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70516</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468428" y="675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158086</xdr:rowOff>
    </xdr:from>
    <xdr:to>
      <xdr:col>67</xdr:col>
      <xdr:colOff>101600</xdr:colOff>
      <xdr:row>39</xdr:row>
      <xdr:rowOff>88236</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7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79363</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579428" y="676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9885</xdr:rowOff>
    </xdr:from>
    <xdr:to>
      <xdr:col>85</xdr:col>
      <xdr:colOff>126364</xdr:colOff>
      <xdr:row>78</xdr:row>
      <xdr:rowOff>21377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11385"/>
          <a:ext cx="1269" cy="1383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25204</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39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21377</xdr:rowOff>
    </xdr:from>
    <xdr:to>
      <xdr:col>86</xdr:col>
      <xdr:colOff>25400</xdr:colOff>
      <xdr:row>78</xdr:row>
      <xdr:rowOff>21377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394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128012</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786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9885</xdr:rowOff>
    </xdr:from>
    <xdr:to>
      <xdr:col>86</xdr:col>
      <xdr:colOff>25400</xdr:colOff>
      <xdr:row>70</xdr:row>
      <xdr:rowOff>9885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1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6724</xdr:rowOff>
    </xdr:from>
    <xdr:to>
      <xdr:col>85</xdr:col>
      <xdr:colOff>127000</xdr:colOff>
      <xdr:row>76</xdr:row>
      <xdr:rowOff>30696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036924"/>
          <a:ext cx="838200" cy="2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47800</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735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24923</xdr:rowOff>
    </xdr:from>
    <xdr:to>
      <xdr:col>85</xdr:col>
      <xdr:colOff>177800</xdr:colOff>
      <xdr:row>75</xdr:row>
      <xdr:rowOff>126523</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288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158499</xdr:rowOff>
    </xdr:from>
    <xdr:to>
      <xdr:col>81</xdr:col>
      <xdr:colOff>50800</xdr:colOff>
      <xdr:row>76</xdr:row>
      <xdr:rowOff>30696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3017249"/>
          <a:ext cx="889000" cy="4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54373</xdr:rowOff>
    </xdr:from>
    <xdr:to>
      <xdr:col>81</xdr:col>
      <xdr:colOff>101600</xdr:colOff>
      <xdr:row>75</xdr:row>
      <xdr:rowOff>155973</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291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1050</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68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158499</xdr:rowOff>
    </xdr:from>
    <xdr:to>
      <xdr:col>76</xdr:col>
      <xdr:colOff>114300</xdr:colOff>
      <xdr:row>76</xdr:row>
      <xdr:rowOff>9542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017249"/>
          <a:ext cx="889000" cy="2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35537</xdr:rowOff>
    </xdr:from>
    <xdr:to>
      <xdr:col>76</xdr:col>
      <xdr:colOff>165100</xdr:colOff>
      <xdr:row>75</xdr:row>
      <xdr:rowOff>137137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289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153664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66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9542</xdr:rowOff>
    </xdr:from>
    <xdr:to>
      <xdr:col>71</xdr:col>
      <xdr:colOff>177800</xdr:colOff>
      <xdr:row>76</xdr:row>
      <xdr:rowOff>17422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039742"/>
          <a:ext cx="889000" cy="7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56759</xdr:rowOff>
    </xdr:from>
    <xdr:to>
      <xdr:col>72</xdr:col>
      <xdr:colOff>38100</xdr:colOff>
      <xdr:row>75</xdr:row>
      <xdr:rowOff>158359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291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3436</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6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40574</xdr:rowOff>
    </xdr:from>
    <xdr:to>
      <xdr:col>67</xdr:col>
      <xdr:colOff>101600</xdr:colOff>
      <xdr:row>75</xdr:row>
      <xdr:rowOff>142174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289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158701</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67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127374</xdr:rowOff>
    </xdr:from>
    <xdr:to>
      <xdr:col>85</xdr:col>
      <xdr:colOff>177800</xdr:colOff>
      <xdr:row>76</xdr:row>
      <xdr:rowOff>57524</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298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105801</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96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151346</xdr:rowOff>
    </xdr:from>
    <xdr:to>
      <xdr:col>81</xdr:col>
      <xdr:colOff>101600</xdr:colOff>
      <xdr:row>76</xdr:row>
      <xdr:rowOff>81496</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01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72623</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10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107699</xdr:rowOff>
    </xdr:from>
    <xdr:to>
      <xdr:col>76</xdr:col>
      <xdr:colOff>165100</xdr:colOff>
      <xdr:row>76</xdr:row>
      <xdr:rowOff>37849</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296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28976</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05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130193</xdr:rowOff>
    </xdr:from>
    <xdr:to>
      <xdr:col>72</xdr:col>
      <xdr:colOff>38100</xdr:colOff>
      <xdr:row>76</xdr:row>
      <xdr:rowOff>60344</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29889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51469</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08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138072</xdr:rowOff>
    </xdr:from>
    <xdr:to>
      <xdr:col>67</xdr:col>
      <xdr:colOff>101600</xdr:colOff>
      <xdr:row>76</xdr:row>
      <xdr:rowOff>68222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299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59349</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08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135482</xdr:rowOff>
    </xdr:from>
    <xdr:to>
      <xdr:col>85</xdr:col>
      <xdr:colOff>126364</xdr:colOff>
      <xdr:row>98</xdr:row>
      <xdr:rowOff>137387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737432"/>
          <a:ext cx="1269" cy="120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141214</xdr:rowOff>
    </xdr:from>
    <xdr:ext cx="469744"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4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137387</xdr:rowOff>
    </xdr:from>
    <xdr:to>
      <xdr:col>86</xdr:col>
      <xdr:colOff>25400</xdr:colOff>
      <xdr:row>98</xdr:row>
      <xdr:rowOff>137387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39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82159</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512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135482</xdr:rowOff>
    </xdr:from>
    <xdr:to>
      <xdr:col>86</xdr:col>
      <xdr:colOff>25400</xdr:colOff>
      <xdr:row>91</xdr:row>
      <xdr:rowOff>135482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73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93166</xdr:rowOff>
    </xdr:from>
    <xdr:to>
      <xdr:col>85</xdr:col>
      <xdr:colOff>127000</xdr:colOff>
      <xdr:row>98</xdr:row>
      <xdr:rowOff>22017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723816"/>
          <a:ext cx="838200" cy="100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148370</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779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169943</xdr:rowOff>
    </xdr:from>
    <xdr:to>
      <xdr:col>85</xdr:col>
      <xdr:colOff>177800</xdr:colOff>
      <xdr:row>98</xdr:row>
      <xdr:rowOff>100093</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80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5037</xdr:rowOff>
    </xdr:from>
    <xdr:to>
      <xdr:col>81</xdr:col>
      <xdr:colOff>50800</xdr:colOff>
      <xdr:row>98</xdr:row>
      <xdr:rowOff>22017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4592300" y="16807137"/>
          <a:ext cx="889000" cy="1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157028</xdr:rowOff>
    </xdr:from>
    <xdr:to>
      <xdr:col>81</xdr:col>
      <xdr:colOff>101600</xdr:colOff>
      <xdr:row>98</xdr:row>
      <xdr:rowOff>87178</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8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78305</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88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5037</xdr:rowOff>
    </xdr:from>
    <xdr:to>
      <xdr:col>76</xdr:col>
      <xdr:colOff>114300</xdr:colOff>
      <xdr:row>98</xdr:row>
      <xdr:rowOff>40912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3703300" y="16807137"/>
          <a:ext cx="889000" cy="3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153566</xdr:rowOff>
    </xdr:from>
    <xdr:to>
      <xdr:col>76</xdr:col>
      <xdr:colOff>165100</xdr:colOff>
      <xdr:row>98</xdr:row>
      <xdr:rowOff>83716</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78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74843</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87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109882</xdr:rowOff>
    </xdr:from>
    <xdr:to>
      <xdr:col>71</xdr:col>
      <xdr:colOff>177800</xdr:colOff>
      <xdr:row>98</xdr:row>
      <xdr:rowOff>40912</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814300" y="16740532"/>
          <a:ext cx="889000" cy="10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9359</xdr:rowOff>
    </xdr:from>
    <xdr:to>
      <xdr:col>72</xdr:col>
      <xdr:colOff>38100</xdr:colOff>
      <xdr:row>98</xdr:row>
      <xdr:rowOff>110959</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81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102086</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90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28163</xdr:rowOff>
    </xdr:from>
    <xdr:to>
      <xdr:col>67</xdr:col>
      <xdr:colOff>101600</xdr:colOff>
      <xdr:row>98</xdr:row>
      <xdr:rowOff>129763</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830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120890</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922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42366</xdr:rowOff>
    </xdr:from>
    <xdr:to>
      <xdr:col>85</xdr:col>
      <xdr:colOff>177800</xdr:colOff>
      <xdr:row>97</xdr:row>
      <xdr:rowOff>143966</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67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65243</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524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142667</xdr:rowOff>
    </xdr:from>
    <xdr:to>
      <xdr:col>81</xdr:col>
      <xdr:colOff>101600</xdr:colOff>
      <xdr:row>98</xdr:row>
      <xdr:rowOff>72817</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77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89344</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54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125687</xdr:rowOff>
    </xdr:from>
    <xdr:to>
      <xdr:col>76</xdr:col>
      <xdr:colOff>165100</xdr:colOff>
      <xdr:row>98</xdr:row>
      <xdr:rowOff>55837</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75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72364</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53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161562</xdr:rowOff>
    </xdr:from>
    <xdr:to>
      <xdr:col>72</xdr:col>
      <xdr:colOff>38100</xdr:colOff>
      <xdr:row>98</xdr:row>
      <xdr:rowOff>91712</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79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108239</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56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59082</xdr:rowOff>
    </xdr:from>
    <xdr:to>
      <xdr:col>67</xdr:col>
      <xdr:colOff>101600</xdr:colOff>
      <xdr:row>97</xdr:row>
      <xdr:rowOff>160682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68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5759</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46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126350</xdr:rowOff>
    </xdr:from>
    <xdr:to>
      <xdr:col>116</xdr:col>
      <xdr:colOff>62864</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269850"/>
          <a:ext cx="1269" cy="138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73027</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04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126350</xdr:rowOff>
    </xdr:from>
    <xdr:to>
      <xdr:col>116</xdr:col>
      <xdr:colOff>152400</xdr:colOff>
      <xdr:row>30</xdr:row>
      <xdr:rowOff>126350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269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134671</xdr:rowOff>
    </xdr:from>
    <xdr:to>
      <xdr:col>116</xdr:col>
      <xdr:colOff>63500</xdr:colOff>
      <xdr:row>38</xdr:row>
      <xdr:rowOff>137963</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1323300" y="6649771"/>
          <a:ext cx="8382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123939</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296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101062</xdr:rowOff>
    </xdr:from>
    <xdr:to>
      <xdr:col>116</xdr:col>
      <xdr:colOff>114300</xdr:colOff>
      <xdr:row>38</xdr:row>
      <xdr:rowOff>31212</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44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137963</xdr:rowOff>
    </xdr:from>
    <xdr:to>
      <xdr:col>111</xdr:col>
      <xdr:colOff>177800</xdr:colOff>
      <xdr:row>38</xdr:row>
      <xdr:rowOff>137963</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6530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130139</xdr:rowOff>
    </xdr:from>
    <xdr:to>
      <xdr:col>112</xdr:col>
      <xdr:colOff>38100</xdr:colOff>
      <xdr:row>37</xdr:row>
      <xdr:rowOff>60289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30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76816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07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137688</xdr:rowOff>
    </xdr:from>
    <xdr:to>
      <xdr:col>107</xdr:col>
      <xdr:colOff>50800</xdr:colOff>
      <xdr:row>38</xdr:row>
      <xdr:rowOff>137963</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6652788"/>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162784</xdr:rowOff>
    </xdr:from>
    <xdr:to>
      <xdr:col>107</xdr:col>
      <xdr:colOff>101600</xdr:colOff>
      <xdr:row>38</xdr:row>
      <xdr:rowOff>92934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50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109460</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28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137688</xdr:rowOff>
    </xdr:from>
    <xdr:to>
      <xdr:col>102</xdr:col>
      <xdr:colOff>114300</xdr:colOff>
      <xdr:row>38</xdr:row>
      <xdr:rowOff>137688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6527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162235</xdr:rowOff>
    </xdr:from>
    <xdr:to>
      <xdr:col>102</xdr:col>
      <xdr:colOff>165100</xdr:colOff>
      <xdr:row>38</xdr:row>
      <xdr:rowOff>92385</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0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108912</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28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2398</xdr:rowOff>
    </xdr:from>
    <xdr:to>
      <xdr:col>98</xdr:col>
      <xdr:colOff>38100</xdr:colOff>
      <xdr:row>38</xdr:row>
      <xdr:rowOff>103998</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51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120525</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7017" y="6292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83871</xdr:rowOff>
    </xdr:from>
    <xdr:to>
      <xdr:col>116</xdr:col>
      <xdr:colOff>114300</xdr:colOff>
      <xdr:row>39</xdr:row>
      <xdr:rowOff>14021</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59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170248</xdr:rowOff>
    </xdr:from>
    <xdr:ext cx="313932"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513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87163</xdr:rowOff>
    </xdr:from>
    <xdr:to>
      <xdr:col>112</xdr:col>
      <xdr:colOff>38100</xdr:colOff>
      <xdr:row>39</xdr:row>
      <xdr:rowOff>17313</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60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8440</xdr:rowOff>
    </xdr:from>
    <xdr:ext cx="313932"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66333" y="66949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87163</xdr:rowOff>
    </xdr:from>
    <xdr:to>
      <xdr:col>107</xdr:col>
      <xdr:colOff>101600</xdr:colOff>
      <xdr:row>39</xdr:row>
      <xdr:rowOff>17313</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60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8440</xdr:rowOff>
    </xdr:from>
    <xdr:ext cx="313932"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77333" y="66949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86888</xdr:rowOff>
    </xdr:from>
    <xdr:to>
      <xdr:col>102</xdr:col>
      <xdr:colOff>165100</xdr:colOff>
      <xdr:row>39</xdr:row>
      <xdr:rowOff>17038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60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8165</xdr:rowOff>
    </xdr:from>
    <xdr:ext cx="313932"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88333" y="66947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86888</xdr:rowOff>
    </xdr:from>
    <xdr:to>
      <xdr:col>98</xdr:col>
      <xdr:colOff>38100</xdr:colOff>
      <xdr:row>39</xdr:row>
      <xdr:rowOff>17038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60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8165</xdr:rowOff>
    </xdr:from>
    <xdr:ext cx="313932"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99333" y="66947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55666</xdr:rowOff>
    </xdr:from>
    <xdr:to>
      <xdr:col>116</xdr:col>
      <xdr:colOff>62864</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628166"/>
          <a:ext cx="1269"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2343</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40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55666</xdr:rowOff>
    </xdr:from>
    <xdr:to>
      <xdr:col>116</xdr:col>
      <xdr:colOff>152400</xdr:colOff>
      <xdr:row>50</xdr:row>
      <xdr:rowOff>55666</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628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127722</xdr:rowOff>
    </xdr:from>
    <xdr:to>
      <xdr:col>116</xdr:col>
      <xdr:colOff>63500</xdr:colOff>
      <xdr:row>58</xdr:row>
      <xdr:rowOff>131425</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10071822"/>
          <a:ext cx="838200" cy="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137929</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739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115052</xdr:rowOff>
    </xdr:from>
    <xdr:to>
      <xdr:col>116</xdr:col>
      <xdr:colOff>114300</xdr:colOff>
      <xdr:row>58</xdr:row>
      <xdr:rowOff>45202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88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125847</xdr:rowOff>
    </xdr:from>
    <xdr:to>
      <xdr:col>111</xdr:col>
      <xdr:colOff>177800</xdr:colOff>
      <xdr:row>58</xdr:row>
      <xdr:rowOff>127722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10069947"/>
          <a:ext cx="889000" cy="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159309</xdr:rowOff>
    </xdr:from>
    <xdr:to>
      <xdr:col>112</xdr:col>
      <xdr:colOff>38100</xdr:colOff>
      <xdr:row>58</xdr:row>
      <xdr:rowOff>89459</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93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105986</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70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125847</xdr:rowOff>
    </xdr:from>
    <xdr:to>
      <xdr:col>107</xdr:col>
      <xdr:colOff>50800</xdr:colOff>
      <xdr:row>58</xdr:row>
      <xdr:rowOff>126441</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9545300" y="10069947"/>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150622</xdr:rowOff>
    </xdr:from>
    <xdr:to>
      <xdr:col>107</xdr:col>
      <xdr:colOff>101600</xdr:colOff>
      <xdr:row>58</xdr:row>
      <xdr:rowOff>80772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97299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69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126441</xdr:rowOff>
    </xdr:from>
    <xdr:to>
      <xdr:col>102</xdr:col>
      <xdr:colOff>114300</xdr:colOff>
      <xdr:row>58</xdr:row>
      <xdr:rowOff>127607</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8656300" y="10070541"/>
          <a:ext cx="8890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142438</xdr:rowOff>
    </xdr:from>
    <xdr:to>
      <xdr:col>102</xdr:col>
      <xdr:colOff>165100</xdr:colOff>
      <xdr:row>58</xdr:row>
      <xdr:rowOff>72588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89115</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69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139421</xdr:rowOff>
    </xdr:from>
    <xdr:to>
      <xdr:col>98</xdr:col>
      <xdr:colOff>38100</xdr:colOff>
      <xdr:row>58</xdr:row>
      <xdr:rowOff>69571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86098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68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80625</xdr:rowOff>
    </xdr:from>
    <xdr:to>
      <xdr:col>116</xdr:col>
      <xdr:colOff>114300</xdr:colOff>
      <xdr:row>59</xdr:row>
      <xdr:rowOff>10775</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02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167002</xdr:rowOff>
    </xdr:from>
    <xdr:ext cx="378565"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939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76922</xdr:rowOff>
    </xdr:from>
    <xdr:to>
      <xdr:col>112</xdr:col>
      <xdr:colOff>38100</xdr:colOff>
      <xdr:row>59</xdr:row>
      <xdr:rowOff>7072</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02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169649</xdr:rowOff>
    </xdr:from>
    <xdr:ext cx="378565"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4017" y="10113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75047</xdr:rowOff>
    </xdr:from>
    <xdr:to>
      <xdr:col>107</xdr:col>
      <xdr:colOff>101600</xdr:colOff>
      <xdr:row>59</xdr:row>
      <xdr:rowOff>5197</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01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167774</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5017" y="10111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75641</xdr:rowOff>
    </xdr:from>
    <xdr:to>
      <xdr:col>102</xdr:col>
      <xdr:colOff>165100</xdr:colOff>
      <xdr:row>59</xdr:row>
      <xdr:rowOff>5791</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01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168368</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6017" y="101124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76807</xdr:rowOff>
    </xdr:from>
    <xdr:to>
      <xdr:col>98</xdr:col>
      <xdr:colOff>38100</xdr:colOff>
      <xdr:row>59</xdr:row>
      <xdr:rowOff>6957</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02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169534</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7017" y="10113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13132</xdr:rowOff>
    </xdr:from>
    <xdr:to>
      <xdr:col>116</xdr:col>
      <xdr:colOff>62864</xdr:colOff>
      <xdr:row>79</xdr:row>
      <xdr:rowOff>63911</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014632"/>
          <a:ext cx="1269" cy="1593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67738</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61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63911</xdr:rowOff>
    </xdr:from>
    <xdr:to>
      <xdr:col>116</xdr:col>
      <xdr:colOff>152400</xdr:colOff>
      <xdr:row>79</xdr:row>
      <xdr:rowOff>63911</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608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131259</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78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13132</xdr:rowOff>
    </xdr:from>
    <xdr:to>
      <xdr:col>116</xdr:col>
      <xdr:colOff>152400</xdr:colOff>
      <xdr:row>70</xdr:row>
      <xdr:rowOff>13132</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01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169951</xdr:rowOff>
    </xdr:from>
    <xdr:to>
      <xdr:col>116</xdr:col>
      <xdr:colOff>63500</xdr:colOff>
      <xdr:row>76</xdr:row>
      <xdr:rowOff>2251</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028701"/>
          <a:ext cx="838200" cy="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3268</xdr:rowOff>
    </xdr:from>
    <xdr:ext cx="534377"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690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151841</xdr:rowOff>
    </xdr:from>
    <xdr:to>
      <xdr:col>116</xdr:col>
      <xdr:colOff>114300</xdr:colOff>
      <xdr:row>75</xdr:row>
      <xdr:rowOff>81991</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283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2251</xdr:rowOff>
    </xdr:from>
    <xdr:to>
      <xdr:col>111</xdr:col>
      <xdr:colOff>177800</xdr:colOff>
      <xdr:row>76</xdr:row>
      <xdr:rowOff>38399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032451"/>
          <a:ext cx="889000" cy="36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109641</xdr:rowOff>
    </xdr:from>
    <xdr:to>
      <xdr:col>112</xdr:col>
      <xdr:colOff>38100</xdr:colOff>
      <xdr:row>75</xdr:row>
      <xdr:rowOff>39791</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2796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56318</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56111" y="1257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158049</xdr:rowOff>
    </xdr:from>
    <xdr:to>
      <xdr:col>107</xdr:col>
      <xdr:colOff>50800</xdr:colOff>
      <xdr:row>76</xdr:row>
      <xdr:rowOff>38399</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9545300" y="13016799"/>
          <a:ext cx="889000" cy="5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117491</xdr:rowOff>
    </xdr:from>
    <xdr:to>
      <xdr:col>107</xdr:col>
      <xdr:colOff>101600</xdr:colOff>
      <xdr:row>75</xdr:row>
      <xdr:rowOff>47641</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280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64168</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67111" y="1258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104801</xdr:rowOff>
    </xdr:from>
    <xdr:to>
      <xdr:col>102</xdr:col>
      <xdr:colOff>114300</xdr:colOff>
      <xdr:row>75</xdr:row>
      <xdr:rowOff>158049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2963551"/>
          <a:ext cx="889000" cy="5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98745</xdr:rowOff>
    </xdr:from>
    <xdr:to>
      <xdr:col>102</xdr:col>
      <xdr:colOff>165100</xdr:colOff>
      <xdr:row>75</xdr:row>
      <xdr:rowOff>28895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278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45422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78111" y="1256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114366</xdr:rowOff>
    </xdr:from>
    <xdr:to>
      <xdr:col>98</xdr:col>
      <xdr:colOff>38100</xdr:colOff>
      <xdr:row>75</xdr:row>
      <xdr:rowOff>44516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280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61043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89111" y="1257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119152</xdr:rowOff>
    </xdr:from>
    <xdr:to>
      <xdr:col>116</xdr:col>
      <xdr:colOff>114300</xdr:colOff>
      <xdr:row>76</xdr:row>
      <xdr:rowOff>49302</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297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97579</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95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122900</xdr:rowOff>
    </xdr:from>
    <xdr:to>
      <xdr:col>112</xdr:col>
      <xdr:colOff>38100</xdr:colOff>
      <xdr:row>76</xdr:row>
      <xdr:rowOff>53051</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298165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44178</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07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159049</xdr:rowOff>
    </xdr:from>
    <xdr:to>
      <xdr:col>107</xdr:col>
      <xdr:colOff>101600</xdr:colOff>
      <xdr:row>76</xdr:row>
      <xdr:rowOff>89199</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01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80326</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11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107249</xdr:rowOff>
    </xdr:from>
    <xdr:to>
      <xdr:col>102</xdr:col>
      <xdr:colOff>165100</xdr:colOff>
      <xdr:row>76</xdr:row>
      <xdr:rowOff>37399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296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28526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05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54001</xdr:rowOff>
    </xdr:from>
    <xdr:to>
      <xdr:col>98</xdr:col>
      <xdr:colOff>38100</xdr:colOff>
      <xdr:row>75</xdr:row>
      <xdr:rowOff>155600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29127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146727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00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扶助費は，住民一人当たり</a:t>
          </a:r>
          <a:r>
            <a:rPr kumimoji="1" lang="en-US" altLang="ja-JP" sz="1100">
              <a:solidFill>
                <a:schemeClr val="dk1"/>
              </a:solidFill>
              <a:effectLst/>
              <a:latin typeface="+mn-lt"/>
              <a:ea typeface="+mn-ea"/>
              <a:cs typeface="+mn-cs"/>
            </a:rPr>
            <a:t>113,271</a:t>
          </a:r>
          <a:r>
            <a:rPr kumimoji="1" lang="ja-JP" altLang="ja-JP" sz="1100">
              <a:solidFill>
                <a:schemeClr val="dk1"/>
              </a:solidFill>
              <a:effectLst/>
              <a:latin typeface="+mn-lt"/>
              <a:ea typeface="+mn-ea"/>
              <a:cs typeface="+mn-cs"/>
            </a:rPr>
            <a:t>円となっており，類似団体内平均値と比較すると，依然高い水準にある。これは主に対象年齢を高校</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年生までに拡充している子ども医療費助成金や高齢者が多いことによる年金生活者等支援給付金事業費の影響による。</a:t>
          </a:r>
          <a:endParaRPr lang="ja-JP" altLang="ja-JP" sz="1400">
            <a:effectLst/>
          </a:endParaRPr>
        </a:p>
        <a:p>
          <a:r>
            <a:rPr kumimoji="1" lang="ja-JP" altLang="ja-JP" sz="1100">
              <a:solidFill>
                <a:schemeClr val="dk1"/>
              </a:solidFill>
              <a:effectLst/>
              <a:latin typeface="+mn-lt"/>
              <a:ea typeface="+mn-ea"/>
              <a:cs typeface="+mn-cs"/>
            </a:rPr>
            <a:t>　今後も，児童福祉費や老人福祉費に係る扶助費の増が見込まれるため，高齢者の生きがいづくりなどの施策を図り，扶助費の抑制を図る必要がある。</a:t>
          </a:r>
          <a:endParaRPr lang="ja-JP" altLang="ja-JP" sz="1400">
            <a:effectLst/>
          </a:endParaRPr>
        </a:p>
        <a:p>
          <a:r>
            <a:rPr kumimoji="1" lang="ja-JP" altLang="ja-JP" sz="1100">
              <a:solidFill>
                <a:schemeClr val="dk1"/>
              </a:solidFill>
              <a:effectLst/>
              <a:latin typeface="+mn-lt"/>
              <a:ea typeface="+mn-ea"/>
              <a:cs typeface="+mn-cs"/>
            </a:rPr>
            <a:t>　補助費等は，住民一人当たり</a:t>
          </a:r>
          <a:r>
            <a:rPr kumimoji="1" lang="en-US" altLang="ja-JP" sz="1100">
              <a:solidFill>
                <a:schemeClr val="dk1"/>
              </a:solidFill>
              <a:effectLst/>
              <a:latin typeface="+mn-lt"/>
              <a:ea typeface="+mn-ea"/>
              <a:cs typeface="+mn-cs"/>
            </a:rPr>
            <a:t>121,149</a:t>
          </a:r>
          <a:r>
            <a:rPr kumimoji="1" lang="ja-JP" altLang="ja-JP" sz="1100">
              <a:solidFill>
                <a:schemeClr val="dk1"/>
              </a:solidFill>
              <a:effectLst/>
              <a:latin typeface="+mn-lt"/>
              <a:ea typeface="+mn-ea"/>
              <a:cs typeface="+mn-cs"/>
            </a:rPr>
            <a:t>円となっている。類似団体平均値との乖離は少なくなった。</a:t>
          </a:r>
          <a:endParaRPr lang="ja-JP" altLang="ja-JP" sz="1400">
            <a:effectLst/>
          </a:endParaRPr>
        </a:p>
        <a:p>
          <a:r>
            <a:rPr kumimoji="1" lang="ja-JP" altLang="ja-JP" sz="1100">
              <a:solidFill>
                <a:schemeClr val="dk1"/>
              </a:solidFill>
              <a:effectLst/>
              <a:latin typeface="+mn-lt"/>
              <a:ea typeface="+mn-ea"/>
              <a:cs typeface="+mn-cs"/>
            </a:rPr>
            <a:t>　普通建設費は，住民一人当たり</a:t>
          </a:r>
          <a:r>
            <a:rPr kumimoji="1" lang="en-US" altLang="ja-JP" sz="1100">
              <a:solidFill>
                <a:schemeClr val="dk1"/>
              </a:solidFill>
              <a:effectLst/>
              <a:latin typeface="+mn-lt"/>
              <a:ea typeface="+mn-ea"/>
              <a:cs typeface="+mn-cs"/>
            </a:rPr>
            <a:t>82,381</a:t>
          </a:r>
          <a:r>
            <a:rPr kumimoji="1" lang="ja-JP" altLang="ja-JP" sz="1100">
              <a:solidFill>
                <a:schemeClr val="dk1"/>
              </a:solidFill>
              <a:effectLst/>
              <a:latin typeface="+mn-lt"/>
              <a:ea typeface="+mn-ea"/>
              <a:cs typeface="+mn-cs"/>
            </a:rPr>
            <a:t>円となっており，全国平均を上回る数値となっている。これは主に，ＰＦＩ法に基づき，特定優良賃貸住宅シャルム文化通を整備したことや，</a:t>
          </a:r>
          <a:r>
            <a:rPr kumimoji="1" lang="ja-JP" altLang="en-US" sz="1100">
              <a:solidFill>
                <a:schemeClr val="dk1"/>
              </a:solidFill>
              <a:effectLst/>
              <a:latin typeface="+mn-lt"/>
              <a:ea typeface="+mn-ea"/>
              <a:cs typeface="+mn-cs"/>
            </a:rPr>
            <a:t>中沖小学校校舎等大規模改造</a:t>
          </a:r>
          <a:r>
            <a:rPr kumimoji="1" lang="ja-JP" altLang="ja-JP" sz="1100">
              <a:solidFill>
                <a:schemeClr val="dk1"/>
              </a:solidFill>
              <a:effectLst/>
              <a:latin typeface="+mn-lt"/>
              <a:ea typeface="+mn-ea"/>
              <a:cs typeface="+mn-cs"/>
            </a:rPr>
            <a:t>事業等による。公共施設総合管理計画に基づき，適正に資産管理を図る。</a:t>
          </a:r>
          <a:endParaRPr lang="ja-JP" altLang="ja-JP" sz="1400">
            <a:effectLst/>
          </a:endParaRPr>
        </a:p>
        <a:p>
          <a:r>
            <a:rPr kumimoji="1" lang="ja-JP" altLang="ja-JP" sz="1100">
              <a:solidFill>
                <a:schemeClr val="dk1"/>
              </a:solidFill>
              <a:effectLst/>
              <a:latin typeface="+mn-lt"/>
              <a:ea typeface="+mn-ea"/>
              <a:cs typeface="+mn-cs"/>
            </a:rPr>
            <a:t>　積立金は，住民一人当たり</a:t>
          </a:r>
          <a:r>
            <a:rPr kumimoji="1" lang="en-US" altLang="ja-JP" sz="1100">
              <a:solidFill>
                <a:schemeClr val="dk1"/>
              </a:solidFill>
              <a:effectLst/>
              <a:latin typeface="+mn-lt"/>
              <a:ea typeface="+mn-ea"/>
              <a:cs typeface="+mn-cs"/>
            </a:rPr>
            <a:t>95,356</a:t>
          </a:r>
          <a:r>
            <a:rPr kumimoji="1" lang="ja-JP" altLang="ja-JP" sz="1100">
              <a:solidFill>
                <a:schemeClr val="dk1"/>
              </a:solidFill>
              <a:effectLst/>
              <a:latin typeface="+mn-lt"/>
              <a:ea typeface="+mn-ea"/>
              <a:cs typeface="+mn-cs"/>
            </a:rPr>
            <a:t>円となっており，前年と比較すると</a:t>
          </a:r>
          <a:r>
            <a:rPr kumimoji="1" lang="en-US" altLang="ja-JP" sz="1100">
              <a:solidFill>
                <a:schemeClr val="dk1"/>
              </a:solidFill>
              <a:effectLst/>
              <a:latin typeface="+mn-lt"/>
              <a:ea typeface="+mn-ea"/>
              <a:cs typeface="+mn-cs"/>
            </a:rPr>
            <a:t>43,876</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となってい</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，類似団体内平均値等の数値と比較して高い水準といえる。これは主に，ふるさと応援基金積立金の</a:t>
          </a:r>
          <a:r>
            <a:rPr kumimoji="1" lang="en-US" altLang="ja-JP" sz="1100">
              <a:solidFill>
                <a:schemeClr val="dk1"/>
              </a:solidFill>
              <a:effectLst/>
              <a:latin typeface="+mn-lt"/>
              <a:ea typeface="+mn-ea"/>
              <a:cs typeface="+mn-cs"/>
            </a:rPr>
            <a:t>1,135</a:t>
          </a:r>
          <a:r>
            <a:rPr kumimoji="1" lang="ja-JP" altLang="ja-JP" sz="1100">
              <a:solidFill>
                <a:schemeClr val="dk1"/>
              </a:solidFill>
              <a:effectLst/>
              <a:latin typeface="+mn-lt"/>
              <a:ea typeface="+mn-ea"/>
              <a:cs typeface="+mn-cs"/>
            </a:rPr>
            <a:t>百万円と施設整備事業基金積立金の</a:t>
          </a:r>
          <a:r>
            <a:rPr kumimoji="1" lang="en-US" altLang="ja-JP" sz="1100">
              <a:solidFill>
                <a:schemeClr val="dk1"/>
              </a:solidFill>
              <a:effectLst/>
              <a:latin typeface="+mn-lt"/>
              <a:ea typeface="+mn-ea"/>
              <a:cs typeface="+mn-cs"/>
            </a:rPr>
            <a:t>85</a:t>
          </a:r>
          <a:r>
            <a:rPr kumimoji="1" lang="ja-JP" altLang="ja-JP" sz="1100">
              <a:solidFill>
                <a:schemeClr val="dk1"/>
              </a:solidFill>
              <a:effectLst/>
              <a:latin typeface="+mn-lt"/>
              <a:ea typeface="+mn-ea"/>
              <a:cs typeface="+mn-cs"/>
            </a:rPr>
            <a:t>百万円による。</a:t>
          </a:r>
          <a:endParaRPr lang="ja-JP" altLang="ja-JP" sz="1400">
            <a:effectLst/>
          </a:endParaRPr>
        </a:p>
        <a:p>
          <a:pPr eaLnBrk="1" fontAlgn="auto" latinLnBrk="0" hangingPunct="1"/>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鹿児島県大崎町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12,936
12,651
100.67
10,557,918
10,120,636
402,161
4,468,416
6,630,630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92837</xdr:rowOff>
    </xdr:from>
    <xdr:to>
      <xdr:col>24</xdr:col>
      <xdr:colOff>62865</xdr:colOff>
      <xdr:row>39</xdr:row>
      <xdr:rowOff>102743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36337"/>
          <a:ext cx="1270"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106570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9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102743</xdr:rowOff>
    </xdr:from>
    <xdr:to>
      <xdr:col>24</xdr:col>
      <xdr:colOff>152400</xdr:colOff>
      <xdr:row>39</xdr:row>
      <xdr:rowOff>102743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89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39514</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1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92837</xdr:rowOff>
    </xdr:from>
    <xdr:to>
      <xdr:col>24</xdr:col>
      <xdr:colOff>152400</xdr:colOff>
      <xdr:row>30</xdr:row>
      <xdr:rowOff>92837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3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167894</xdr:rowOff>
    </xdr:from>
    <xdr:to>
      <xdr:col>24</xdr:col>
      <xdr:colOff>63500</xdr:colOff>
      <xdr:row>37</xdr:row>
      <xdr:rowOff>46736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34009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14241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14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162814</xdr:rowOff>
    </xdr:from>
    <xdr:to>
      <xdr:col>24</xdr:col>
      <xdr:colOff>114300</xdr:colOff>
      <xdr:row>36</xdr:row>
      <xdr:rowOff>92964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6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46736</xdr:rowOff>
    </xdr:from>
    <xdr:to>
      <xdr:col>19</xdr:col>
      <xdr:colOff>177800</xdr:colOff>
      <xdr:row>37</xdr:row>
      <xdr:rowOff>89027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90386"/>
          <a:ext cx="8890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10033</xdr:rowOff>
    </xdr:from>
    <xdr:to>
      <xdr:col>20</xdr:col>
      <xdr:colOff>38100</xdr:colOff>
      <xdr:row>36</xdr:row>
      <xdr:rowOff>111633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8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128160</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5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89027</xdr:rowOff>
    </xdr:from>
    <xdr:to>
      <xdr:col>15</xdr:col>
      <xdr:colOff>50800</xdr:colOff>
      <xdr:row>37</xdr:row>
      <xdr:rowOff>153797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432677"/>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42418</xdr:rowOff>
    </xdr:from>
    <xdr:to>
      <xdr:col>15</xdr:col>
      <xdr:colOff>101600</xdr:colOff>
      <xdr:row>36</xdr:row>
      <xdr:rowOff>144018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21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160545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8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16256</xdr:rowOff>
    </xdr:from>
    <xdr:to>
      <xdr:col>10</xdr:col>
      <xdr:colOff>114300</xdr:colOff>
      <xdr:row>37</xdr:row>
      <xdr:rowOff>153797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359906"/>
          <a:ext cx="889000" cy="13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90424</xdr:rowOff>
    </xdr:from>
    <xdr:to>
      <xdr:col>10</xdr:col>
      <xdr:colOff>165100</xdr:colOff>
      <xdr:row>37</xdr:row>
      <xdr:rowOff>20574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26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37101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37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63754</xdr:rowOff>
    </xdr:from>
    <xdr:to>
      <xdr:col>6</xdr:col>
      <xdr:colOff>38100</xdr:colOff>
      <xdr:row>35</xdr:row>
      <xdr:rowOff>165354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6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10431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39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117094</xdr:rowOff>
    </xdr:from>
    <xdr:to>
      <xdr:col>24</xdr:col>
      <xdr:colOff>114300</xdr:colOff>
      <xdr:row>37</xdr:row>
      <xdr:rowOff>47244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8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95521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167386</xdr:rowOff>
    </xdr:from>
    <xdr:to>
      <xdr:col>20</xdr:col>
      <xdr:colOff>38100</xdr:colOff>
      <xdr:row>37</xdr:row>
      <xdr:rowOff>97536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3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88663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3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38227</xdr:rowOff>
    </xdr:from>
    <xdr:to>
      <xdr:col>15</xdr:col>
      <xdr:colOff>101600</xdr:colOff>
      <xdr:row>37</xdr:row>
      <xdr:rowOff>139827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8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130954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7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102997</xdr:rowOff>
    </xdr:from>
    <xdr:to>
      <xdr:col>10</xdr:col>
      <xdr:colOff>165100</xdr:colOff>
      <xdr:row>38</xdr:row>
      <xdr:rowOff>33147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44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24274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539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136906</xdr:rowOff>
    </xdr:from>
    <xdr:to>
      <xdr:col>6</xdr:col>
      <xdr:colOff>38100</xdr:colOff>
      <xdr:row>37</xdr:row>
      <xdr:rowOff>67056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0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58183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0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12865</xdr:rowOff>
    </xdr:from>
    <xdr:to>
      <xdr:col>24</xdr:col>
      <xdr:colOff>62865</xdr:colOff>
      <xdr:row>58</xdr:row>
      <xdr:rowOff>122648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85365"/>
          <a:ext cx="1270" cy="1481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126475</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7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122648</xdr:rowOff>
    </xdr:from>
    <xdr:to>
      <xdr:col>24</xdr:col>
      <xdr:colOff>152400</xdr:colOff>
      <xdr:row>58</xdr:row>
      <xdr:rowOff>122648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6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130992</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60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826,580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12865</xdr:rowOff>
    </xdr:from>
    <xdr:to>
      <xdr:col>24</xdr:col>
      <xdr:colOff>152400</xdr:colOff>
      <xdr:row>50</xdr:row>
      <xdr:rowOff>12865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85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34172</xdr:rowOff>
    </xdr:from>
    <xdr:to>
      <xdr:col>24</xdr:col>
      <xdr:colOff>63500</xdr:colOff>
      <xdr:row>58</xdr:row>
      <xdr:rowOff>95083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978272"/>
          <a:ext cx="838200" cy="6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100354</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015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77477</xdr:rowOff>
    </xdr:from>
    <xdr:to>
      <xdr:col>24</xdr:col>
      <xdr:colOff>114300</xdr:colOff>
      <xdr:row>58</xdr:row>
      <xdr:rowOff>7627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84369</xdr:rowOff>
    </xdr:from>
    <xdr:to>
      <xdr:col>19</xdr:col>
      <xdr:colOff>177800</xdr:colOff>
      <xdr:row>58</xdr:row>
      <xdr:rowOff>95083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10028469"/>
          <a:ext cx="889000" cy="1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53513</xdr:rowOff>
    </xdr:from>
    <xdr:to>
      <xdr:col>20</xdr:col>
      <xdr:colOff>38100</xdr:colOff>
      <xdr:row>57</xdr:row>
      <xdr:rowOff>155113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2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190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60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84369</xdr:rowOff>
    </xdr:from>
    <xdr:to>
      <xdr:col>15</xdr:col>
      <xdr:colOff>50800</xdr:colOff>
      <xdr:row>58</xdr:row>
      <xdr:rowOff>86152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028469"/>
          <a:ext cx="8890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66593</xdr:rowOff>
    </xdr:from>
    <xdr:to>
      <xdr:col>15</xdr:col>
      <xdr:colOff>101600</xdr:colOff>
      <xdr:row>57</xdr:row>
      <xdr:rowOff>168193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13270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61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81693</xdr:rowOff>
    </xdr:from>
    <xdr:to>
      <xdr:col>10</xdr:col>
      <xdr:colOff>114300</xdr:colOff>
      <xdr:row>58</xdr:row>
      <xdr:rowOff>86152</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10025793"/>
          <a:ext cx="889000" cy="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88580</xdr:rowOff>
    </xdr:from>
    <xdr:to>
      <xdr:col>10</xdr:col>
      <xdr:colOff>165100</xdr:colOff>
      <xdr:row>58</xdr:row>
      <xdr:rowOff>18730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35257</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636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132959</xdr:rowOff>
    </xdr:from>
    <xdr:to>
      <xdr:col>6</xdr:col>
      <xdr:colOff>38100</xdr:colOff>
      <xdr:row>58</xdr:row>
      <xdr:rowOff>63109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0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79636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68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154822</xdr:rowOff>
    </xdr:from>
    <xdr:to>
      <xdr:col>24</xdr:col>
      <xdr:colOff>114300</xdr:colOff>
      <xdr:row>58</xdr:row>
      <xdr:rowOff>84972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2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69749</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4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44283</xdr:rowOff>
    </xdr:from>
    <xdr:to>
      <xdr:col>20</xdr:col>
      <xdr:colOff>38100</xdr:colOff>
      <xdr:row>58</xdr:row>
      <xdr:rowOff>145883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8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137010</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08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33569</xdr:rowOff>
    </xdr:from>
    <xdr:to>
      <xdr:col>15</xdr:col>
      <xdr:colOff>101600</xdr:colOff>
      <xdr:row>58</xdr:row>
      <xdr:rowOff>135169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7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126296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7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35352</xdr:rowOff>
    </xdr:from>
    <xdr:to>
      <xdr:col>10</xdr:col>
      <xdr:colOff>165100</xdr:colOff>
      <xdr:row>58</xdr:row>
      <xdr:rowOff>136952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7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128079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7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30893</xdr:rowOff>
    </xdr:from>
    <xdr:to>
      <xdr:col>6</xdr:col>
      <xdr:colOff>38100</xdr:colOff>
      <xdr:row>58</xdr:row>
      <xdr:rowOff>132493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123620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67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153104</xdr:rowOff>
    </xdr:from>
    <xdr:to>
      <xdr:col>24</xdr:col>
      <xdr:colOff>62865</xdr:colOff>
      <xdr:row>78</xdr:row>
      <xdr:rowOff>157927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26054"/>
          <a:ext cx="1270" cy="1204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161754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34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157927</xdr:rowOff>
    </xdr:from>
    <xdr:to>
      <xdr:col>24</xdr:col>
      <xdr:colOff>152400</xdr:colOff>
      <xdr:row>78</xdr:row>
      <xdr:rowOff>157927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31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99781</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0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265,741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153104</xdr:rowOff>
    </xdr:from>
    <xdr:to>
      <xdr:col>24</xdr:col>
      <xdr:colOff>152400</xdr:colOff>
      <xdr:row>71</xdr:row>
      <xdr:rowOff>153104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2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113297</xdr:rowOff>
    </xdr:from>
    <xdr:to>
      <xdr:col>24</xdr:col>
      <xdr:colOff>63500</xdr:colOff>
      <xdr:row>76</xdr:row>
      <xdr:rowOff>375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972047"/>
          <a:ext cx="838200" cy="58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111820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705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133393</xdr:rowOff>
    </xdr:from>
    <xdr:to>
      <xdr:col>24</xdr:col>
      <xdr:colOff>114300</xdr:colOff>
      <xdr:row>76</xdr:row>
      <xdr:rowOff>63543</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9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375</xdr:rowOff>
    </xdr:from>
    <xdr:to>
      <xdr:col>19</xdr:col>
      <xdr:colOff>177800</xdr:colOff>
      <xdr:row>76</xdr:row>
      <xdr:rowOff>30490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30575"/>
          <a:ext cx="889000" cy="3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10795</xdr:rowOff>
    </xdr:from>
    <xdr:to>
      <xdr:col>20</xdr:col>
      <xdr:colOff>38100</xdr:colOff>
      <xdr:row>76</xdr:row>
      <xdr:rowOff>112395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103522</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33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30490</xdr:rowOff>
    </xdr:from>
    <xdr:to>
      <xdr:col>15</xdr:col>
      <xdr:colOff>50800</xdr:colOff>
      <xdr:row>76</xdr:row>
      <xdr:rowOff>83564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060690"/>
          <a:ext cx="889000" cy="5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151757</xdr:rowOff>
    </xdr:from>
    <xdr:to>
      <xdr:col>15</xdr:col>
      <xdr:colOff>101600</xdr:colOff>
      <xdr:row>76</xdr:row>
      <xdr:rowOff>81907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73034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03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83564</xdr:rowOff>
    </xdr:from>
    <xdr:to>
      <xdr:col>10</xdr:col>
      <xdr:colOff>114300</xdr:colOff>
      <xdr:row>76</xdr:row>
      <xdr:rowOff>102705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13764"/>
          <a:ext cx="889000" cy="19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116614</xdr:rowOff>
    </xdr:from>
    <xdr:to>
      <xdr:col>10</xdr:col>
      <xdr:colOff>165100</xdr:colOff>
      <xdr:row>76</xdr:row>
      <xdr:rowOff>46763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9753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63291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75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93639</xdr:rowOff>
    </xdr:from>
    <xdr:to>
      <xdr:col>6</xdr:col>
      <xdr:colOff>38100</xdr:colOff>
      <xdr:row>77</xdr:row>
      <xdr:rowOff>23789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14916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216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62497</xdr:rowOff>
    </xdr:from>
    <xdr:to>
      <xdr:col>24</xdr:col>
      <xdr:colOff>114300</xdr:colOff>
      <xdr:row>75</xdr:row>
      <xdr:rowOff>164097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2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85374</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7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121026</xdr:rowOff>
    </xdr:from>
    <xdr:to>
      <xdr:col>20</xdr:col>
      <xdr:colOff>38100</xdr:colOff>
      <xdr:row>76</xdr:row>
      <xdr:rowOff>51175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7977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67703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755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151140</xdr:rowOff>
    </xdr:from>
    <xdr:to>
      <xdr:col>15</xdr:col>
      <xdr:colOff>101600</xdr:colOff>
      <xdr:row>76</xdr:row>
      <xdr:rowOff>81290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0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97817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78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32764</xdr:rowOff>
    </xdr:from>
    <xdr:to>
      <xdr:col>10</xdr:col>
      <xdr:colOff>165100</xdr:colOff>
      <xdr:row>76</xdr:row>
      <xdr:rowOff>134364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6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125491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155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51905</xdr:rowOff>
    </xdr:from>
    <xdr:to>
      <xdr:col>6</xdr:col>
      <xdr:colOff>38100</xdr:colOff>
      <xdr:row>76</xdr:row>
      <xdr:rowOff>153505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8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170032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85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143929</xdr:rowOff>
    </xdr:from>
    <xdr:to>
      <xdr:col>24</xdr:col>
      <xdr:colOff>62865</xdr:colOff>
      <xdr:row>99</xdr:row>
      <xdr:rowOff>131432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74429"/>
          <a:ext cx="1270" cy="1530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135259</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10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131432</xdr:rowOff>
    </xdr:from>
    <xdr:to>
      <xdr:col>24</xdr:col>
      <xdr:colOff>152400</xdr:colOff>
      <xdr:row>99</xdr:row>
      <xdr:rowOff>131432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104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90606</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349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143,667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143929</xdr:rowOff>
    </xdr:from>
    <xdr:to>
      <xdr:col>24</xdr:col>
      <xdr:colOff>152400</xdr:colOff>
      <xdr:row>90</xdr:row>
      <xdr:rowOff>143929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7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2680</xdr:rowOff>
    </xdr:from>
    <xdr:to>
      <xdr:col>24</xdr:col>
      <xdr:colOff>63500</xdr:colOff>
      <xdr:row>99</xdr:row>
      <xdr:rowOff>22137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976230"/>
          <a:ext cx="838200" cy="1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79481</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367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56604</xdr:rowOff>
    </xdr:from>
    <xdr:to>
      <xdr:col>24</xdr:col>
      <xdr:colOff>114300</xdr:colOff>
      <xdr:row>96</xdr:row>
      <xdr:rowOff>158204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1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2680</xdr:rowOff>
    </xdr:from>
    <xdr:to>
      <xdr:col>19</xdr:col>
      <xdr:colOff>177800</xdr:colOff>
      <xdr:row>99</xdr:row>
      <xdr:rowOff>17526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976230"/>
          <a:ext cx="889000" cy="1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136525</xdr:rowOff>
    </xdr:from>
    <xdr:to>
      <xdr:col>20</xdr:col>
      <xdr:colOff>38100</xdr:colOff>
      <xdr:row>97</xdr:row>
      <xdr:rowOff>66675</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59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83202</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37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17526</xdr:rowOff>
    </xdr:from>
    <xdr:to>
      <xdr:col>15</xdr:col>
      <xdr:colOff>50800</xdr:colOff>
      <xdr:row>99</xdr:row>
      <xdr:rowOff>39536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991076"/>
          <a:ext cx="889000" cy="2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10643</xdr:rowOff>
    </xdr:from>
    <xdr:to>
      <xdr:col>15</xdr:col>
      <xdr:colOff>101600</xdr:colOff>
      <xdr:row>96</xdr:row>
      <xdr:rowOff>112243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46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128770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24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39536</xdr:rowOff>
    </xdr:from>
    <xdr:to>
      <xdr:col>10</xdr:col>
      <xdr:colOff>114300</xdr:colOff>
      <xdr:row>99</xdr:row>
      <xdr:rowOff>70320</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7013086"/>
          <a:ext cx="889000" cy="30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123749</xdr:rowOff>
    </xdr:from>
    <xdr:to>
      <xdr:col>10</xdr:col>
      <xdr:colOff>165100</xdr:colOff>
      <xdr:row>97</xdr:row>
      <xdr:rowOff>53899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70426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35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161646</xdr:rowOff>
    </xdr:from>
    <xdr:to>
      <xdr:col>6</xdr:col>
      <xdr:colOff>38100</xdr:colOff>
      <xdr:row>97</xdr:row>
      <xdr:rowOff>91796</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108323</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39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142787</xdr:rowOff>
    </xdr:from>
    <xdr:to>
      <xdr:col>24</xdr:col>
      <xdr:colOff>114300</xdr:colOff>
      <xdr:row>99</xdr:row>
      <xdr:rowOff>72937</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94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57714</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85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123330</xdr:rowOff>
    </xdr:from>
    <xdr:to>
      <xdr:col>20</xdr:col>
      <xdr:colOff>38100</xdr:colOff>
      <xdr:row>99</xdr:row>
      <xdr:rowOff>53480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92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44607</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701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138176</xdr:rowOff>
    </xdr:from>
    <xdr:to>
      <xdr:col>15</xdr:col>
      <xdr:colOff>101600</xdr:colOff>
      <xdr:row>99</xdr:row>
      <xdr:rowOff>68326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94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59453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703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160186</xdr:rowOff>
    </xdr:from>
    <xdr:to>
      <xdr:col>10</xdr:col>
      <xdr:colOff>165100</xdr:colOff>
      <xdr:row>99</xdr:row>
      <xdr:rowOff>90336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9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81463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705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19520</xdr:rowOff>
    </xdr:from>
    <xdr:to>
      <xdr:col>6</xdr:col>
      <xdr:colOff>38100</xdr:colOff>
      <xdr:row>99</xdr:row>
      <xdr:rowOff>121120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99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112247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708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150444</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65394"/>
          <a:ext cx="1270" cy="1189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97121</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24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150444</xdr:rowOff>
    </xdr:from>
    <xdr:to>
      <xdr:col>55</xdr:col>
      <xdr:colOff>88900</xdr:colOff>
      <xdr:row>31</xdr:row>
      <xdr:rowOff>150444</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65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99009</xdr:rowOff>
    </xdr:from>
    <xdr:to>
      <xdr:col>55</xdr:col>
      <xdr:colOff>0</xdr:colOff>
      <xdr:row>37</xdr:row>
      <xdr:rowOff>102895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442659"/>
          <a:ext cx="8382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51325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3949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72898</xdr:rowOff>
    </xdr:from>
    <xdr:to>
      <xdr:col>55</xdr:col>
      <xdr:colOff>50800</xdr:colOff>
      <xdr:row>38</xdr:row>
      <xdr:rowOff>3048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102895</xdr:rowOff>
    </xdr:from>
    <xdr:to>
      <xdr:col>50</xdr:col>
      <xdr:colOff>114300</xdr:colOff>
      <xdr:row>37</xdr:row>
      <xdr:rowOff>106781</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446545"/>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75412</xdr:rowOff>
    </xdr:from>
    <xdr:to>
      <xdr:col>50</xdr:col>
      <xdr:colOff>165100</xdr:colOff>
      <xdr:row>38</xdr:row>
      <xdr:rowOff>5562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168139</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511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106781</xdr:rowOff>
    </xdr:from>
    <xdr:to>
      <xdr:col>45</xdr:col>
      <xdr:colOff>177800</xdr:colOff>
      <xdr:row>37</xdr:row>
      <xdr:rowOff>109753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450431"/>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92329</xdr:rowOff>
    </xdr:from>
    <xdr:to>
      <xdr:col>46</xdr:col>
      <xdr:colOff>38100</xdr:colOff>
      <xdr:row>38</xdr:row>
      <xdr:rowOff>22479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43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13606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528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109753</xdr:rowOff>
    </xdr:from>
    <xdr:to>
      <xdr:col>41</xdr:col>
      <xdr:colOff>50800</xdr:colOff>
      <xdr:row>37</xdr:row>
      <xdr:rowOff>113411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453403"/>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82728</xdr:rowOff>
    </xdr:from>
    <xdr:to>
      <xdr:col>41</xdr:col>
      <xdr:colOff>101600</xdr:colOff>
      <xdr:row>38</xdr:row>
      <xdr:rowOff>12878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4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4005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519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96444</xdr:rowOff>
    </xdr:from>
    <xdr:to>
      <xdr:col>36</xdr:col>
      <xdr:colOff>165100</xdr:colOff>
      <xdr:row>38</xdr:row>
      <xdr:rowOff>26594</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4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17721</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532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48209</xdr:rowOff>
    </xdr:from>
    <xdr:to>
      <xdr:col>55</xdr:col>
      <xdr:colOff>50800</xdr:colOff>
      <xdr:row>37</xdr:row>
      <xdr:rowOff>149809</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39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71086</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2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52095</xdr:rowOff>
    </xdr:from>
    <xdr:to>
      <xdr:col>50</xdr:col>
      <xdr:colOff>165100</xdr:colOff>
      <xdr:row>37</xdr:row>
      <xdr:rowOff>153695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3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170222</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170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55981</xdr:rowOff>
    </xdr:from>
    <xdr:to>
      <xdr:col>46</xdr:col>
      <xdr:colOff>38100</xdr:colOff>
      <xdr:row>37</xdr:row>
      <xdr:rowOff>157581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39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2658</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174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58953</xdr:rowOff>
    </xdr:from>
    <xdr:to>
      <xdr:col>41</xdr:col>
      <xdr:colOff>101600</xdr:colOff>
      <xdr:row>37</xdr:row>
      <xdr:rowOff>160553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40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5630</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177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62611</xdr:rowOff>
    </xdr:from>
    <xdr:to>
      <xdr:col>36</xdr:col>
      <xdr:colOff>165100</xdr:colOff>
      <xdr:row>37</xdr:row>
      <xdr:rowOff>164211</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40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9288</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181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112154</xdr:rowOff>
    </xdr:from>
    <xdr:to>
      <xdr:col>54</xdr:col>
      <xdr:colOff>189865</xdr:colOff>
      <xdr:row>58</xdr:row>
      <xdr:rowOff>37237</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9027554"/>
          <a:ext cx="1270" cy="953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41064</xdr:rowOff>
    </xdr:from>
    <xdr:ext cx="534377"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998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37237</xdr:rowOff>
    </xdr:from>
    <xdr:to>
      <xdr:col>55</xdr:col>
      <xdr:colOff>88900</xdr:colOff>
      <xdr:row>58</xdr:row>
      <xdr:rowOff>37237</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998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58831</xdr:rowOff>
    </xdr:from>
    <xdr:ext cx="599010"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802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231,025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112154</xdr:rowOff>
    </xdr:from>
    <xdr:to>
      <xdr:col>55</xdr:col>
      <xdr:colOff>88900</xdr:colOff>
      <xdr:row>52</xdr:row>
      <xdr:rowOff>112154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902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79610</xdr:rowOff>
    </xdr:from>
    <xdr:to>
      <xdr:col>55</xdr:col>
      <xdr:colOff>0</xdr:colOff>
      <xdr:row>57</xdr:row>
      <xdr:rowOff>86281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9639300" y="9852260"/>
          <a:ext cx="838200" cy="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146790</xdr:rowOff>
    </xdr:from>
    <xdr:ext cx="534377"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576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123913</xdr:rowOff>
    </xdr:from>
    <xdr:to>
      <xdr:col>55</xdr:col>
      <xdr:colOff>50800</xdr:colOff>
      <xdr:row>57</xdr:row>
      <xdr:rowOff>54063</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72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141762</xdr:rowOff>
    </xdr:from>
    <xdr:to>
      <xdr:col>50</xdr:col>
      <xdr:colOff>114300</xdr:colOff>
      <xdr:row>57</xdr:row>
      <xdr:rowOff>79610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8750300" y="9742962"/>
          <a:ext cx="889000" cy="10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103951</xdr:rowOff>
    </xdr:from>
    <xdr:to>
      <xdr:col>50</xdr:col>
      <xdr:colOff>165100</xdr:colOff>
      <xdr:row>57</xdr:row>
      <xdr:rowOff>34101</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50628</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372111" y="948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141762</xdr:rowOff>
    </xdr:from>
    <xdr:to>
      <xdr:col>45</xdr:col>
      <xdr:colOff>177800</xdr:colOff>
      <xdr:row>57</xdr:row>
      <xdr:rowOff>61834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7861300" y="9742962"/>
          <a:ext cx="889000" cy="9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108048</xdr:rowOff>
    </xdr:from>
    <xdr:to>
      <xdr:col>46</xdr:col>
      <xdr:colOff>38100</xdr:colOff>
      <xdr:row>57</xdr:row>
      <xdr:rowOff>38198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29325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483111" y="980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22524</xdr:rowOff>
    </xdr:from>
    <xdr:to>
      <xdr:col>41</xdr:col>
      <xdr:colOff>50800</xdr:colOff>
      <xdr:row>57</xdr:row>
      <xdr:rowOff>61834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6972300" y="9795174"/>
          <a:ext cx="889000" cy="39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141698</xdr:rowOff>
    </xdr:from>
    <xdr:to>
      <xdr:col>41</xdr:col>
      <xdr:colOff>101600</xdr:colOff>
      <xdr:row>57</xdr:row>
      <xdr:rowOff>71848</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88375</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594111" y="951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155318</xdr:rowOff>
    </xdr:from>
    <xdr:to>
      <xdr:col>36</xdr:col>
      <xdr:colOff>165100</xdr:colOff>
      <xdr:row>57</xdr:row>
      <xdr:rowOff>85468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76595</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05111" y="984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35481</xdr:rowOff>
    </xdr:from>
    <xdr:to>
      <xdr:col>55</xdr:col>
      <xdr:colOff>50800</xdr:colOff>
      <xdr:row>57</xdr:row>
      <xdr:rowOff>137081</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80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121858</xdr:rowOff>
    </xdr:from>
    <xdr:ext cx="534377"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72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28810</xdr:rowOff>
    </xdr:from>
    <xdr:to>
      <xdr:col>50</xdr:col>
      <xdr:colOff>165100</xdr:colOff>
      <xdr:row>57</xdr:row>
      <xdr:rowOff>130410</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8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121537</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372111" y="989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90962</xdr:rowOff>
    </xdr:from>
    <xdr:to>
      <xdr:col>46</xdr:col>
      <xdr:colOff>38100</xdr:colOff>
      <xdr:row>57</xdr:row>
      <xdr:rowOff>21112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69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37639</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483111" y="946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11034</xdr:rowOff>
    </xdr:from>
    <xdr:to>
      <xdr:col>41</xdr:col>
      <xdr:colOff>101600</xdr:colOff>
      <xdr:row>57</xdr:row>
      <xdr:rowOff>112634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78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103761</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594111" y="987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143174</xdr:rowOff>
    </xdr:from>
    <xdr:to>
      <xdr:col>36</xdr:col>
      <xdr:colOff>165100</xdr:colOff>
      <xdr:row>57</xdr:row>
      <xdr:rowOff>73324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74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89851</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05111" y="951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91391</xdr:rowOff>
    </xdr:from>
    <xdr:to>
      <xdr:col>54</xdr:col>
      <xdr:colOff>189865</xdr:colOff>
      <xdr:row>78</xdr:row>
      <xdr:rowOff>7317</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flipV="1">
          <a:off x="10475595" y="12092891"/>
          <a:ext cx="1270" cy="1287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11144</xdr:rowOff>
    </xdr:from>
    <xdr:ext cx="469744" cy="259045"/>
    <xdr:sp macro="" textlink="">
      <xdr:nvSpPr>
        <xdr:cNvPr id="393" name="商工費最小値テキスト">
          <a:extLst>
            <a:ext uri="{FF2B5EF4-FFF2-40B4-BE49-F238E27FC236}">
              <a16:creationId xmlns:a16="http://schemas.microsoft.com/office/drawing/2014/main" id="{00000000-0008-0000-0700-000089010000}"/>
            </a:ext>
          </a:extLst>
        </xdr:cNvPr>
        <xdr:cNvSpPr txBox="1"/>
      </xdr:nvSpPr>
      <xdr:spPr>
        <a:xfrm>
          <a:off x="10528300" y="1338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7317</xdr:rowOff>
    </xdr:from>
    <xdr:to>
      <xdr:col>55</xdr:col>
      <xdr:colOff>88900</xdr:colOff>
      <xdr:row>78</xdr:row>
      <xdr:rowOff>7317</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10388600" y="1338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38068</xdr:rowOff>
    </xdr:from>
    <xdr:ext cx="599010" cy="259045"/>
    <xdr:sp macro="" textlink="">
      <xdr:nvSpPr>
        <xdr:cNvPr id="395" name="商工費最大値テキスト">
          <a:extLst>
            <a:ext uri="{FF2B5EF4-FFF2-40B4-BE49-F238E27FC236}">
              <a16:creationId xmlns:a16="http://schemas.microsoft.com/office/drawing/2014/main" id="{00000000-0008-0000-0700-00008B010000}"/>
            </a:ext>
          </a:extLst>
        </xdr:cNvPr>
        <xdr:cNvSpPr txBox="1"/>
      </xdr:nvSpPr>
      <xdr:spPr>
        <a:xfrm>
          <a:off x="10528300" y="11868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228,453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91391</xdr:rowOff>
    </xdr:from>
    <xdr:to>
      <xdr:col>55</xdr:col>
      <xdr:colOff>88900</xdr:colOff>
      <xdr:row>70</xdr:row>
      <xdr:rowOff>91391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2092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91391</xdr:rowOff>
    </xdr:from>
    <xdr:to>
      <xdr:col>55</xdr:col>
      <xdr:colOff>0</xdr:colOff>
      <xdr:row>73</xdr:row>
      <xdr:rowOff>84202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9639300" y="12092891"/>
          <a:ext cx="838200" cy="50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137124</xdr:rowOff>
    </xdr:from>
    <xdr:ext cx="534377" cy="259045"/>
    <xdr:sp macro="" textlink="">
      <xdr:nvSpPr>
        <xdr:cNvPr id="398" name="商工費平均値テキスト">
          <a:extLst>
            <a:ext uri="{FF2B5EF4-FFF2-40B4-BE49-F238E27FC236}">
              <a16:creationId xmlns:a16="http://schemas.microsoft.com/office/drawing/2014/main" id="{00000000-0008-0000-0700-00008E010000}"/>
            </a:ext>
          </a:extLst>
        </xdr:cNvPr>
        <xdr:cNvSpPr txBox="1"/>
      </xdr:nvSpPr>
      <xdr:spPr>
        <a:xfrm>
          <a:off x="10528300" y="13167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158697</xdr:rowOff>
    </xdr:from>
    <xdr:to>
      <xdr:col>55</xdr:col>
      <xdr:colOff>50800</xdr:colOff>
      <xdr:row>77</xdr:row>
      <xdr:rowOff>88847</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10426700" y="131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16845</xdr:rowOff>
    </xdr:from>
    <xdr:to>
      <xdr:col>50</xdr:col>
      <xdr:colOff>114300</xdr:colOff>
      <xdr:row>73</xdr:row>
      <xdr:rowOff>84202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8750300" y="12361245"/>
          <a:ext cx="889000" cy="23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9702</xdr:rowOff>
    </xdr:from>
    <xdr:to>
      <xdr:col>50</xdr:col>
      <xdr:colOff>165100</xdr:colOff>
      <xdr:row>77</xdr:row>
      <xdr:rowOff>111302</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9588500" y="1321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102429</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9372111" y="1330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16845</xdr:rowOff>
    </xdr:from>
    <xdr:to>
      <xdr:col>45</xdr:col>
      <xdr:colOff>177800</xdr:colOff>
      <xdr:row>73</xdr:row>
      <xdr:rowOff>154822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7861300" y="12361245"/>
          <a:ext cx="889000" cy="309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171098</xdr:rowOff>
    </xdr:from>
    <xdr:to>
      <xdr:col>46</xdr:col>
      <xdr:colOff>38100</xdr:colOff>
      <xdr:row>77</xdr:row>
      <xdr:rowOff>101248</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8699500" y="1320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92375</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8483111" y="1329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5923</xdr:rowOff>
    </xdr:from>
    <xdr:to>
      <xdr:col>41</xdr:col>
      <xdr:colOff>50800</xdr:colOff>
      <xdr:row>73</xdr:row>
      <xdr:rowOff>154822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972300" y="12178873"/>
          <a:ext cx="889000" cy="49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27789</xdr:rowOff>
    </xdr:from>
    <xdr:to>
      <xdr:col>41</xdr:col>
      <xdr:colOff>101600</xdr:colOff>
      <xdr:row>77</xdr:row>
      <xdr:rowOff>129389</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7810500" y="1322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120516</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7594111" y="1332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168853</xdr:rowOff>
    </xdr:from>
    <xdr:to>
      <xdr:col>36</xdr:col>
      <xdr:colOff>165100</xdr:colOff>
      <xdr:row>77</xdr:row>
      <xdr:rowOff>99003</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6921500" y="1319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90130</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6705111" y="1329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40591</xdr:rowOff>
    </xdr:from>
    <xdr:to>
      <xdr:col>55</xdr:col>
      <xdr:colOff>50800</xdr:colOff>
      <xdr:row>70</xdr:row>
      <xdr:rowOff>142191</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10426700" y="1204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165068</xdr:rowOff>
    </xdr:from>
    <xdr:ext cx="599010" cy="259045"/>
    <xdr:sp macro="" textlink="">
      <xdr:nvSpPr>
        <xdr:cNvPr id="417" name="商工費該当値テキスト">
          <a:extLst>
            <a:ext uri="{FF2B5EF4-FFF2-40B4-BE49-F238E27FC236}">
              <a16:creationId xmlns:a16="http://schemas.microsoft.com/office/drawing/2014/main" id="{00000000-0008-0000-0700-0000A1010000}"/>
            </a:ext>
          </a:extLst>
        </xdr:cNvPr>
        <xdr:cNvSpPr txBox="1"/>
      </xdr:nvSpPr>
      <xdr:spPr>
        <a:xfrm>
          <a:off x="10528300" y="1199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33402</xdr:rowOff>
    </xdr:from>
    <xdr:to>
      <xdr:col>50</xdr:col>
      <xdr:colOff>165100</xdr:colOff>
      <xdr:row>73</xdr:row>
      <xdr:rowOff>135002</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9588500" y="1254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71</xdr:row>
      <xdr:rowOff>151529</xdr:rowOff>
    </xdr:from>
    <xdr:ext cx="59901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339795" y="1232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137495</xdr:rowOff>
    </xdr:from>
    <xdr:to>
      <xdr:col>46</xdr:col>
      <xdr:colOff>38100</xdr:colOff>
      <xdr:row>72</xdr:row>
      <xdr:rowOff>67645</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8699500" y="1231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70</xdr:row>
      <xdr:rowOff>84172</xdr:rowOff>
    </xdr:from>
    <xdr:ext cx="59901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450795" y="12085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104022</xdr:rowOff>
    </xdr:from>
    <xdr:to>
      <xdr:col>41</xdr:col>
      <xdr:colOff>101600</xdr:colOff>
      <xdr:row>74</xdr:row>
      <xdr:rowOff>34172</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7810500" y="126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72</xdr:row>
      <xdr:rowOff>50699</xdr:rowOff>
    </xdr:from>
    <xdr:ext cx="59901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61795" y="1239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126573</xdr:rowOff>
    </xdr:from>
    <xdr:to>
      <xdr:col>36</xdr:col>
      <xdr:colOff>165100</xdr:colOff>
      <xdr:row>71</xdr:row>
      <xdr:rowOff>56723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6921500" y="1212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69</xdr:row>
      <xdr:rowOff>73250</xdr:rowOff>
    </xdr:from>
    <xdr:ext cx="59901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672795" y="11903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49933</xdr:rowOff>
    </xdr:from>
    <xdr:to>
      <xdr:col>54</xdr:col>
      <xdr:colOff>189865</xdr:colOff>
      <xdr:row>98</xdr:row>
      <xdr:rowOff>32838</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flipV="1">
          <a:off x="10475595" y="15480433"/>
          <a:ext cx="1270" cy="1354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36665</xdr:rowOff>
    </xdr:from>
    <xdr:ext cx="534377" cy="259045"/>
    <xdr:sp macro="" textlink="">
      <xdr:nvSpPr>
        <xdr:cNvPr id="448" name="土木費最小値テキスト">
          <a:extLst>
            <a:ext uri="{FF2B5EF4-FFF2-40B4-BE49-F238E27FC236}">
              <a16:creationId xmlns:a16="http://schemas.microsoft.com/office/drawing/2014/main" id="{00000000-0008-0000-0700-0000C0010000}"/>
            </a:ext>
          </a:extLst>
        </xdr:cNvPr>
        <xdr:cNvSpPr txBox="1"/>
      </xdr:nvSpPr>
      <xdr:spPr>
        <a:xfrm>
          <a:off x="10528300" y="1683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32838</xdr:rowOff>
    </xdr:from>
    <xdr:to>
      <xdr:col>55</xdr:col>
      <xdr:colOff>88900</xdr:colOff>
      <xdr:row>98</xdr:row>
      <xdr:rowOff>32838</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10388600" y="168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168060</xdr:rowOff>
    </xdr:from>
    <xdr:ext cx="599010" cy="259045"/>
    <xdr:sp macro="" textlink="">
      <xdr:nvSpPr>
        <xdr:cNvPr id="450" name="土木費最大値テキスト">
          <a:extLst>
            <a:ext uri="{FF2B5EF4-FFF2-40B4-BE49-F238E27FC236}">
              <a16:creationId xmlns:a16="http://schemas.microsoft.com/office/drawing/2014/main" id="{00000000-0008-0000-0700-0000C2010000}"/>
            </a:ext>
          </a:extLst>
        </xdr:cNvPr>
        <xdr:cNvSpPr txBox="1"/>
      </xdr:nvSpPr>
      <xdr:spPr>
        <a:xfrm>
          <a:off x="10528300" y="1525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319,634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49933</xdr:rowOff>
    </xdr:from>
    <xdr:to>
      <xdr:col>55</xdr:col>
      <xdr:colOff>88900</xdr:colOff>
      <xdr:row>90</xdr:row>
      <xdr:rowOff>49933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548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82583</xdr:rowOff>
    </xdr:from>
    <xdr:to>
      <xdr:col>55</xdr:col>
      <xdr:colOff>0</xdr:colOff>
      <xdr:row>97</xdr:row>
      <xdr:rowOff>88754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9639300" y="16713233"/>
          <a:ext cx="838200" cy="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94133</xdr:rowOff>
    </xdr:from>
    <xdr:ext cx="534377" cy="259045"/>
    <xdr:sp macro="" textlink="">
      <xdr:nvSpPr>
        <xdr:cNvPr id="453" name="土木費平均値テキスト">
          <a:extLst>
            <a:ext uri="{FF2B5EF4-FFF2-40B4-BE49-F238E27FC236}">
              <a16:creationId xmlns:a16="http://schemas.microsoft.com/office/drawing/2014/main" id="{00000000-0008-0000-0700-0000C5010000}"/>
            </a:ext>
          </a:extLst>
        </xdr:cNvPr>
        <xdr:cNvSpPr txBox="1"/>
      </xdr:nvSpPr>
      <xdr:spPr>
        <a:xfrm>
          <a:off x="10528300" y="16381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71256</xdr:rowOff>
    </xdr:from>
    <xdr:to>
      <xdr:col>55</xdr:col>
      <xdr:colOff>50800</xdr:colOff>
      <xdr:row>97</xdr:row>
      <xdr:rowOff>1406</xdr:rowOff>
    </xdr:to>
    <xdr:sp macro="" textlink="">
      <xdr:nvSpPr>
        <xdr:cNvPr id="454" name="フローチャート: 判断 453">
          <a:extLst>
            <a:ext uri="{FF2B5EF4-FFF2-40B4-BE49-F238E27FC236}">
              <a16:creationId xmlns:a16="http://schemas.microsoft.com/office/drawing/2014/main" id="{00000000-0008-0000-0700-0000C6010000}"/>
            </a:ext>
          </a:extLst>
        </xdr:cNvPr>
        <xdr:cNvSpPr/>
      </xdr:nvSpPr>
      <xdr:spPr>
        <a:xfrm>
          <a:off x="10426700" y="1653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61830</xdr:rowOff>
    </xdr:from>
    <xdr:to>
      <xdr:col>50</xdr:col>
      <xdr:colOff>114300</xdr:colOff>
      <xdr:row>97</xdr:row>
      <xdr:rowOff>82583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8750300" y="16692480"/>
          <a:ext cx="889000" cy="2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91804</xdr:rowOff>
    </xdr:from>
    <xdr:to>
      <xdr:col>50</xdr:col>
      <xdr:colOff>165100</xdr:colOff>
      <xdr:row>97</xdr:row>
      <xdr:rowOff>21954</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9588500" y="1655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38481</xdr:rowOff>
    </xdr:from>
    <xdr:ext cx="534377"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9372111" y="1632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39272</xdr:rowOff>
    </xdr:from>
    <xdr:to>
      <xdr:col>45</xdr:col>
      <xdr:colOff>177800</xdr:colOff>
      <xdr:row>97</xdr:row>
      <xdr:rowOff>61830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7861300" y="16669922"/>
          <a:ext cx="889000" cy="2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85082</xdr:rowOff>
    </xdr:from>
    <xdr:to>
      <xdr:col>46</xdr:col>
      <xdr:colOff>38100</xdr:colOff>
      <xdr:row>97</xdr:row>
      <xdr:rowOff>15232</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8699500" y="165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31759</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8483111" y="163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39272</xdr:rowOff>
    </xdr:from>
    <xdr:to>
      <xdr:col>41</xdr:col>
      <xdr:colOff>50800</xdr:colOff>
      <xdr:row>97</xdr:row>
      <xdr:rowOff>138790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6972300" y="16669922"/>
          <a:ext cx="889000" cy="9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102836</xdr:rowOff>
    </xdr:from>
    <xdr:to>
      <xdr:col>41</xdr:col>
      <xdr:colOff>101600</xdr:colOff>
      <xdr:row>97</xdr:row>
      <xdr:rowOff>32986</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7810500" y="16562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49513</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7594111" y="1633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129966</xdr:rowOff>
    </xdr:from>
    <xdr:to>
      <xdr:col>36</xdr:col>
      <xdr:colOff>165100</xdr:colOff>
      <xdr:row>97</xdr:row>
      <xdr:rowOff>60116</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6921500" y="16589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76643</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705111" y="1636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37954</xdr:rowOff>
    </xdr:from>
    <xdr:to>
      <xdr:col>55</xdr:col>
      <xdr:colOff>50800</xdr:colOff>
      <xdr:row>97</xdr:row>
      <xdr:rowOff>139554</xdr:rowOff>
    </xdr:to>
    <xdr:sp macro="" textlink="">
      <xdr:nvSpPr>
        <xdr:cNvPr id="471" name="楕円 470">
          <a:extLst>
            <a:ext uri="{FF2B5EF4-FFF2-40B4-BE49-F238E27FC236}">
              <a16:creationId xmlns:a16="http://schemas.microsoft.com/office/drawing/2014/main" id="{00000000-0008-0000-0700-0000D7010000}"/>
            </a:ext>
          </a:extLst>
        </xdr:cNvPr>
        <xdr:cNvSpPr/>
      </xdr:nvSpPr>
      <xdr:spPr>
        <a:xfrm>
          <a:off x="10426700" y="1666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124331</xdr:rowOff>
    </xdr:from>
    <xdr:ext cx="534377" cy="259045"/>
    <xdr:sp macro="" textlink="">
      <xdr:nvSpPr>
        <xdr:cNvPr id="472" name="土木費該当値テキスト">
          <a:extLst>
            <a:ext uri="{FF2B5EF4-FFF2-40B4-BE49-F238E27FC236}">
              <a16:creationId xmlns:a16="http://schemas.microsoft.com/office/drawing/2014/main" id="{00000000-0008-0000-0700-0000D8010000}"/>
            </a:ext>
          </a:extLst>
        </xdr:cNvPr>
        <xdr:cNvSpPr txBox="1"/>
      </xdr:nvSpPr>
      <xdr:spPr>
        <a:xfrm>
          <a:off x="10528300" y="1658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31783</xdr:rowOff>
    </xdr:from>
    <xdr:to>
      <xdr:col>50</xdr:col>
      <xdr:colOff>165100</xdr:colOff>
      <xdr:row>97</xdr:row>
      <xdr:rowOff>133383</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9588500" y="1666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124510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75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11030</xdr:rowOff>
    </xdr:from>
    <xdr:to>
      <xdr:col>46</xdr:col>
      <xdr:colOff>38100</xdr:colOff>
      <xdr:row>97</xdr:row>
      <xdr:rowOff>112630</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8699500" y="166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103757</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73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159922</xdr:rowOff>
    </xdr:from>
    <xdr:to>
      <xdr:col>41</xdr:col>
      <xdr:colOff>101600</xdr:colOff>
      <xdr:row>97</xdr:row>
      <xdr:rowOff>90072</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7810500" y="1661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81199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71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87990</xdr:rowOff>
    </xdr:from>
    <xdr:to>
      <xdr:col>36</xdr:col>
      <xdr:colOff>165100</xdr:colOff>
      <xdr:row>98</xdr:row>
      <xdr:rowOff>18140</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6921500" y="1671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9267</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81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121679</xdr:rowOff>
    </xdr:from>
    <xdr:to>
      <xdr:col>85</xdr:col>
      <xdr:colOff>126364</xdr:colOff>
      <xdr:row>39</xdr:row>
      <xdr:rowOff>88550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436629"/>
          <a:ext cx="1269" cy="13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92377</xdr:rowOff>
    </xdr:from>
    <xdr:ext cx="534377"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77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88550</xdr:rowOff>
    </xdr:from>
    <xdr:to>
      <xdr:col>86</xdr:col>
      <xdr:colOff>25400</xdr:colOff>
      <xdr:row>39</xdr:row>
      <xdr:rowOff>88550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77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68356</xdr:rowOff>
    </xdr:from>
    <xdr:ext cx="534377"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21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87,946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121679</xdr:rowOff>
    </xdr:from>
    <xdr:to>
      <xdr:col>86</xdr:col>
      <xdr:colOff>25400</xdr:colOff>
      <xdr:row>31</xdr:row>
      <xdr:rowOff>121679</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436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35820</xdr:rowOff>
    </xdr:from>
    <xdr:to>
      <xdr:col>85</xdr:col>
      <xdr:colOff>127000</xdr:colOff>
      <xdr:row>38</xdr:row>
      <xdr:rowOff>95827</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5481300" y="6379470"/>
          <a:ext cx="838200" cy="23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22223</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194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170796</xdr:rowOff>
    </xdr:from>
    <xdr:to>
      <xdr:col>85</xdr:col>
      <xdr:colOff>177800</xdr:colOff>
      <xdr:row>37</xdr:row>
      <xdr:rowOff>100946</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34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35820</xdr:rowOff>
    </xdr:from>
    <xdr:to>
      <xdr:col>81</xdr:col>
      <xdr:colOff>50800</xdr:colOff>
      <xdr:row>38</xdr:row>
      <xdr:rowOff>149187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4592300" y="6379470"/>
          <a:ext cx="889000" cy="28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147212</xdr:rowOff>
    </xdr:from>
    <xdr:to>
      <xdr:col>81</xdr:col>
      <xdr:colOff>101600</xdr:colOff>
      <xdr:row>37</xdr:row>
      <xdr:rowOff>77362</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319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93889</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609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149187</xdr:rowOff>
    </xdr:from>
    <xdr:to>
      <xdr:col>76</xdr:col>
      <xdr:colOff>114300</xdr:colOff>
      <xdr:row>38</xdr:row>
      <xdr:rowOff>155987</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3703300" y="6664287"/>
          <a:ext cx="889000" cy="6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40227</xdr:rowOff>
    </xdr:from>
    <xdr:to>
      <xdr:col>76</xdr:col>
      <xdr:colOff>165100</xdr:colOff>
      <xdr:row>37</xdr:row>
      <xdr:rowOff>141827</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38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158354</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615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155987</xdr:rowOff>
    </xdr:from>
    <xdr:to>
      <xdr:col>71</xdr:col>
      <xdr:colOff>177800</xdr:colOff>
      <xdr:row>39</xdr:row>
      <xdr:rowOff>56414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2814300" y="6671087"/>
          <a:ext cx="889000" cy="7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14853</xdr:rowOff>
    </xdr:from>
    <xdr:to>
      <xdr:col>72</xdr:col>
      <xdr:colOff>38100</xdr:colOff>
      <xdr:row>37</xdr:row>
      <xdr:rowOff>116453</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35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132980</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613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80880</xdr:rowOff>
    </xdr:from>
    <xdr:to>
      <xdr:col>67</xdr:col>
      <xdr:colOff>101600</xdr:colOff>
      <xdr:row>38</xdr:row>
      <xdr:rowOff>11030</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42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27557</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19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45027</xdr:rowOff>
    </xdr:from>
    <xdr:to>
      <xdr:col>85</xdr:col>
      <xdr:colOff>177800</xdr:colOff>
      <xdr:row>38</xdr:row>
      <xdr:rowOff>146627</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56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23454</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653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156470</xdr:rowOff>
    </xdr:from>
    <xdr:to>
      <xdr:col>81</xdr:col>
      <xdr:colOff>101600</xdr:colOff>
      <xdr:row>37</xdr:row>
      <xdr:rowOff>86620</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32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77747</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42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98387</xdr:rowOff>
    </xdr:from>
    <xdr:to>
      <xdr:col>76</xdr:col>
      <xdr:colOff>165100</xdr:colOff>
      <xdr:row>39</xdr:row>
      <xdr:rowOff>28537</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61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19664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70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105187</xdr:rowOff>
    </xdr:from>
    <xdr:to>
      <xdr:col>72</xdr:col>
      <xdr:colOff>38100</xdr:colOff>
      <xdr:row>39</xdr:row>
      <xdr:rowOff>35337</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62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26464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71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5614</xdr:rowOff>
    </xdr:from>
    <xdr:to>
      <xdr:col>67</xdr:col>
      <xdr:colOff>101600</xdr:colOff>
      <xdr:row>39</xdr:row>
      <xdr:rowOff>107214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69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98341</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78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124691</xdr:rowOff>
    </xdr:from>
    <xdr:to>
      <xdr:col>85</xdr:col>
      <xdr:colOff>126364</xdr:colOff>
      <xdr:row>58</xdr:row>
      <xdr:rowOff>29273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697191"/>
          <a:ext cx="1269" cy="127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33100</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997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29273</xdr:rowOff>
    </xdr:from>
    <xdr:to>
      <xdr:col>86</xdr:col>
      <xdr:colOff>25400</xdr:colOff>
      <xdr:row>58</xdr:row>
      <xdr:rowOff>29273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997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71368</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472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124691</xdr:rowOff>
    </xdr:from>
    <xdr:to>
      <xdr:col>86</xdr:col>
      <xdr:colOff>25400</xdr:colOff>
      <xdr:row>50</xdr:row>
      <xdr:rowOff>124691</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697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141450</xdr:rowOff>
    </xdr:from>
    <xdr:to>
      <xdr:col>85</xdr:col>
      <xdr:colOff>127000</xdr:colOff>
      <xdr:row>58</xdr:row>
      <xdr:rowOff>29273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5481300" y="9571200"/>
          <a:ext cx="838200" cy="40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109824</xdr:rowOff>
    </xdr:from>
    <xdr:ext cx="534377"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539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86947</xdr:rowOff>
    </xdr:from>
    <xdr:to>
      <xdr:col>85</xdr:col>
      <xdr:colOff>177800</xdr:colOff>
      <xdr:row>57</xdr:row>
      <xdr:rowOff>17097</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68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141450</xdr:rowOff>
    </xdr:from>
    <xdr:to>
      <xdr:col>81</xdr:col>
      <xdr:colOff>50800</xdr:colOff>
      <xdr:row>57</xdr:row>
      <xdr:rowOff>19006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592300" y="9571200"/>
          <a:ext cx="889000" cy="22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72754</xdr:rowOff>
    </xdr:from>
    <xdr:to>
      <xdr:col>81</xdr:col>
      <xdr:colOff>101600</xdr:colOff>
      <xdr:row>57</xdr:row>
      <xdr:rowOff>2904</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67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165481</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14111" y="976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19006</xdr:rowOff>
    </xdr:from>
    <xdr:to>
      <xdr:col>76</xdr:col>
      <xdr:colOff>114300</xdr:colOff>
      <xdr:row>57</xdr:row>
      <xdr:rowOff>156505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3703300" y="9791656"/>
          <a:ext cx="889000" cy="137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151536</xdr:rowOff>
    </xdr:from>
    <xdr:to>
      <xdr:col>76</xdr:col>
      <xdr:colOff>165100</xdr:colOff>
      <xdr:row>57</xdr:row>
      <xdr:rowOff>81686</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75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72813</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325111" y="984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156505</xdr:rowOff>
    </xdr:from>
    <xdr:to>
      <xdr:col>71</xdr:col>
      <xdr:colOff>177800</xdr:colOff>
      <xdr:row>58</xdr:row>
      <xdr:rowOff>12553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2814300" y="9929155"/>
          <a:ext cx="889000" cy="2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6839</xdr:rowOff>
    </xdr:from>
    <xdr:to>
      <xdr:col>72</xdr:col>
      <xdr:colOff>38100</xdr:colOff>
      <xdr:row>57</xdr:row>
      <xdr:rowOff>108439</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77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124966</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36111" y="955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160491</xdr:rowOff>
    </xdr:from>
    <xdr:to>
      <xdr:col>67</xdr:col>
      <xdr:colOff>101600</xdr:colOff>
      <xdr:row>57</xdr:row>
      <xdr:rowOff>90641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61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107168</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47111" y="953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149923</xdr:rowOff>
    </xdr:from>
    <xdr:to>
      <xdr:col>85</xdr:col>
      <xdr:colOff>177800</xdr:colOff>
      <xdr:row>58</xdr:row>
      <xdr:rowOff>80073</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92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64850</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83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90650</xdr:rowOff>
    </xdr:from>
    <xdr:to>
      <xdr:col>81</xdr:col>
      <xdr:colOff>101600</xdr:colOff>
      <xdr:row>56</xdr:row>
      <xdr:rowOff>20800</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52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37327</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295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139656</xdr:rowOff>
    </xdr:from>
    <xdr:to>
      <xdr:col>76</xdr:col>
      <xdr:colOff>165100</xdr:colOff>
      <xdr:row>57</xdr:row>
      <xdr:rowOff>69806</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74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86333</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51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105705</xdr:rowOff>
    </xdr:from>
    <xdr:to>
      <xdr:col>72</xdr:col>
      <xdr:colOff>38100</xdr:colOff>
      <xdr:row>58</xdr:row>
      <xdr:rowOff>35855</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87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26982</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97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133203</xdr:rowOff>
    </xdr:from>
    <xdr:to>
      <xdr:col>67</xdr:col>
      <xdr:colOff>101600</xdr:colOff>
      <xdr:row>58</xdr:row>
      <xdr:rowOff>63353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90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54480</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99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81418</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082918"/>
          <a:ext cx="1269" cy="1506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67875</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612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28095</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185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790,594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81418</xdr:rowOff>
    </xdr:from>
    <xdr:to>
      <xdr:col>86</xdr:col>
      <xdr:colOff>25400</xdr:colOff>
      <xdr:row>70</xdr:row>
      <xdr:rowOff>81418</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08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36164</xdr:rowOff>
    </xdr:from>
    <xdr:to>
      <xdr:col>85</xdr:col>
      <xdr:colOff>127000</xdr:colOff>
      <xdr:row>79</xdr:row>
      <xdr:rowOff>39678</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5481300" y="13580714"/>
          <a:ext cx="838200" cy="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156774</xdr:rowOff>
    </xdr:from>
    <xdr:ext cx="534377"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358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133897</xdr:rowOff>
    </xdr:from>
    <xdr:to>
      <xdr:col>85</xdr:col>
      <xdr:colOff>177800</xdr:colOff>
      <xdr:row>79</xdr:row>
      <xdr:rowOff>64047</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50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39086</xdr:rowOff>
    </xdr:from>
    <xdr:to>
      <xdr:col>81</xdr:col>
      <xdr:colOff>50800</xdr:colOff>
      <xdr:row>79</xdr:row>
      <xdr:rowOff>39678</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583636"/>
          <a:ext cx="889000" cy="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145901</xdr:rowOff>
    </xdr:from>
    <xdr:to>
      <xdr:col>81</xdr:col>
      <xdr:colOff>101600</xdr:colOff>
      <xdr:row>79</xdr:row>
      <xdr:rowOff>76051</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51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92578</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4111" y="1329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28589</xdr:rowOff>
    </xdr:from>
    <xdr:to>
      <xdr:col>76</xdr:col>
      <xdr:colOff>114300</xdr:colOff>
      <xdr:row>79</xdr:row>
      <xdr:rowOff>39086</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3573139"/>
          <a:ext cx="889000" cy="1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135756</xdr:rowOff>
    </xdr:from>
    <xdr:to>
      <xdr:col>76</xdr:col>
      <xdr:colOff>165100</xdr:colOff>
      <xdr:row>79</xdr:row>
      <xdr:rowOff>65906</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50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82433</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25111" y="1328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28589</xdr:rowOff>
    </xdr:from>
    <xdr:to>
      <xdr:col>71</xdr:col>
      <xdr:colOff>177800</xdr:colOff>
      <xdr:row>79</xdr:row>
      <xdr:rowOff>37436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2814300" y="13573139"/>
          <a:ext cx="8890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146447</xdr:rowOff>
    </xdr:from>
    <xdr:to>
      <xdr:col>72</xdr:col>
      <xdr:colOff>38100</xdr:colOff>
      <xdr:row>79</xdr:row>
      <xdr:rowOff>76597</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51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93124</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29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153995</xdr:rowOff>
    </xdr:from>
    <xdr:to>
      <xdr:col>67</xdr:col>
      <xdr:colOff>101600</xdr:colOff>
      <xdr:row>79</xdr:row>
      <xdr:rowOff>84145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52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100672</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30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156814</xdr:rowOff>
    </xdr:from>
    <xdr:to>
      <xdr:col>85</xdr:col>
      <xdr:colOff>177800</xdr:colOff>
      <xdr:row>79</xdr:row>
      <xdr:rowOff>86964</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52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112326</xdr:rowOff>
    </xdr:from>
    <xdr:ext cx="469744"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8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160328</xdr:rowOff>
    </xdr:from>
    <xdr:to>
      <xdr:col>81</xdr:col>
      <xdr:colOff>101600</xdr:colOff>
      <xdr:row>79</xdr:row>
      <xdr:rowOff>90478</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53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81605</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46428" y="1362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159736</xdr:rowOff>
    </xdr:from>
    <xdr:to>
      <xdr:col>76</xdr:col>
      <xdr:colOff>165100</xdr:colOff>
      <xdr:row>79</xdr:row>
      <xdr:rowOff>89886</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53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81013</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8" y="1362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149239</xdr:rowOff>
    </xdr:from>
    <xdr:to>
      <xdr:col>72</xdr:col>
      <xdr:colOff>38100</xdr:colOff>
      <xdr:row>79</xdr:row>
      <xdr:rowOff>79389</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52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70516</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68428" y="13615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158086</xdr:rowOff>
    </xdr:from>
    <xdr:to>
      <xdr:col>67</xdr:col>
      <xdr:colOff>101600</xdr:colOff>
      <xdr:row>79</xdr:row>
      <xdr:rowOff>88236</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53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79363</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8" y="13623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6418</xdr:rowOff>
    </xdr:from>
    <xdr:to>
      <xdr:col>85</xdr:col>
      <xdr:colOff>126364</xdr:colOff>
      <xdr:row>98</xdr:row>
      <xdr:rowOff>21377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436918"/>
          <a:ext cx="1269" cy="138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25204</xdr:rowOff>
    </xdr:from>
    <xdr:ext cx="534377"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68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21377</xdr:rowOff>
    </xdr:from>
    <xdr:to>
      <xdr:col>86</xdr:col>
      <xdr:colOff>25400</xdr:colOff>
      <xdr:row>98</xdr:row>
      <xdr:rowOff>21377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682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124545</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21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207,491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6418</xdr:rowOff>
    </xdr:from>
    <xdr:to>
      <xdr:col>86</xdr:col>
      <xdr:colOff>25400</xdr:colOff>
      <xdr:row>90</xdr:row>
      <xdr:rowOff>6418</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43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6724</xdr:rowOff>
    </xdr:from>
    <xdr:to>
      <xdr:col>85</xdr:col>
      <xdr:colOff>127000</xdr:colOff>
      <xdr:row>96</xdr:row>
      <xdr:rowOff>30696</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465924"/>
          <a:ext cx="838200" cy="2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47669</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163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24792</xdr:rowOff>
    </xdr:from>
    <xdr:to>
      <xdr:col>85</xdr:col>
      <xdr:colOff>177800</xdr:colOff>
      <xdr:row>95</xdr:row>
      <xdr:rowOff>126392</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3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158499</xdr:rowOff>
    </xdr:from>
    <xdr:to>
      <xdr:col>81</xdr:col>
      <xdr:colOff>50800</xdr:colOff>
      <xdr:row>96</xdr:row>
      <xdr:rowOff>30696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4592300" y="16446249"/>
          <a:ext cx="889000" cy="4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54282</xdr:rowOff>
    </xdr:from>
    <xdr:to>
      <xdr:col>81</xdr:col>
      <xdr:colOff>101600</xdr:colOff>
      <xdr:row>95</xdr:row>
      <xdr:rowOff>155882</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34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959</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611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158499</xdr:rowOff>
    </xdr:from>
    <xdr:to>
      <xdr:col>76</xdr:col>
      <xdr:colOff>114300</xdr:colOff>
      <xdr:row>96</xdr:row>
      <xdr:rowOff>9542</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446249"/>
          <a:ext cx="889000" cy="2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35399</xdr:rowOff>
    </xdr:from>
    <xdr:to>
      <xdr:col>76</xdr:col>
      <xdr:colOff>165100</xdr:colOff>
      <xdr:row>95</xdr:row>
      <xdr:rowOff>136999</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3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153526</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609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9542</xdr:rowOff>
    </xdr:from>
    <xdr:to>
      <xdr:col>71</xdr:col>
      <xdr:colOff>177800</xdr:colOff>
      <xdr:row>96</xdr:row>
      <xdr:rowOff>17422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2814300" y="16468742"/>
          <a:ext cx="889000" cy="7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56576</xdr:rowOff>
    </xdr:from>
    <xdr:to>
      <xdr:col>72</xdr:col>
      <xdr:colOff>38100</xdr:colOff>
      <xdr:row>95</xdr:row>
      <xdr:rowOff>158176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34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3253</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611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40253</xdr:rowOff>
    </xdr:from>
    <xdr:to>
      <xdr:col>67</xdr:col>
      <xdr:colOff>101600</xdr:colOff>
      <xdr:row>95</xdr:row>
      <xdr:rowOff>141853</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3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158380</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610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127374</xdr:rowOff>
    </xdr:from>
    <xdr:to>
      <xdr:col>85</xdr:col>
      <xdr:colOff>177800</xdr:colOff>
      <xdr:row>96</xdr:row>
      <xdr:rowOff>57524</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41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105801</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39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151346</xdr:rowOff>
    </xdr:from>
    <xdr:to>
      <xdr:col>81</xdr:col>
      <xdr:colOff>101600</xdr:colOff>
      <xdr:row>96</xdr:row>
      <xdr:rowOff>81496</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43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72623</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53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107699</xdr:rowOff>
    </xdr:from>
    <xdr:to>
      <xdr:col>76</xdr:col>
      <xdr:colOff>165100</xdr:colOff>
      <xdr:row>96</xdr:row>
      <xdr:rowOff>37849</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39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28976</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48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130192</xdr:rowOff>
    </xdr:from>
    <xdr:to>
      <xdr:col>72</xdr:col>
      <xdr:colOff>38100</xdr:colOff>
      <xdr:row>96</xdr:row>
      <xdr:rowOff>60342</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41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51469</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51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138072</xdr:rowOff>
    </xdr:from>
    <xdr:to>
      <xdr:col>67</xdr:col>
      <xdr:colOff>101600</xdr:colOff>
      <xdr:row>96</xdr:row>
      <xdr:rowOff>68222</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42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59349</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51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59690</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203190"/>
          <a:ext cx="1269"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6367</xdr:rowOff>
    </xdr:from>
    <xdr:ext cx="378565"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4978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59690</xdr:rowOff>
    </xdr:from>
    <xdr:to>
      <xdr:col>116</xdr:col>
      <xdr:colOff>152400</xdr:colOff>
      <xdr:row>30</xdr:row>
      <xdr:rowOff>59690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203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136542</xdr:rowOff>
    </xdr:from>
    <xdr:ext cx="313932"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8019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113665</xdr:rowOff>
    </xdr:from>
    <xdr:to>
      <xdr:col>116</xdr:col>
      <xdr:colOff>114300</xdr:colOff>
      <xdr:row>39</xdr:row>
      <xdr:rowOff>43815</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117475</xdr:rowOff>
    </xdr:from>
    <xdr:to>
      <xdr:col>112</xdr:col>
      <xdr:colOff>38100</xdr:colOff>
      <xdr:row>39</xdr:row>
      <xdr:rowOff>47625</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64152</xdr:rowOff>
    </xdr:from>
    <xdr:ext cx="313932"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66333" y="64078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20320</xdr:rowOff>
    </xdr:from>
    <xdr:to>
      <xdr:col>107</xdr:col>
      <xdr:colOff>101600</xdr:colOff>
      <xdr:row>37</xdr:row>
      <xdr:rowOff>121920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138447</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45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24130</xdr:rowOff>
    </xdr:from>
    <xdr:to>
      <xdr:col>102</xdr:col>
      <xdr:colOff>165100</xdr:colOff>
      <xdr:row>37</xdr:row>
      <xdr:rowOff>125730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142257</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5080</xdr:rowOff>
    </xdr:from>
    <xdr:to>
      <xdr:col>98</xdr:col>
      <xdr:colOff>38100</xdr:colOff>
      <xdr:row>37</xdr:row>
      <xdr:rowOff>106680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123207</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123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92092</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衛生費は，本町にごみ処理施設がなく，極力分別し，資源化していくという政策を採っているため，低い金額で推移している。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商工費は，住民一人当たり</a:t>
          </a:r>
          <a:r>
            <a:rPr kumimoji="1" lang="en-US" altLang="ja-JP" sz="1100">
              <a:solidFill>
                <a:schemeClr val="dk1"/>
              </a:solidFill>
              <a:effectLst/>
              <a:latin typeface="+mn-lt"/>
              <a:ea typeface="+mn-ea"/>
              <a:cs typeface="+mn-cs"/>
            </a:rPr>
            <a:t>228,453</a:t>
          </a:r>
          <a:r>
            <a:rPr kumimoji="1" lang="ja-JP" altLang="ja-JP" sz="1100">
              <a:solidFill>
                <a:schemeClr val="dk1"/>
              </a:solidFill>
              <a:effectLst/>
              <a:latin typeface="+mn-lt"/>
              <a:ea typeface="+mn-ea"/>
              <a:cs typeface="+mn-cs"/>
            </a:rPr>
            <a:t>円となっている。類似団体内順位は</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位の水準となっている。主な要因はふるさと納税推進事業に係る経費である。同事業を推進した結果，充当可能基金の増等の財政健全化が図られることとなった。</a:t>
          </a:r>
          <a:endParaRPr lang="ja-JP" altLang="ja-JP" sz="1400">
            <a:effectLst/>
          </a:endParaRPr>
        </a:p>
        <a:p>
          <a:r>
            <a:rPr kumimoji="1" lang="ja-JP" altLang="ja-JP" sz="1100">
              <a:solidFill>
                <a:schemeClr val="dk1"/>
              </a:solidFill>
              <a:effectLst/>
              <a:latin typeface="+mn-lt"/>
              <a:ea typeface="+mn-ea"/>
              <a:cs typeface="+mn-cs"/>
            </a:rPr>
            <a:t>　今後の課題としては，同事業が歳入確保のみの一過性のものに留まるのではなく，特産品開発等の地場産業の活性化，人づくりにどのようにして結びつけていくか，また，寄附金を活用する事業の取捨選択をいかに行っていくかが，課題となっていくと考える。</a:t>
          </a:r>
          <a:endParaRPr lang="ja-JP" altLang="ja-JP" sz="1400">
            <a:effectLst/>
          </a:endParaRPr>
        </a:p>
        <a:p>
          <a:r>
            <a:rPr kumimoji="1" lang="ja-JP" altLang="ja-JP" sz="1100">
              <a:solidFill>
                <a:schemeClr val="dk1"/>
              </a:solidFill>
              <a:effectLst/>
              <a:latin typeface="+mn-lt"/>
              <a:ea typeface="+mn-ea"/>
              <a:cs typeface="+mn-cs"/>
            </a:rPr>
            <a:t>　農林水産業費は，住民一人当たり</a:t>
          </a:r>
          <a:r>
            <a:rPr kumimoji="1" lang="en-US" altLang="ja-JP" sz="1100">
              <a:solidFill>
                <a:schemeClr val="dk1"/>
              </a:solidFill>
              <a:effectLst/>
              <a:latin typeface="+mn-lt"/>
              <a:ea typeface="+mn-ea"/>
              <a:cs typeface="+mn-cs"/>
            </a:rPr>
            <a:t>49,184</a:t>
          </a:r>
          <a:r>
            <a:rPr kumimoji="1" lang="ja-JP" altLang="ja-JP" sz="1100">
              <a:solidFill>
                <a:schemeClr val="dk1"/>
              </a:solidFill>
              <a:effectLst/>
              <a:latin typeface="+mn-lt"/>
              <a:ea typeface="+mn-ea"/>
              <a:cs typeface="+mn-cs"/>
            </a:rPr>
            <a:t>円と類似団体内平均値を下回ったが，これは主に鹿児島県農地中間管理機構を介して，農地の出し手と担い手との間で農地の集積・集約化を推進する機構集積協力金交付事業が減少したためである。</a:t>
          </a:r>
          <a:endParaRPr lang="ja-JP" altLang="ja-JP" sz="1400">
            <a:effectLst/>
          </a:endParaRPr>
        </a:p>
        <a:p>
          <a:r>
            <a:rPr kumimoji="1" lang="ja-JP" altLang="ja-JP" sz="1100">
              <a:solidFill>
                <a:schemeClr val="dk1"/>
              </a:solidFill>
              <a:effectLst/>
              <a:latin typeface="+mn-lt"/>
              <a:ea typeface="+mn-ea"/>
              <a:cs typeface="+mn-cs"/>
            </a:rPr>
            <a:t>　土木費は，住民一人当たり</a:t>
          </a:r>
          <a:r>
            <a:rPr kumimoji="1" lang="en-US" altLang="ja-JP" sz="1100">
              <a:solidFill>
                <a:schemeClr val="dk1"/>
              </a:solidFill>
              <a:effectLst/>
              <a:latin typeface="+mn-lt"/>
              <a:ea typeface="+mn-ea"/>
              <a:cs typeface="+mn-cs"/>
            </a:rPr>
            <a:t>48,643</a:t>
          </a:r>
          <a:r>
            <a:rPr kumimoji="1" lang="ja-JP" altLang="ja-JP" sz="1100">
              <a:solidFill>
                <a:schemeClr val="dk1"/>
              </a:solidFill>
              <a:effectLst/>
              <a:latin typeface="+mn-lt"/>
              <a:ea typeface="+mn-ea"/>
              <a:cs typeface="+mn-cs"/>
            </a:rPr>
            <a:t>円と対前年度比で</a:t>
          </a:r>
          <a:r>
            <a:rPr kumimoji="1" lang="en-US" altLang="ja-JP" sz="1100">
              <a:solidFill>
                <a:schemeClr val="dk1"/>
              </a:solidFill>
              <a:effectLst/>
              <a:latin typeface="+mn-lt"/>
              <a:ea typeface="+mn-ea"/>
              <a:cs typeface="+mn-cs"/>
            </a:rPr>
            <a:t>1,350</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a:t>
          </a:r>
          <a:r>
            <a:rPr kumimoji="1"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今後の公債費抑制を考えると事業選択が重要となってくる。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鹿児島県大崎町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実質単年度収支は</a:t>
          </a:r>
          <a:r>
            <a:rPr kumimoji="1" lang="en-US" altLang="ja-JP" sz="1100">
              <a:solidFill>
                <a:sysClr val="windowText" lastClr="000000"/>
              </a:solidFill>
              <a:effectLst/>
              <a:latin typeface="+mn-lt"/>
              <a:ea typeface="+mn-ea"/>
              <a:cs typeface="+mn-cs"/>
            </a:rPr>
            <a:t>2.36</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a:t>
          </a:r>
          <a:r>
            <a:rPr kumimoji="1" lang="ja-JP" altLang="en-US" sz="1100">
              <a:solidFill>
                <a:sysClr val="windowText" lastClr="000000"/>
              </a:solidFill>
              <a:effectLst/>
              <a:latin typeface="+mn-lt"/>
              <a:ea typeface="+mn-ea"/>
              <a:cs typeface="+mn-cs"/>
            </a:rPr>
            <a:t>た。</a:t>
          </a:r>
          <a:r>
            <a:rPr kumimoji="1" lang="ja-JP" altLang="ja-JP" sz="1100">
              <a:solidFill>
                <a:sysClr val="windowText" lastClr="000000"/>
              </a:solidFill>
              <a:effectLst/>
              <a:latin typeface="+mn-lt"/>
              <a:ea typeface="+mn-ea"/>
              <a:cs typeface="+mn-cs"/>
            </a:rPr>
            <a:t>財政調整基金残高は</a:t>
          </a:r>
          <a:r>
            <a:rPr kumimoji="1" lang="en-US" altLang="ja-JP" sz="1100">
              <a:solidFill>
                <a:sysClr val="windowText" lastClr="000000"/>
              </a:solidFill>
              <a:effectLst/>
              <a:latin typeface="+mn-lt"/>
              <a:ea typeface="+mn-ea"/>
              <a:cs typeface="+mn-cs"/>
            </a:rPr>
            <a:t>0.27</a:t>
          </a:r>
          <a:r>
            <a:rPr kumimoji="1" lang="ja-JP" altLang="ja-JP" sz="1100">
              <a:solidFill>
                <a:sysClr val="windowText" lastClr="000000"/>
              </a:solidFill>
              <a:effectLst/>
              <a:latin typeface="+mn-lt"/>
              <a:ea typeface="+mn-ea"/>
              <a:cs typeface="+mn-cs"/>
            </a:rPr>
            <a:t>ポイント改善となったが，今後の公共施設の老朽化対策や扶助費の増加等を想定し，より一層，財政の健全化に努める。</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鹿児島県大崎町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全会計で黒字を計上して</a:t>
          </a:r>
          <a:r>
            <a:rPr kumimoji="1" lang="ja-JP" altLang="en-US" sz="1100">
              <a:solidFill>
                <a:sysClr val="windowText" lastClr="000000"/>
              </a:solidFill>
              <a:effectLst/>
              <a:latin typeface="+mn-lt"/>
              <a:ea typeface="+mn-ea"/>
              <a:cs typeface="+mn-cs"/>
            </a:rPr>
            <a:t>いるが</a:t>
          </a:r>
          <a:r>
            <a:rPr kumimoji="1" lang="ja-JP" altLang="ja-JP" sz="1100">
              <a:solidFill>
                <a:sysClr val="windowText" lastClr="000000"/>
              </a:solidFill>
              <a:effectLst/>
              <a:latin typeface="+mn-lt"/>
              <a:ea typeface="+mn-ea"/>
              <a:cs typeface="+mn-cs"/>
            </a:rPr>
            <a:t>，全会計合算の標準財政規模比は平成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年度の</a:t>
          </a:r>
          <a:r>
            <a:rPr kumimoji="1" lang="en-US" altLang="ja-JP" sz="1100">
              <a:solidFill>
                <a:sysClr val="windowText" lastClr="000000"/>
              </a:solidFill>
              <a:effectLst/>
              <a:latin typeface="+mn-lt"/>
              <a:ea typeface="+mn-ea"/>
              <a:cs typeface="+mn-cs"/>
            </a:rPr>
            <a:t>28.26</a:t>
          </a:r>
          <a:r>
            <a:rPr kumimoji="1" lang="ja-JP" altLang="ja-JP" sz="1100">
              <a:solidFill>
                <a:sysClr val="windowText" lastClr="000000"/>
              </a:solidFill>
              <a:effectLst/>
              <a:latin typeface="+mn-lt"/>
              <a:ea typeface="+mn-ea"/>
              <a:cs typeface="+mn-cs"/>
            </a:rPr>
            <a:t>％から，</a:t>
          </a:r>
          <a:r>
            <a:rPr kumimoji="1" lang="ja-JP" altLang="en-US" sz="1100">
              <a:solidFill>
                <a:sysClr val="windowText" lastClr="000000"/>
              </a:solidFill>
              <a:effectLst/>
              <a:latin typeface="+mn-lt"/>
              <a:ea typeface="+mn-ea"/>
              <a:cs typeface="+mn-cs"/>
            </a:rPr>
            <a:t>令和元年</a:t>
          </a:r>
          <a:r>
            <a:rPr kumimoji="1" lang="ja-JP" altLang="ja-JP" sz="1100">
              <a:solidFill>
                <a:sysClr val="windowText" lastClr="000000"/>
              </a:solidFill>
              <a:effectLst/>
              <a:latin typeface="+mn-lt"/>
              <a:ea typeface="+mn-ea"/>
              <a:cs typeface="+mn-cs"/>
            </a:rPr>
            <a:t>度の</a:t>
          </a:r>
          <a:r>
            <a:rPr kumimoji="1" lang="en-US" altLang="ja-JP" sz="1100">
              <a:solidFill>
                <a:sysClr val="windowText" lastClr="000000"/>
              </a:solidFill>
              <a:effectLst/>
              <a:latin typeface="+mn-lt"/>
              <a:ea typeface="+mn-ea"/>
              <a:cs typeface="+mn-cs"/>
            </a:rPr>
            <a:t>26.28</a:t>
          </a:r>
          <a:r>
            <a:rPr kumimoji="1" lang="ja-JP" altLang="ja-JP" sz="1100">
              <a:solidFill>
                <a:sysClr val="windowText" lastClr="000000"/>
              </a:solidFill>
              <a:effectLst/>
              <a:latin typeface="+mn-lt"/>
              <a:ea typeface="+mn-ea"/>
              <a:cs typeface="+mn-cs"/>
            </a:rPr>
            <a:t>％と</a:t>
          </a:r>
          <a:r>
            <a:rPr kumimoji="1" lang="en-US" altLang="ja-JP" sz="1100">
              <a:solidFill>
                <a:sysClr val="windowText" lastClr="000000"/>
              </a:solidFill>
              <a:effectLst/>
              <a:latin typeface="+mn-lt"/>
              <a:ea typeface="+mn-ea"/>
              <a:cs typeface="+mn-cs"/>
            </a:rPr>
            <a:t>1.98</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した。</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　黒字の構成割合が最も大きい水道事業会計は，普通建設事業費を最小限に留め，企業債の発行を抑制するなど，財政健全化に取り組んできた成果である。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国民健康保険事業特別会計については，新制度により平成</a:t>
          </a:r>
          <a:r>
            <a:rPr kumimoji="1" lang="en-US" altLang="ja-JP" sz="1100">
              <a:solidFill>
                <a:sysClr val="windowText" lastClr="000000"/>
              </a:solidFill>
              <a:effectLst/>
              <a:latin typeface="+mn-lt"/>
              <a:ea typeface="+mn-ea"/>
              <a:cs typeface="+mn-cs"/>
            </a:rPr>
            <a:t>30</a:t>
          </a:r>
          <a:r>
            <a:rPr kumimoji="1" lang="ja-JP" altLang="en-US" sz="1100">
              <a:solidFill>
                <a:sysClr val="windowText" lastClr="000000"/>
              </a:solidFill>
              <a:effectLst/>
              <a:latin typeface="+mn-lt"/>
              <a:ea typeface="+mn-ea"/>
              <a:cs typeface="+mn-cs"/>
            </a:rPr>
            <a:t>年４月から鹿児島県と共同で運営しているが，引き続き，特定健康診査受診率の向上や特定保健指導等の対策を図り，財政健全化に努める。</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一般会計は，対前年比で，</a:t>
          </a:r>
          <a:r>
            <a:rPr kumimoji="1" lang="en-US" altLang="ja-JP" sz="1100">
              <a:solidFill>
                <a:sysClr val="windowText" lastClr="000000"/>
              </a:solidFill>
              <a:effectLst/>
              <a:latin typeface="+mn-lt"/>
              <a:ea typeface="+mn-ea"/>
              <a:cs typeface="+mn-cs"/>
            </a:rPr>
            <a:t>2.35</a:t>
          </a:r>
          <a:r>
            <a:rPr kumimoji="1" lang="ja-JP" altLang="en-US" sz="1100">
              <a:solidFill>
                <a:sysClr val="windowText" lastClr="000000"/>
              </a:solidFill>
              <a:effectLst/>
              <a:latin typeface="+mn-lt"/>
              <a:ea typeface="+mn-ea"/>
              <a:cs typeface="+mn-cs"/>
            </a:rPr>
            <a:t>ポイント悪化しており，</a:t>
          </a:r>
          <a:r>
            <a:rPr kumimoji="1" lang="ja-JP" altLang="ja-JP" sz="1100">
              <a:solidFill>
                <a:sysClr val="windowText" lastClr="000000"/>
              </a:solidFill>
              <a:effectLst/>
              <a:latin typeface="+mn-lt"/>
              <a:ea typeface="+mn-ea"/>
              <a:cs typeface="+mn-cs"/>
            </a:rPr>
            <a:t>今後も公共施設の老朽化対策等の投資的経費が見込まれるため，より一層，財政の効率化を図る必要がある。 </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10557918</v>
      </c>
      <c r="BO4" s="431"/>
      <c r="BP4" s="431"/>
      <c r="BQ4" s="431"/>
      <c r="BR4" s="431"/>
      <c r="BS4" s="431"/>
      <c r="BT4" s="431"/>
      <c r="BU4" s="432"/>
      <c r="BV4" s="430">
        <v>10125507</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9</v>
      </c>
      <c r="CU4" s="437"/>
      <c r="CV4" s="437"/>
      <c r="CW4" s="437"/>
      <c r="CX4" s="437"/>
      <c r="CY4" s="437"/>
      <c r="CZ4" s="437"/>
      <c r="DA4" s="438"/>
      <c r="DB4" s="436">
        <v>11.4</v>
      </c>
      <c r="DC4" s="437"/>
      <c r="DD4" s="437"/>
      <c r="DE4" s="437"/>
      <c r="DF4" s="437"/>
      <c r="DG4" s="437"/>
      <c r="DH4" s="437"/>
      <c r="DI4" s="438"/>
      <c r="DJ4" s="186"/>
      <c r="DK4" s="186"/>
      <c r="DL4" s="186"/>
      <c r="DM4" s="186"/>
      <c r="DN4" s="186"/>
      <c r="DO4" s="186"/>
    </row>
    <row r="5" spans="1:119" ht="18.75" customHeight="1">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10120636</v>
      </c>
      <c r="BO5" s="468"/>
      <c r="BP5" s="468"/>
      <c r="BQ5" s="468"/>
      <c r="BR5" s="468"/>
      <c r="BS5" s="468"/>
      <c r="BT5" s="468"/>
      <c r="BU5" s="469"/>
      <c r="BV5" s="467">
        <v>9573175</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87.9</v>
      </c>
      <c r="CU5" s="465"/>
      <c r="CV5" s="465"/>
      <c r="CW5" s="465"/>
      <c r="CX5" s="465"/>
      <c r="CY5" s="465"/>
      <c r="CZ5" s="465"/>
      <c r="DA5" s="466"/>
      <c r="DB5" s="464">
        <v>87.7</v>
      </c>
      <c r="DC5" s="465"/>
      <c r="DD5" s="465"/>
      <c r="DE5" s="465"/>
      <c r="DF5" s="465"/>
      <c r="DG5" s="465"/>
      <c r="DH5" s="465"/>
      <c r="DI5" s="466"/>
      <c r="DJ5" s="186"/>
      <c r="DK5" s="186"/>
      <c r="DL5" s="186"/>
      <c r="DM5" s="186"/>
      <c r="DN5" s="186"/>
      <c r="DO5" s="186"/>
    </row>
    <row r="6" spans="1:119" ht="18.75" customHeight="1">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437282</v>
      </c>
      <c r="BO6" s="468"/>
      <c r="BP6" s="468"/>
      <c r="BQ6" s="468"/>
      <c r="BR6" s="468"/>
      <c r="BS6" s="468"/>
      <c r="BT6" s="468"/>
      <c r="BU6" s="469"/>
      <c r="BV6" s="467">
        <v>552332</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91</v>
      </c>
      <c r="CU6" s="505"/>
      <c r="CV6" s="505"/>
      <c r="CW6" s="505"/>
      <c r="CX6" s="505"/>
      <c r="CY6" s="505"/>
      <c r="CZ6" s="505"/>
      <c r="DA6" s="506"/>
      <c r="DB6" s="504">
        <v>91.6</v>
      </c>
      <c r="DC6" s="505"/>
      <c r="DD6" s="505"/>
      <c r="DE6" s="505"/>
      <c r="DF6" s="505"/>
      <c r="DG6" s="505"/>
      <c r="DH6" s="505"/>
      <c r="DI6" s="506"/>
      <c r="DJ6" s="186"/>
      <c r="DK6" s="186"/>
      <c r="DL6" s="186"/>
      <c r="DM6" s="186"/>
      <c r="DN6" s="186"/>
      <c r="DO6" s="186"/>
    </row>
    <row r="7" spans="1:119" ht="18.75" customHeight="1">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35121</v>
      </c>
      <c r="BO7" s="468"/>
      <c r="BP7" s="468"/>
      <c r="BQ7" s="468"/>
      <c r="BR7" s="468"/>
      <c r="BS7" s="468"/>
      <c r="BT7" s="468"/>
      <c r="BU7" s="469"/>
      <c r="BV7" s="467">
        <v>50539</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4468416</v>
      </c>
      <c r="CU7" s="468"/>
      <c r="CV7" s="468"/>
      <c r="CW7" s="468"/>
      <c r="CX7" s="468"/>
      <c r="CY7" s="468"/>
      <c r="CZ7" s="468"/>
      <c r="DA7" s="469"/>
      <c r="DB7" s="467">
        <v>4417287</v>
      </c>
      <c r="DC7" s="468"/>
      <c r="DD7" s="468"/>
      <c r="DE7" s="468"/>
      <c r="DF7" s="468"/>
      <c r="DG7" s="468"/>
      <c r="DH7" s="468"/>
      <c r="DI7" s="469"/>
      <c r="DJ7" s="186"/>
      <c r="DK7" s="186"/>
      <c r="DL7" s="186"/>
      <c r="DM7" s="186"/>
      <c r="DN7" s="186"/>
      <c r="DO7" s="186"/>
    </row>
    <row r="8" spans="1:119" ht="18.75" customHeight="1" thickBot="1">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402161</v>
      </c>
      <c r="BO8" s="468"/>
      <c r="BP8" s="468"/>
      <c r="BQ8" s="468"/>
      <c r="BR8" s="468"/>
      <c r="BS8" s="468"/>
      <c r="BT8" s="468"/>
      <c r="BU8" s="469"/>
      <c r="BV8" s="467">
        <v>501793</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0.36</v>
      </c>
      <c r="CU8" s="508"/>
      <c r="CV8" s="508"/>
      <c r="CW8" s="508"/>
      <c r="CX8" s="508"/>
      <c r="CY8" s="508"/>
      <c r="CZ8" s="508"/>
      <c r="DA8" s="509"/>
      <c r="DB8" s="507">
        <v>0.35</v>
      </c>
      <c r="DC8" s="508"/>
      <c r="DD8" s="508"/>
      <c r="DE8" s="508"/>
      <c r="DF8" s="508"/>
      <c r="DG8" s="508"/>
      <c r="DH8" s="508"/>
      <c r="DI8" s="509"/>
      <c r="DJ8" s="186"/>
      <c r="DK8" s="186"/>
      <c r="DL8" s="186"/>
      <c r="DM8" s="186"/>
      <c r="DN8" s="186"/>
      <c r="DO8" s="186"/>
    </row>
    <row r="9" spans="1:119" ht="18.75" customHeight="1" thickBot="1">
      <c r="A9" s="187"/>
      <c r="B9" s="461" t="s">
        <v>112</v>
      </c>
      <c r="C9" s="462"/>
      <c r="D9" s="462"/>
      <c r="E9" s="462"/>
      <c r="F9" s="462"/>
      <c r="G9" s="462"/>
      <c r="H9" s="462"/>
      <c r="I9" s="462"/>
      <c r="J9" s="462"/>
      <c r="K9" s="510"/>
      <c r="L9" s="511" t="s">
        <v>113</v>
      </c>
      <c r="M9" s="512"/>
      <c r="N9" s="512"/>
      <c r="O9" s="512"/>
      <c r="P9" s="512"/>
      <c r="Q9" s="513"/>
      <c r="R9" s="514">
        <v>13241</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116</v>
      </c>
      <c r="AV9" s="500"/>
      <c r="AW9" s="500"/>
      <c r="AX9" s="500"/>
      <c r="AY9" s="501" t="s">
        <v>117</v>
      </c>
      <c r="AZ9" s="502"/>
      <c r="BA9" s="502"/>
      <c r="BB9" s="502"/>
      <c r="BC9" s="502"/>
      <c r="BD9" s="502"/>
      <c r="BE9" s="502"/>
      <c r="BF9" s="502"/>
      <c r="BG9" s="502"/>
      <c r="BH9" s="502"/>
      <c r="BI9" s="502"/>
      <c r="BJ9" s="502"/>
      <c r="BK9" s="502"/>
      <c r="BL9" s="502"/>
      <c r="BM9" s="503"/>
      <c r="BN9" s="467">
        <v>-99632</v>
      </c>
      <c r="BO9" s="468"/>
      <c r="BP9" s="468"/>
      <c r="BQ9" s="468"/>
      <c r="BR9" s="468"/>
      <c r="BS9" s="468"/>
      <c r="BT9" s="468"/>
      <c r="BU9" s="469"/>
      <c r="BV9" s="467">
        <v>133864</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18.399999999999999</v>
      </c>
      <c r="CU9" s="465"/>
      <c r="CV9" s="465"/>
      <c r="CW9" s="465"/>
      <c r="CX9" s="465"/>
      <c r="CY9" s="465"/>
      <c r="CZ9" s="465"/>
      <c r="DA9" s="466"/>
      <c r="DB9" s="464">
        <v>18</v>
      </c>
      <c r="DC9" s="465"/>
      <c r="DD9" s="465"/>
      <c r="DE9" s="465"/>
      <c r="DF9" s="465"/>
      <c r="DG9" s="465"/>
      <c r="DH9" s="465"/>
      <c r="DI9" s="466"/>
      <c r="DJ9" s="186"/>
      <c r="DK9" s="186"/>
      <c r="DL9" s="186"/>
      <c r="DM9" s="186"/>
      <c r="DN9" s="186"/>
      <c r="DO9" s="186"/>
    </row>
    <row r="10" spans="1:119" ht="18.75" customHeight="1" thickBot="1">
      <c r="A10" s="187"/>
      <c r="B10" s="461"/>
      <c r="C10" s="462"/>
      <c r="D10" s="462"/>
      <c r="E10" s="462"/>
      <c r="F10" s="462"/>
      <c r="G10" s="462"/>
      <c r="H10" s="462"/>
      <c r="I10" s="462"/>
      <c r="J10" s="462"/>
      <c r="K10" s="510"/>
      <c r="L10" s="517" t="s">
        <v>119</v>
      </c>
      <c r="M10" s="497"/>
      <c r="N10" s="497"/>
      <c r="O10" s="497"/>
      <c r="P10" s="497"/>
      <c r="Q10" s="498"/>
      <c r="R10" s="518">
        <v>14215</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121</v>
      </c>
      <c r="AV10" s="500"/>
      <c r="AW10" s="500"/>
      <c r="AX10" s="500"/>
      <c r="AY10" s="501" t="s">
        <v>122</v>
      </c>
      <c r="AZ10" s="502"/>
      <c r="BA10" s="502"/>
      <c r="BB10" s="502"/>
      <c r="BC10" s="502"/>
      <c r="BD10" s="502"/>
      <c r="BE10" s="502"/>
      <c r="BF10" s="502"/>
      <c r="BG10" s="502"/>
      <c r="BH10" s="502"/>
      <c r="BI10" s="502"/>
      <c r="BJ10" s="502"/>
      <c r="BK10" s="502"/>
      <c r="BL10" s="502"/>
      <c r="BM10" s="503"/>
      <c r="BN10" s="467">
        <v>3797</v>
      </c>
      <c r="BO10" s="468"/>
      <c r="BP10" s="468"/>
      <c r="BQ10" s="468"/>
      <c r="BR10" s="468"/>
      <c r="BS10" s="468"/>
      <c r="BT10" s="468"/>
      <c r="BU10" s="469"/>
      <c r="BV10" s="467">
        <v>3687</v>
      </c>
      <c r="BW10" s="468"/>
      <c r="BX10" s="468"/>
      <c r="BY10" s="468"/>
      <c r="BZ10" s="468"/>
      <c r="CA10" s="468"/>
      <c r="CB10" s="468"/>
      <c r="CC10" s="469"/>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1"/>
      <c r="C11" s="462"/>
      <c r="D11" s="462"/>
      <c r="E11" s="462"/>
      <c r="F11" s="462"/>
      <c r="G11" s="462"/>
      <c r="H11" s="462"/>
      <c r="I11" s="462"/>
      <c r="J11" s="462"/>
      <c r="K11" s="510"/>
      <c r="L11" s="521" t="s">
        <v>124</v>
      </c>
      <c r="M11" s="522"/>
      <c r="N11" s="522"/>
      <c r="O11" s="522"/>
      <c r="P11" s="522"/>
      <c r="Q11" s="523"/>
      <c r="R11" s="524" t="s">
        <v>125</v>
      </c>
      <c r="S11" s="525"/>
      <c r="T11" s="525"/>
      <c r="U11" s="525"/>
      <c r="V11" s="526"/>
      <c r="W11" s="455"/>
      <c r="X11" s="456"/>
      <c r="Y11" s="456"/>
      <c r="Z11" s="456"/>
      <c r="AA11" s="456"/>
      <c r="AB11" s="456"/>
      <c r="AC11" s="456"/>
      <c r="AD11" s="456"/>
      <c r="AE11" s="456"/>
      <c r="AF11" s="456"/>
      <c r="AG11" s="456"/>
      <c r="AH11" s="456"/>
      <c r="AI11" s="456"/>
      <c r="AJ11" s="456"/>
      <c r="AK11" s="456"/>
      <c r="AL11" s="459"/>
      <c r="AM11" s="496" t="s">
        <v>126</v>
      </c>
      <c r="AN11" s="497"/>
      <c r="AO11" s="497"/>
      <c r="AP11" s="497"/>
      <c r="AQ11" s="497"/>
      <c r="AR11" s="497"/>
      <c r="AS11" s="497"/>
      <c r="AT11" s="498"/>
      <c r="AU11" s="499" t="s">
        <v>127</v>
      </c>
      <c r="AV11" s="500"/>
      <c r="AW11" s="500"/>
      <c r="AX11" s="500"/>
      <c r="AY11" s="501" t="s">
        <v>128</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129</v>
      </c>
      <c r="CE11" s="471"/>
      <c r="CF11" s="471"/>
      <c r="CG11" s="471"/>
      <c r="CH11" s="471"/>
      <c r="CI11" s="471"/>
      <c r="CJ11" s="471"/>
      <c r="CK11" s="471"/>
      <c r="CL11" s="471"/>
      <c r="CM11" s="471"/>
      <c r="CN11" s="471"/>
      <c r="CO11" s="471"/>
      <c r="CP11" s="471"/>
      <c r="CQ11" s="471"/>
      <c r="CR11" s="471"/>
      <c r="CS11" s="472"/>
      <c r="CT11" s="507" t="s">
        <v>130</v>
      </c>
      <c r="CU11" s="508"/>
      <c r="CV11" s="508"/>
      <c r="CW11" s="508"/>
      <c r="CX11" s="508"/>
      <c r="CY11" s="508"/>
      <c r="CZ11" s="508"/>
      <c r="DA11" s="509"/>
      <c r="DB11" s="507" t="s">
        <v>131</v>
      </c>
      <c r="DC11" s="508"/>
      <c r="DD11" s="508"/>
      <c r="DE11" s="508"/>
      <c r="DF11" s="508"/>
      <c r="DG11" s="508"/>
      <c r="DH11" s="508"/>
      <c r="DI11" s="509"/>
      <c r="DJ11" s="186"/>
      <c r="DK11" s="186"/>
      <c r="DL11" s="186"/>
      <c r="DM11" s="186"/>
      <c r="DN11" s="186"/>
      <c r="DO11" s="186"/>
    </row>
    <row r="12" spans="1:119" ht="18.75" customHeight="1">
      <c r="A12" s="187"/>
      <c r="B12" s="527" t="s">
        <v>132</v>
      </c>
      <c r="C12" s="528"/>
      <c r="D12" s="528"/>
      <c r="E12" s="528"/>
      <c r="F12" s="528"/>
      <c r="G12" s="528"/>
      <c r="H12" s="528"/>
      <c r="I12" s="528"/>
      <c r="J12" s="528"/>
      <c r="K12" s="529"/>
      <c r="L12" s="536" t="s">
        <v>133</v>
      </c>
      <c r="M12" s="537"/>
      <c r="N12" s="537"/>
      <c r="O12" s="537"/>
      <c r="P12" s="537"/>
      <c r="Q12" s="538"/>
      <c r="R12" s="539">
        <v>12936</v>
      </c>
      <c r="S12" s="540"/>
      <c r="T12" s="540"/>
      <c r="U12" s="540"/>
      <c r="V12" s="541"/>
      <c r="W12" s="542" t="s">
        <v>1</v>
      </c>
      <c r="X12" s="500"/>
      <c r="Y12" s="500"/>
      <c r="Z12" s="500"/>
      <c r="AA12" s="500"/>
      <c r="AB12" s="543"/>
      <c r="AC12" s="544" t="s">
        <v>134</v>
      </c>
      <c r="AD12" s="545"/>
      <c r="AE12" s="545"/>
      <c r="AF12" s="545"/>
      <c r="AG12" s="546"/>
      <c r="AH12" s="544" t="s">
        <v>135</v>
      </c>
      <c r="AI12" s="545"/>
      <c r="AJ12" s="545"/>
      <c r="AK12" s="545"/>
      <c r="AL12" s="547"/>
      <c r="AM12" s="496" t="s">
        <v>136</v>
      </c>
      <c r="AN12" s="497"/>
      <c r="AO12" s="497"/>
      <c r="AP12" s="497"/>
      <c r="AQ12" s="497"/>
      <c r="AR12" s="497"/>
      <c r="AS12" s="497"/>
      <c r="AT12" s="498"/>
      <c r="AU12" s="499" t="s">
        <v>137</v>
      </c>
      <c r="AV12" s="500"/>
      <c r="AW12" s="500"/>
      <c r="AX12" s="500"/>
      <c r="AY12" s="501" t="s">
        <v>138</v>
      </c>
      <c r="AZ12" s="502"/>
      <c r="BA12" s="502"/>
      <c r="BB12" s="502"/>
      <c r="BC12" s="502"/>
      <c r="BD12" s="502"/>
      <c r="BE12" s="502"/>
      <c r="BF12" s="502"/>
      <c r="BG12" s="502"/>
      <c r="BH12" s="502"/>
      <c r="BI12" s="502"/>
      <c r="BJ12" s="502"/>
      <c r="BK12" s="502"/>
      <c r="BL12" s="502"/>
      <c r="BM12" s="503"/>
      <c r="BN12" s="467">
        <v>231000</v>
      </c>
      <c r="BO12" s="468"/>
      <c r="BP12" s="468"/>
      <c r="BQ12" s="468"/>
      <c r="BR12" s="468"/>
      <c r="BS12" s="468"/>
      <c r="BT12" s="468"/>
      <c r="BU12" s="469"/>
      <c r="BV12" s="467">
        <v>148000</v>
      </c>
      <c r="BW12" s="468"/>
      <c r="BX12" s="468"/>
      <c r="BY12" s="468"/>
      <c r="BZ12" s="468"/>
      <c r="CA12" s="468"/>
      <c r="CB12" s="468"/>
      <c r="CC12" s="469"/>
      <c r="CD12" s="470" t="s">
        <v>139</v>
      </c>
      <c r="CE12" s="471"/>
      <c r="CF12" s="471"/>
      <c r="CG12" s="471"/>
      <c r="CH12" s="471"/>
      <c r="CI12" s="471"/>
      <c r="CJ12" s="471"/>
      <c r="CK12" s="471"/>
      <c r="CL12" s="471"/>
      <c r="CM12" s="471"/>
      <c r="CN12" s="471"/>
      <c r="CO12" s="471"/>
      <c r="CP12" s="471"/>
      <c r="CQ12" s="471"/>
      <c r="CR12" s="471"/>
      <c r="CS12" s="472"/>
      <c r="CT12" s="507" t="s">
        <v>140</v>
      </c>
      <c r="CU12" s="508"/>
      <c r="CV12" s="508"/>
      <c r="CW12" s="508"/>
      <c r="CX12" s="508"/>
      <c r="CY12" s="508"/>
      <c r="CZ12" s="508"/>
      <c r="DA12" s="509"/>
      <c r="DB12" s="507" t="s">
        <v>130</v>
      </c>
      <c r="DC12" s="508"/>
      <c r="DD12" s="508"/>
      <c r="DE12" s="508"/>
      <c r="DF12" s="508"/>
      <c r="DG12" s="508"/>
      <c r="DH12" s="508"/>
      <c r="DI12" s="509"/>
      <c r="DJ12" s="186"/>
      <c r="DK12" s="186"/>
      <c r="DL12" s="186"/>
      <c r="DM12" s="186"/>
      <c r="DN12" s="186"/>
      <c r="DO12" s="186"/>
    </row>
    <row r="13" spans="1:119" ht="18.75" customHeight="1">
      <c r="A13" s="187"/>
      <c r="B13" s="530"/>
      <c r="C13" s="531"/>
      <c r="D13" s="531"/>
      <c r="E13" s="531"/>
      <c r="F13" s="531"/>
      <c r="G13" s="531"/>
      <c r="H13" s="531"/>
      <c r="I13" s="531"/>
      <c r="J13" s="531"/>
      <c r="K13" s="532"/>
      <c r="L13" s="197"/>
      <c r="M13" s="558" t="s">
        <v>141</v>
      </c>
      <c r="N13" s="559"/>
      <c r="O13" s="559"/>
      <c r="P13" s="559"/>
      <c r="Q13" s="560"/>
      <c r="R13" s="551">
        <v>12651</v>
      </c>
      <c r="S13" s="552"/>
      <c r="T13" s="552"/>
      <c r="U13" s="552"/>
      <c r="V13" s="553"/>
      <c r="W13" s="483" t="s">
        <v>142</v>
      </c>
      <c r="X13" s="484"/>
      <c r="Y13" s="484"/>
      <c r="Z13" s="484"/>
      <c r="AA13" s="484"/>
      <c r="AB13" s="474"/>
      <c r="AC13" s="518">
        <v>1838</v>
      </c>
      <c r="AD13" s="519"/>
      <c r="AE13" s="519"/>
      <c r="AF13" s="519"/>
      <c r="AG13" s="561"/>
      <c r="AH13" s="518">
        <v>2104</v>
      </c>
      <c r="AI13" s="519"/>
      <c r="AJ13" s="519"/>
      <c r="AK13" s="519"/>
      <c r="AL13" s="520"/>
      <c r="AM13" s="496" t="s">
        <v>143</v>
      </c>
      <c r="AN13" s="497"/>
      <c r="AO13" s="497"/>
      <c r="AP13" s="497"/>
      <c r="AQ13" s="497"/>
      <c r="AR13" s="497"/>
      <c r="AS13" s="497"/>
      <c r="AT13" s="498"/>
      <c r="AU13" s="499" t="s">
        <v>144</v>
      </c>
      <c r="AV13" s="500"/>
      <c r="AW13" s="500"/>
      <c r="AX13" s="500"/>
      <c r="AY13" s="501" t="s">
        <v>145</v>
      </c>
      <c r="AZ13" s="502"/>
      <c r="BA13" s="502"/>
      <c r="BB13" s="502"/>
      <c r="BC13" s="502"/>
      <c r="BD13" s="502"/>
      <c r="BE13" s="502"/>
      <c r="BF13" s="502"/>
      <c r="BG13" s="502"/>
      <c r="BH13" s="502"/>
      <c r="BI13" s="502"/>
      <c r="BJ13" s="502"/>
      <c r="BK13" s="502"/>
      <c r="BL13" s="502"/>
      <c r="BM13" s="503"/>
      <c r="BN13" s="467">
        <v>-326835</v>
      </c>
      <c r="BO13" s="468"/>
      <c r="BP13" s="468"/>
      <c r="BQ13" s="468"/>
      <c r="BR13" s="468"/>
      <c r="BS13" s="468"/>
      <c r="BT13" s="468"/>
      <c r="BU13" s="469"/>
      <c r="BV13" s="467">
        <v>-10449</v>
      </c>
      <c r="BW13" s="468"/>
      <c r="BX13" s="468"/>
      <c r="BY13" s="468"/>
      <c r="BZ13" s="468"/>
      <c r="CA13" s="468"/>
      <c r="CB13" s="468"/>
      <c r="CC13" s="469"/>
      <c r="CD13" s="470" t="s">
        <v>146</v>
      </c>
      <c r="CE13" s="471"/>
      <c r="CF13" s="471"/>
      <c r="CG13" s="471"/>
      <c r="CH13" s="471"/>
      <c r="CI13" s="471"/>
      <c r="CJ13" s="471"/>
      <c r="CK13" s="471"/>
      <c r="CL13" s="471"/>
      <c r="CM13" s="471"/>
      <c r="CN13" s="471"/>
      <c r="CO13" s="471"/>
      <c r="CP13" s="471"/>
      <c r="CQ13" s="471"/>
      <c r="CR13" s="471"/>
      <c r="CS13" s="472"/>
      <c r="CT13" s="464">
        <v>10.3</v>
      </c>
      <c r="CU13" s="465"/>
      <c r="CV13" s="465"/>
      <c r="CW13" s="465"/>
      <c r="CX13" s="465"/>
      <c r="CY13" s="465"/>
      <c r="CZ13" s="465"/>
      <c r="DA13" s="466"/>
      <c r="DB13" s="464">
        <v>11.2</v>
      </c>
      <c r="DC13" s="465"/>
      <c r="DD13" s="465"/>
      <c r="DE13" s="465"/>
      <c r="DF13" s="465"/>
      <c r="DG13" s="465"/>
      <c r="DH13" s="465"/>
      <c r="DI13" s="466"/>
      <c r="DJ13" s="186"/>
      <c r="DK13" s="186"/>
      <c r="DL13" s="186"/>
      <c r="DM13" s="186"/>
      <c r="DN13" s="186"/>
      <c r="DO13" s="186"/>
    </row>
    <row r="14" spans="1:119" ht="18.75" customHeight="1" thickBot="1">
      <c r="A14" s="187"/>
      <c r="B14" s="530"/>
      <c r="C14" s="531"/>
      <c r="D14" s="531"/>
      <c r="E14" s="531"/>
      <c r="F14" s="531"/>
      <c r="G14" s="531"/>
      <c r="H14" s="531"/>
      <c r="I14" s="531"/>
      <c r="J14" s="531"/>
      <c r="K14" s="532"/>
      <c r="L14" s="548" t="s">
        <v>147</v>
      </c>
      <c r="M14" s="549"/>
      <c r="N14" s="549"/>
      <c r="O14" s="549"/>
      <c r="P14" s="549"/>
      <c r="Q14" s="550"/>
      <c r="R14" s="551">
        <v>13170</v>
      </c>
      <c r="S14" s="552"/>
      <c r="T14" s="552"/>
      <c r="U14" s="552"/>
      <c r="V14" s="553"/>
      <c r="W14" s="457"/>
      <c r="X14" s="458"/>
      <c r="Y14" s="458"/>
      <c r="Z14" s="458"/>
      <c r="AA14" s="458"/>
      <c r="AB14" s="447"/>
      <c r="AC14" s="554">
        <v>28</v>
      </c>
      <c r="AD14" s="555"/>
      <c r="AE14" s="555"/>
      <c r="AF14" s="555"/>
      <c r="AG14" s="556"/>
      <c r="AH14" s="554">
        <v>30</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148</v>
      </c>
      <c r="CE14" s="563"/>
      <c r="CF14" s="563"/>
      <c r="CG14" s="563"/>
      <c r="CH14" s="563"/>
      <c r="CI14" s="563"/>
      <c r="CJ14" s="563"/>
      <c r="CK14" s="563"/>
      <c r="CL14" s="563"/>
      <c r="CM14" s="563"/>
      <c r="CN14" s="563"/>
      <c r="CO14" s="563"/>
      <c r="CP14" s="563"/>
      <c r="CQ14" s="563"/>
      <c r="CR14" s="563"/>
      <c r="CS14" s="564"/>
      <c r="CT14" s="565" t="s">
        <v>140</v>
      </c>
      <c r="CU14" s="566"/>
      <c r="CV14" s="566"/>
      <c r="CW14" s="566"/>
      <c r="CX14" s="566"/>
      <c r="CY14" s="566"/>
      <c r="CZ14" s="566"/>
      <c r="DA14" s="567"/>
      <c r="DB14" s="565" t="s">
        <v>131</v>
      </c>
      <c r="DC14" s="566"/>
      <c r="DD14" s="566"/>
      <c r="DE14" s="566"/>
      <c r="DF14" s="566"/>
      <c r="DG14" s="566"/>
      <c r="DH14" s="566"/>
      <c r="DI14" s="567"/>
      <c r="DJ14" s="186"/>
      <c r="DK14" s="186"/>
      <c r="DL14" s="186"/>
      <c r="DM14" s="186"/>
      <c r="DN14" s="186"/>
      <c r="DO14" s="186"/>
    </row>
    <row r="15" spans="1:119" ht="18.75" customHeight="1">
      <c r="A15" s="187"/>
      <c r="B15" s="530"/>
      <c r="C15" s="531"/>
      <c r="D15" s="531"/>
      <c r="E15" s="531"/>
      <c r="F15" s="531"/>
      <c r="G15" s="531"/>
      <c r="H15" s="531"/>
      <c r="I15" s="531"/>
      <c r="J15" s="531"/>
      <c r="K15" s="532"/>
      <c r="L15" s="197"/>
      <c r="M15" s="558" t="s">
        <v>149</v>
      </c>
      <c r="N15" s="559"/>
      <c r="O15" s="559"/>
      <c r="P15" s="559"/>
      <c r="Q15" s="560"/>
      <c r="R15" s="551">
        <v>12932</v>
      </c>
      <c r="S15" s="552"/>
      <c r="T15" s="552"/>
      <c r="U15" s="552"/>
      <c r="V15" s="553"/>
      <c r="W15" s="483" t="s">
        <v>150</v>
      </c>
      <c r="X15" s="484"/>
      <c r="Y15" s="484"/>
      <c r="Z15" s="484"/>
      <c r="AA15" s="484"/>
      <c r="AB15" s="474"/>
      <c r="AC15" s="518">
        <v>1550</v>
      </c>
      <c r="AD15" s="519"/>
      <c r="AE15" s="519"/>
      <c r="AF15" s="519"/>
      <c r="AG15" s="561"/>
      <c r="AH15" s="518">
        <v>1646</v>
      </c>
      <c r="AI15" s="519"/>
      <c r="AJ15" s="519"/>
      <c r="AK15" s="519"/>
      <c r="AL15" s="520"/>
      <c r="AM15" s="496"/>
      <c r="AN15" s="497"/>
      <c r="AO15" s="497"/>
      <c r="AP15" s="497"/>
      <c r="AQ15" s="497"/>
      <c r="AR15" s="497"/>
      <c r="AS15" s="497"/>
      <c r="AT15" s="498"/>
      <c r="AU15" s="499"/>
      <c r="AV15" s="500"/>
      <c r="AW15" s="500"/>
      <c r="AX15" s="500"/>
      <c r="AY15" s="427" t="s">
        <v>151</v>
      </c>
      <c r="AZ15" s="428"/>
      <c r="BA15" s="428"/>
      <c r="BB15" s="428"/>
      <c r="BC15" s="428"/>
      <c r="BD15" s="428"/>
      <c r="BE15" s="428"/>
      <c r="BF15" s="428"/>
      <c r="BG15" s="428"/>
      <c r="BH15" s="428"/>
      <c r="BI15" s="428"/>
      <c r="BJ15" s="428"/>
      <c r="BK15" s="428"/>
      <c r="BL15" s="428"/>
      <c r="BM15" s="429"/>
      <c r="BN15" s="430">
        <v>1451591</v>
      </c>
      <c r="BO15" s="431"/>
      <c r="BP15" s="431"/>
      <c r="BQ15" s="431"/>
      <c r="BR15" s="431"/>
      <c r="BS15" s="431"/>
      <c r="BT15" s="431"/>
      <c r="BU15" s="432"/>
      <c r="BV15" s="430">
        <v>1361823</v>
      </c>
      <c r="BW15" s="431"/>
      <c r="BX15" s="431"/>
      <c r="BY15" s="431"/>
      <c r="BZ15" s="431"/>
      <c r="CA15" s="431"/>
      <c r="CB15" s="431"/>
      <c r="CC15" s="432"/>
      <c r="CD15" s="568" t="s">
        <v>152</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0"/>
      <c r="C16" s="531"/>
      <c r="D16" s="531"/>
      <c r="E16" s="531"/>
      <c r="F16" s="531"/>
      <c r="G16" s="531"/>
      <c r="H16" s="531"/>
      <c r="I16" s="531"/>
      <c r="J16" s="531"/>
      <c r="K16" s="532"/>
      <c r="L16" s="548" t="s">
        <v>153</v>
      </c>
      <c r="M16" s="579"/>
      <c r="N16" s="579"/>
      <c r="O16" s="579"/>
      <c r="P16" s="579"/>
      <c r="Q16" s="580"/>
      <c r="R16" s="571" t="s">
        <v>154</v>
      </c>
      <c r="S16" s="572"/>
      <c r="T16" s="572"/>
      <c r="U16" s="572"/>
      <c r="V16" s="573"/>
      <c r="W16" s="457"/>
      <c r="X16" s="458"/>
      <c r="Y16" s="458"/>
      <c r="Z16" s="458"/>
      <c r="AA16" s="458"/>
      <c r="AB16" s="447"/>
      <c r="AC16" s="554">
        <v>23.6</v>
      </c>
      <c r="AD16" s="555"/>
      <c r="AE16" s="555"/>
      <c r="AF16" s="555"/>
      <c r="AG16" s="556"/>
      <c r="AH16" s="554">
        <v>23.5</v>
      </c>
      <c r="AI16" s="555"/>
      <c r="AJ16" s="555"/>
      <c r="AK16" s="555"/>
      <c r="AL16" s="557"/>
      <c r="AM16" s="496"/>
      <c r="AN16" s="497"/>
      <c r="AO16" s="497"/>
      <c r="AP16" s="497"/>
      <c r="AQ16" s="497"/>
      <c r="AR16" s="497"/>
      <c r="AS16" s="497"/>
      <c r="AT16" s="498"/>
      <c r="AU16" s="499"/>
      <c r="AV16" s="500"/>
      <c r="AW16" s="500"/>
      <c r="AX16" s="500"/>
      <c r="AY16" s="501" t="s">
        <v>155</v>
      </c>
      <c r="AZ16" s="502"/>
      <c r="BA16" s="502"/>
      <c r="BB16" s="502"/>
      <c r="BC16" s="502"/>
      <c r="BD16" s="502"/>
      <c r="BE16" s="502"/>
      <c r="BF16" s="502"/>
      <c r="BG16" s="502"/>
      <c r="BH16" s="502"/>
      <c r="BI16" s="502"/>
      <c r="BJ16" s="502"/>
      <c r="BK16" s="502"/>
      <c r="BL16" s="502"/>
      <c r="BM16" s="503"/>
      <c r="BN16" s="467">
        <v>3918691</v>
      </c>
      <c r="BO16" s="468"/>
      <c r="BP16" s="468"/>
      <c r="BQ16" s="468"/>
      <c r="BR16" s="468"/>
      <c r="BS16" s="468"/>
      <c r="BT16" s="468"/>
      <c r="BU16" s="469"/>
      <c r="BV16" s="467">
        <v>3846347</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c r="A17" s="187"/>
      <c r="B17" s="533"/>
      <c r="C17" s="534"/>
      <c r="D17" s="534"/>
      <c r="E17" s="534"/>
      <c r="F17" s="534"/>
      <c r="G17" s="534"/>
      <c r="H17" s="534"/>
      <c r="I17" s="534"/>
      <c r="J17" s="534"/>
      <c r="K17" s="535"/>
      <c r="L17" s="202"/>
      <c r="M17" s="574" t="s">
        <v>156</v>
      </c>
      <c r="N17" s="575"/>
      <c r="O17" s="575"/>
      <c r="P17" s="575"/>
      <c r="Q17" s="576"/>
      <c r="R17" s="571" t="s">
        <v>157</v>
      </c>
      <c r="S17" s="572"/>
      <c r="T17" s="572"/>
      <c r="U17" s="572"/>
      <c r="V17" s="573"/>
      <c r="W17" s="483" t="s">
        <v>158</v>
      </c>
      <c r="X17" s="484"/>
      <c r="Y17" s="484"/>
      <c r="Z17" s="484"/>
      <c r="AA17" s="484"/>
      <c r="AB17" s="474"/>
      <c r="AC17" s="518">
        <v>3175</v>
      </c>
      <c r="AD17" s="519"/>
      <c r="AE17" s="519"/>
      <c r="AF17" s="519"/>
      <c r="AG17" s="561"/>
      <c r="AH17" s="518">
        <v>3266</v>
      </c>
      <c r="AI17" s="519"/>
      <c r="AJ17" s="519"/>
      <c r="AK17" s="519"/>
      <c r="AL17" s="520"/>
      <c r="AM17" s="496"/>
      <c r="AN17" s="497"/>
      <c r="AO17" s="497"/>
      <c r="AP17" s="497"/>
      <c r="AQ17" s="497"/>
      <c r="AR17" s="497"/>
      <c r="AS17" s="497"/>
      <c r="AT17" s="498"/>
      <c r="AU17" s="499"/>
      <c r="AV17" s="500"/>
      <c r="AW17" s="500"/>
      <c r="AX17" s="500"/>
      <c r="AY17" s="501" t="s">
        <v>159</v>
      </c>
      <c r="AZ17" s="502"/>
      <c r="BA17" s="502"/>
      <c r="BB17" s="502"/>
      <c r="BC17" s="502"/>
      <c r="BD17" s="502"/>
      <c r="BE17" s="502"/>
      <c r="BF17" s="502"/>
      <c r="BG17" s="502"/>
      <c r="BH17" s="502"/>
      <c r="BI17" s="502"/>
      <c r="BJ17" s="502"/>
      <c r="BK17" s="502"/>
      <c r="BL17" s="502"/>
      <c r="BM17" s="503"/>
      <c r="BN17" s="467">
        <v>1858721</v>
      </c>
      <c r="BO17" s="468"/>
      <c r="BP17" s="468"/>
      <c r="BQ17" s="468"/>
      <c r="BR17" s="468"/>
      <c r="BS17" s="468"/>
      <c r="BT17" s="468"/>
      <c r="BU17" s="469"/>
      <c r="BV17" s="467">
        <v>1741438</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c r="A18" s="187"/>
      <c r="B18" s="581" t="s">
        <v>160</v>
      </c>
      <c r="C18" s="510"/>
      <c r="D18" s="510"/>
      <c r="E18" s="582"/>
      <c r="F18" s="582"/>
      <c r="G18" s="582"/>
      <c r="H18" s="582"/>
      <c r="I18" s="582"/>
      <c r="J18" s="582"/>
      <c r="K18" s="582"/>
      <c r="L18" s="583">
        <v>100.67</v>
      </c>
      <c r="M18" s="583"/>
      <c r="N18" s="583"/>
      <c r="O18" s="583"/>
      <c r="P18" s="583"/>
      <c r="Q18" s="583"/>
      <c r="R18" s="584"/>
      <c r="S18" s="584"/>
      <c r="T18" s="584"/>
      <c r="U18" s="584"/>
      <c r="V18" s="585"/>
      <c r="W18" s="485"/>
      <c r="X18" s="486"/>
      <c r="Y18" s="486"/>
      <c r="Z18" s="486"/>
      <c r="AA18" s="486"/>
      <c r="AB18" s="477"/>
      <c r="AC18" s="586">
        <v>48.4</v>
      </c>
      <c r="AD18" s="587"/>
      <c r="AE18" s="587"/>
      <c r="AF18" s="587"/>
      <c r="AG18" s="588"/>
      <c r="AH18" s="586">
        <v>46.6</v>
      </c>
      <c r="AI18" s="587"/>
      <c r="AJ18" s="587"/>
      <c r="AK18" s="587"/>
      <c r="AL18" s="589"/>
      <c r="AM18" s="496"/>
      <c r="AN18" s="497"/>
      <c r="AO18" s="497"/>
      <c r="AP18" s="497"/>
      <c r="AQ18" s="497"/>
      <c r="AR18" s="497"/>
      <c r="AS18" s="497"/>
      <c r="AT18" s="498"/>
      <c r="AU18" s="499"/>
      <c r="AV18" s="500"/>
      <c r="AW18" s="500"/>
      <c r="AX18" s="500"/>
      <c r="AY18" s="501" t="s">
        <v>161</v>
      </c>
      <c r="AZ18" s="502"/>
      <c r="BA18" s="502"/>
      <c r="BB18" s="502"/>
      <c r="BC18" s="502"/>
      <c r="BD18" s="502"/>
      <c r="BE18" s="502"/>
      <c r="BF18" s="502"/>
      <c r="BG18" s="502"/>
      <c r="BH18" s="502"/>
      <c r="BI18" s="502"/>
      <c r="BJ18" s="502"/>
      <c r="BK18" s="502"/>
      <c r="BL18" s="502"/>
      <c r="BM18" s="503"/>
      <c r="BN18" s="467">
        <v>3841726</v>
      </c>
      <c r="BO18" s="468"/>
      <c r="BP18" s="468"/>
      <c r="BQ18" s="468"/>
      <c r="BR18" s="468"/>
      <c r="BS18" s="468"/>
      <c r="BT18" s="468"/>
      <c r="BU18" s="469"/>
      <c r="BV18" s="467">
        <v>3952671</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c r="A19" s="187"/>
      <c r="B19" s="581" t="s">
        <v>162</v>
      </c>
      <c r="C19" s="510"/>
      <c r="D19" s="510"/>
      <c r="E19" s="582"/>
      <c r="F19" s="582"/>
      <c r="G19" s="582"/>
      <c r="H19" s="582"/>
      <c r="I19" s="582"/>
      <c r="J19" s="582"/>
      <c r="K19" s="582"/>
      <c r="L19" s="590">
        <v>132</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163</v>
      </c>
      <c r="AZ19" s="502"/>
      <c r="BA19" s="502"/>
      <c r="BB19" s="502"/>
      <c r="BC19" s="502"/>
      <c r="BD19" s="502"/>
      <c r="BE19" s="502"/>
      <c r="BF19" s="502"/>
      <c r="BG19" s="502"/>
      <c r="BH19" s="502"/>
      <c r="BI19" s="502"/>
      <c r="BJ19" s="502"/>
      <c r="BK19" s="502"/>
      <c r="BL19" s="502"/>
      <c r="BM19" s="503"/>
      <c r="BN19" s="467">
        <v>5088685</v>
      </c>
      <c r="BO19" s="468"/>
      <c r="BP19" s="468"/>
      <c r="BQ19" s="468"/>
      <c r="BR19" s="468"/>
      <c r="BS19" s="468"/>
      <c r="BT19" s="468"/>
      <c r="BU19" s="469"/>
      <c r="BV19" s="467">
        <v>5083184</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c r="A20" s="187"/>
      <c r="B20" s="581" t="s">
        <v>164</v>
      </c>
      <c r="C20" s="510"/>
      <c r="D20" s="510"/>
      <c r="E20" s="582"/>
      <c r="F20" s="582"/>
      <c r="G20" s="582"/>
      <c r="H20" s="582"/>
      <c r="I20" s="582"/>
      <c r="J20" s="582"/>
      <c r="K20" s="582"/>
      <c r="L20" s="590">
        <v>6074</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c r="A21" s="187"/>
      <c r="B21" s="601" t="s">
        <v>165</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c r="A22" s="187"/>
      <c r="B22" s="604" t="s">
        <v>166</v>
      </c>
      <c r="C22" s="605"/>
      <c r="D22" s="606"/>
      <c r="E22" s="479" t="s">
        <v>1</v>
      </c>
      <c r="F22" s="484"/>
      <c r="G22" s="484"/>
      <c r="H22" s="484"/>
      <c r="I22" s="484"/>
      <c r="J22" s="484"/>
      <c r="K22" s="474"/>
      <c r="L22" s="479" t="s">
        <v>167</v>
      </c>
      <c r="M22" s="484"/>
      <c r="N22" s="484"/>
      <c r="O22" s="484"/>
      <c r="P22" s="474"/>
      <c r="Q22" s="613" t="s">
        <v>168</v>
      </c>
      <c r="R22" s="614"/>
      <c r="S22" s="614"/>
      <c r="T22" s="614"/>
      <c r="U22" s="614"/>
      <c r="V22" s="615"/>
      <c r="W22" s="619" t="s">
        <v>169</v>
      </c>
      <c r="X22" s="605"/>
      <c r="Y22" s="606"/>
      <c r="Z22" s="479" t="s">
        <v>1</v>
      </c>
      <c r="AA22" s="484"/>
      <c r="AB22" s="484"/>
      <c r="AC22" s="484"/>
      <c r="AD22" s="484"/>
      <c r="AE22" s="484"/>
      <c r="AF22" s="484"/>
      <c r="AG22" s="474"/>
      <c r="AH22" s="632" t="s">
        <v>170</v>
      </c>
      <c r="AI22" s="484"/>
      <c r="AJ22" s="484"/>
      <c r="AK22" s="484"/>
      <c r="AL22" s="474"/>
      <c r="AM22" s="632" t="s">
        <v>171</v>
      </c>
      <c r="AN22" s="633"/>
      <c r="AO22" s="633"/>
      <c r="AP22" s="633"/>
      <c r="AQ22" s="633"/>
      <c r="AR22" s="634"/>
      <c r="AS22" s="613" t="s">
        <v>168</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172</v>
      </c>
      <c r="AZ23" s="428"/>
      <c r="BA23" s="428"/>
      <c r="BB23" s="428"/>
      <c r="BC23" s="428"/>
      <c r="BD23" s="428"/>
      <c r="BE23" s="428"/>
      <c r="BF23" s="428"/>
      <c r="BG23" s="428"/>
      <c r="BH23" s="428"/>
      <c r="BI23" s="428"/>
      <c r="BJ23" s="428"/>
      <c r="BK23" s="428"/>
      <c r="BL23" s="428"/>
      <c r="BM23" s="429"/>
      <c r="BN23" s="467">
        <v>6630630</v>
      </c>
      <c r="BO23" s="468"/>
      <c r="BP23" s="468"/>
      <c r="BQ23" s="468"/>
      <c r="BR23" s="468"/>
      <c r="BS23" s="468"/>
      <c r="BT23" s="468"/>
      <c r="BU23" s="469"/>
      <c r="BV23" s="467">
        <v>7144188</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c r="A24" s="187"/>
      <c r="B24" s="607"/>
      <c r="C24" s="608"/>
      <c r="D24" s="609"/>
      <c r="E24" s="517" t="s">
        <v>173</v>
      </c>
      <c r="F24" s="497"/>
      <c r="G24" s="497"/>
      <c r="H24" s="497"/>
      <c r="I24" s="497"/>
      <c r="J24" s="497"/>
      <c r="K24" s="498"/>
      <c r="L24" s="518">
        <v>1</v>
      </c>
      <c r="M24" s="519"/>
      <c r="N24" s="519"/>
      <c r="O24" s="519"/>
      <c r="P24" s="561"/>
      <c r="Q24" s="518">
        <v>7720</v>
      </c>
      <c r="R24" s="519"/>
      <c r="S24" s="519"/>
      <c r="T24" s="519"/>
      <c r="U24" s="519"/>
      <c r="V24" s="561"/>
      <c r="W24" s="620"/>
      <c r="X24" s="608"/>
      <c r="Y24" s="609"/>
      <c r="Z24" s="517" t="s">
        <v>174</v>
      </c>
      <c r="AA24" s="497"/>
      <c r="AB24" s="497"/>
      <c r="AC24" s="497"/>
      <c r="AD24" s="497"/>
      <c r="AE24" s="497"/>
      <c r="AF24" s="497"/>
      <c r="AG24" s="498"/>
      <c r="AH24" s="518">
        <v>118</v>
      </c>
      <c r="AI24" s="519"/>
      <c r="AJ24" s="519"/>
      <c r="AK24" s="519"/>
      <c r="AL24" s="561"/>
      <c r="AM24" s="518">
        <v>368632</v>
      </c>
      <c r="AN24" s="519"/>
      <c r="AO24" s="519"/>
      <c r="AP24" s="519"/>
      <c r="AQ24" s="519"/>
      <c r="AR24" s="561"/>
      <c r="AS24" s="518">
        <v>3124</v>
      </c>
      <c r="AT24" s="519"/>
      <c r="AU24" s="519"/>
      <c r="AV24" s="519"/>
      <c r="AW24" s="519"/>
      <c r="AX24" s="520"/>
      <c r="AY24" s="640" t="s">
        <v>175</v>
      </c>
      <c r="AZ24" s="641"/>
      <c r="BA24" s="641"/>
      <c r="BB24" s="641"/>
      <c r="BC24" s="641"/>
      <c r="BD24" s="641"/>
      <c r="BE24" s="641"/>
      <c r="BF24" s="641"/>
      <c r="BG24" s="641"/>
      <c r="BH24" s="641"/>
      <c r="BI24" s="641"/>
      <c r="BJ24" s="641"/>
      <c r="BK24" s="641"/>
      <c r="BL24" s="641"/>
      <c r="BM24" s="642"/>
      <c r="BN24" s="467">
        <v>6545549</v>
      </c>
      <c r="BO24" s="468"/>
      <c r="BP24" s="468"/>
      <c r="BQ24" s="468"/>
      <c r="BR24" s="468"/>
      <c r="BS24" s="468"/>
      <c r="BT24" s="468"/>
      <c r="BU24" s="469"/>
      <c r="BV24" s="467">
        <v>7038602</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c r="A25" s="187"/>
      <c r="B25" s="607"/>
      <c r="C25" s="608"/>
      <c r="D25" s="609"/>
      <c r="E25" s="517" t="s">
        <v>176</v>
      </c>
      <c r="F25" s="497"/>
      <c r="G25" s="497"/>
      <c r="H25" s="497"/>
      <c r="I25" s="497"/>
      <c r="J25" s="497"/>
      <c r="K25" s="498"/>
      <c r="L25" s="518">
        <v>1</v>
      </c>
      <c r="M25" s="519"/>
      <c r="N25" s="519"/>
      <c r="O25" s="519"/>
      <c r="P25" s="561"/>
      <c r="Q25" s="518">
        <v>6130</v>
      </c>
      <c r="R25" s="519"/>
      <c r="S25" s="519"/>
      <c r="T25" s="519"/>
      <c r="U25" s="519"/>
      <c r="V25" s="561"/>
      <c r="W25" s="620"/>
      <c r="X25" s="608"/>
      <c r="Y25" s="609"/>
      <c r="Z25" s="517" t="s">
        <v>177</v>
      </c>
      <c r="AA25" s="497"/>
      <c r="AB25" s="497"/>
      <c r="AC25" s="497"/>
      <c r="AD25" s="497"/>
      <c r="AE25" s="497"/>
      <c r="AF25" s="497"/>
      <c r="AG25" s="498"/>
      <c r="AH25" s="518" t="s">
        <v>131</v>
      </c>
      <c r="AI25" s="519"/>
      <c r="AJ25" s="519"/>
      <c r="AK25" s="519"/>
      <c r="AL25" s="561"/>
      <c r="AM25" s="518" t="s">
        <v>131</v>
      </c>
      <c r="AN25" s="519"/>
      <c r="AO25" s="519"/>
      <c r="AP25" s="519"/>
      <c r="AQ25" s="519"/>
      <c r="AR25" s="561"/>
      <c r="AS25" s="518" t="s">
        <v>131</v>
      </c>
      <c r="AT25" s="519"/>
      <c r="AU25" s="519"/>
      <c r="AV25" s="519"/>
      <c r="AW25" s="519"/>
      <c r="AX25" s="520"/>
      <c r="AY25" s="427" t="s">
        <v>178</v>
      </c>
      <c r="AZ25" s="428"/>
      <c r="BA25" s="428"/>
      <c r="BB25" s="428"/>
      <c r="BC25" s="428"/>
      <c r="BD25" s="428"/>
      <c r="BE25" s="428"/>
      <c r="BF25" s="428"/>
      <c r="BG25" s="428"/>
      <c r="BH25" s="428"/>
      <c r="BI25" s="428"/>
      <c r="BJ25" s="428"/>
      <c r="BK25" s="428"/>
      <c r="BL25" s="428"/>
      <c r="BM25" s="429"/>
      <c r="BN25" s="430">
        <v>795336</v>
      </c>
      <c r="BO25" s="431"/>
      <c r="BP25" s="431"/>
      <c r="BQ25" s="431"/>
      <c r="BR25" s="431"/>
      <c r="BS25" s="431"/>
      <c r="BT25" s="431"/>
      <c r="BU25" s="432"/>
      <c r="BV25" s="430">
        <v>853790</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c r="A26" s="187"/>
      <c r="B26" s="607"/>
      <c r="C26" s="608"/>
      <c r="D26" s="609"/>
      <c r="E26" s="517" t="s">
        <v>179</v>
      </c>
      <c r="F26" s="497"/>
      <c r="G26" s="497"/>
      <c r="H26" s="497"/>
      <c r="I26" s="497"/>
      <c r="J26" s="497"/>
      <c r="K26" s="498"/>
      <c r="L26" s="518">
        <v>1</v>
      </c>
      <c r="M26" s="519"/>
      <c r="N26" s="519"/>
      <c r="O26" s="519"/>
      <c r="P26" s="561"/>
      <c r="Q26" s="518">
        <v>5730</v>
      </c>
      <c r="R26" s="519"/>
      <c r="S26" s="519"/>
      <c r="T26" s="519"/>
      <c r="U26" s="519"/>
      <c r="V26" s="561"/>
      <c r="W26" s="620"/>
      <c r="X26" s="608"/>
      <c r="Y26" s="609"/>
      <c r="Z26" s="517" t="s">
        <v>180</v>
      </c>
      <c r="AA26" s="630"/>
      <c r="AB26" s="630"/>
      <c r="AC26" s="630"/>
      <c r="AD26" s="630"/>
      <c r="AE26" s="630"/>
      <c r="AF26" s="630"/>
      <c r="AG26" s="631"/>
      <c r="AH26" s="518">
        <v>5</v>
      </c>
      <c r="AI26" s="519"/>
      <c r="AJ26" s="519"/>
      <c r="AK26" s="519"/>
      <c r="AL26" s="561"/>
      <c r="AM26" s="518">
        <v>15300</v>
      </c>
      <c r="AN26" s="519"/>
      <c r="AO26" s="519"/>
      <c r="AP26" s="519"/>
      <c r="AQ26" s="519"/>
      <c r="AR26" s="561"/>
      <c r="AS26" s="518">
        <v>3060</v>
      </c>
      <c r="AT26" s="519"/>
      <c r="AU26" s="519"/>
      <c r="AV26" s="519"/>
      <c r="AW26" s="519"/>
      <c r="AX26" s="520"/>
      <c r="AY26" s="470" t="s">
        <v>181</v>
      </c>
      <c r="AZ26" s="471"/>
      <c r="BA26" s="471"/>
      <c r="BB26" s="471"/>
      <c r="BC26" s="471"/>
      <c r="BD26" s="471"/>
      <c r="BE26" s="471"/>
      <c r="BF26" s="471"/>
      <c r="BG26" s="471"/>
      <c r="BH26" s="471"/>
      <c r="BI26" s="471"/>
      <c r="BJ26" s="471"/>
      <c r="BK26" s="471"/>
      <c r="BL26" s="471"/>
      <c r="BM26" s="472"/>
      <c r="BN26" s="467" t="s">
        <v>131</v>
      </c>
      <c r="BO26" s="468"/>
      <c r="BP26" s="468"/>
      <c r="BQ26" s="468"/>
      <c r="BR26" s="468"/>
      <c r="BS26" s="468"/>
      <c r="BT26" s="468"/>
      <c r="BU26" s="469"/>
      <c r="BV26" s="467" t="s">
        <v>131</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c r="A27" s="187"/>
      <c r="B27" s="607"/>
      <c r="C27" s="608"/>
      <c r="D27" s="609"/>
      <c r="E27" s="517" t="s">
        <v>182</v>
      </c>
      <c r="F27" s="497"/>
      <c r="G27" s="497"/>
      <c r="H27" s="497"/>
      <c r="I27" s="497"/>
      <c r="J27" s="497"/>
      <c r="K27" s="498"/>
      <c r="L27" s="518">
        <v>1</v>
      </c>
      <c r="M27" s="519"/>
      <c r="N27" s="519"/>
      <c r="O27" s="519"/>
      <c r="P27" s="561"/>
      <c r="Q27" s="518">
        <v>3088</v>
      </c>
      <c r="R27" s="519"/>
      <c r="S27" s="519"/>
      <c r="T27" s="519"/>
      <c r="U27" s="519"/>
      <c r="V27" s="561"/>
      <c r="W27" s="620"/>
      <c r="X27" s="608"/>
      <c r="Y27" s="609"/>
      <c r="Z27" s="517" t="s">
        <v>183</v>
      </c>
      <c r="AA27" s="497"/>
      <c r="AB27" s="497"/>
      <c r="AC27" s="497"/>
      <c r="AD27" s="497"/>
      <c r="AE27" s="497"/>
      <c r="AF27" s="497"/>
      <c r="AG27" s="498"/>
      <c r="AH27" s="518">
        <v>1</v>
      </c>
      <c r="AI27" s="519"/>
      <c r="AJ27" s="519"/>
      <c r="AK27" s="519"/>
      <c r="AL27" s="561"/>
      <c r="AM27" s="518" t="s">
        <v>184</v>
      </c>
      <c r="AN27" s="519"/>
      <c r="AO27" s="519"/>
      <c r="AP27" s="519"/>
      <c r="AQ27" s="519"/>
      <c r="AR27" s="561"/>
      <c r="AS27" s="518" t="s">
        <v>185</v>
      </c>
      <c r="AT27" s="519"/>
      <c r="AU27" s="519"/>
      <c r="AV27" s="519"/>
      <c r="AW27" s="519"/>
      <c r="AX27" s="520"/>
      <c r="AY27" s="562" t="s">
        <v>186</v>
      </c>
      <c r="AZ27" s="563"/>
      <c r="BA27" s="563"/>
      <c r="BB27" s="563"/>
      <c r="BC27" s="563"/>
      <c r="BD27" s="563"/>
      <c r="BE27" s="563"/>
      <c r="BF27" s="563"/>
      <c r="BG27" s="563"/>
      <c r="BH27" s="563"/>
      <c r="BI27" s="563"/>
      <c r="BJ27" s="563"/>
      <c r="BK27" s="563"/>
      <c r="BL27" s="563"/>
      <c r="BM27" s="564"/>
      <c r="BN27" s="643">
        <v>243000</v>
      </c>
      <c r="BO27" s="644"/>
      <c r="BP27" s="644"/>
      <c r="BQ27" s="644"/>
      <c r="BR27" s="644"/>
      <c r="BS27" s="644"/>
      <c r="BT27" s="644"/>
      <c r="BU27" s="645"/>
      <c r="BV27" s="643">
        <v>243000</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c r="A28" s="187"/>
      <c r="B28" s="607"/>
      <c r="C28" s="608"/>
      <c r="D28" s="609"/>
      <c r="E28" s="517" t="s">
        <v>187</v>
      </c>
      <c r="F28" s="497"/>
      <c r="G28" s="497"/>
      <c r="H28" s="497"/>
      <c r="I28" s="497"/>
      <c r="J28" s="497"/>
      <c r="K28" s="498"/>
      <c r="L28" s="518">
        <v>1</v>
      </c>
      <c r="M28" s="519"/>
      <c r="N28" s="519"/>
      <c r="O28" s="519"/>
      <c r="P28" s="561"/>
      <c r="Q28" s="518">
        <v>2548</v>
      </c>
      <c r="R28" s="519"/>
      <c r="S28" s="519"/>
      <c r="T28" s="519"/>
      <c r="U28" s="519"/>
      <c r="V28" s="561"/>
      <c r="W28" s="620"/>
      <c r="X28" s="608"/>
      <c r="Y28" s="609"/>
      <c r="Z28" s="517" t="s">
        <v>188</v>
      </c>
      <c r="AA28" s="497"/>
      <c r="AB28" s="497"/>
      <c r="AC28" s="497"/>
      <c r="AD28" s="497"/>
      <c r="AE28" s="497"/>
      <c r="AF28" s="497"/>
      <c r="AG28" s="498"/>
      <c r="AH28" s="518" t="s">
        <v>131</v>
      </c>
      <c r="AI28" s="519"/>
      <c r="AJ28" s="519"/>
      <c r="AK28" s="519"/>
      <c r="AL28" s="561"/>
      <c r="AM28" s="518" t="s">
        <v>131</v>
      </c>
      <c r="AN28" s="519"/>
      <c r="AO28" s="519"/>
      <c r="AP28" s="519"/>
      <c r="AQ28" s="519"/>
      <c r="AR28" s="561"/>
      <c r="AS28" s="518" t="s">
        <v>131</v>
      </c>
      <c r="AT28" s="519"/>
      <c r="AU28" s="519"/>
      <c r="AV28" s="519"/>
      <c r="AW28" s="519"/>
      <c r="AX28" s="520"/>
      <c r="AY28" s="646" t="s">
        <v>189</v>
      </c>
      <c r="AZ28" s="647"/>
      <c r="BA28" s="647"/>
      <c r="BB28" s="648"/>
      <c r="BC28" s="427" t="s">
        <v>48</v>
      </c>
      <c r="BD28" s="428"/>
      <c r="BE28" s="428"/>
      <c r="BF28" s="428"/>
      <c r="BG28" s="428"/>
      <c r="BH28" s="428"/>
      <c r="BI28" s="428"/>
      <c r="BJ28" s="428"/>
      <c r="BK28" s="428"/>
      <c r="BL28" s="428"/>
      <c r="BM28" s="429"/>
      <c r="BN28" s="430">
        <v>1819431</v>
      </c>
      <c r="BO28" s="431"/>
      <c r="BP28" s="431"/>
      <c r="BQ28" s="431"/>
      <c r="BR28" s="431"/>
      <c r="BS28" s="431"/>
      <c r="BT28" s="431"/>
      <c r="BU28" s="432"/>
      <c r="BV28" s="430">
        <v>1786634</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c r="A29" s="187"/>
      <c r="B29" s="607"/>
      <c r="C29" s="608"/>
      <c r="D29" s="609"/>
      <c r="E29" s="517" t="s">
        <v>190</v>
      </c>
      <c r="F29" s="497"/>
      <c r="G29" s="497"/>
      <c r="H29" s="497"/>
      <c r="I29" s="497"/>
      <c r="J29" s="497"/>
      <c r="K29" s="498"/>
      <c r="L29" s="518">
        <v>10</v>
      </c>
      <c r="M29" s="519"/>
      <c r="N29" s="519"/>
      <c r="O29" s="519"/>
      <c r="P29" s="561"/>
      <c r="Q29" s="518">
        <v>2316</v>
      </c>
      <c r="R29" s="519"/>
      <c r="S29" s="519"/>
      <c r="T29" s="519"/>
      <c r="U29" s="519"/>
      <c r="V29" s="561"/>
      <c r="W29" s="621"/>
      <c r="X29" s="622"/>
      <c r="Y29" s="623"/>
      <c r="Z29" s="517" t="s">
        <v>191</v>
      </c>
      <c r="AA29" s="497"/>
      <c r="AB29" s="497"/>
      <c r="AC29" s="497"/>
      <c r="AD29" s="497"/>
      <c r="AE29" s="497"/>
      <c r="AF29" s="497"/>
      <c r="AG29" s="498"/>
      <c r="AH29" s="518">
        <v>119</v>
      </c>
      <c r="AI29" s="519"/>
      <c r="AJ29" s="519"/>
      <c r="AK29" s="519"/>
      <c r="AL29" s="561"/>
      <c r="AM29" s="518">
        <v>372574</v>
      </c>
      <c r="AN29" s="519"/>
      <c r="AO29" s="519"/>
      <c r="AP29" s="519"/>
      <c r="AQ29" s="519"/>
      <c r="AR29" s="561"/>
      <c r="AS29" s="518">
        <v>3131</v>
      </c>
      <c r="AT29" s="519"/>
      <c r="AU29" s="519"/>
      <c r="AV29" s="519"/>
      <c r="AW29" s="519"/>
      <c r="AX29" s="520"/>
      <c r="AY29" s="649"/>
      <c r="AZ29" s="650"/>
      <c r="BA29" s="650"/>
      <c r="BB29" s="651"/>
      <c r="BC29" s="501" t="s">
        <v>192</v>
      </c>
      <c r="BD29" s="502"/>
      <c r="BE29" s="502"/>
      <c r="BF29" s="502"/>
      <c r="BG29" s="502"/>
      <c r="BH29" s="502"/>
      <c r="BI29" s="502"/>
      <c r="BJ29" s="502"/>
      <c r="BK29" s="502"/>
      <c r="BL29" s="502"/>
      <c r="BM29" s="503"/>
      <c r="BN29" s="467">
        <v>246815</v>
      </c>
      <c r="BO29" s="468"/>
      <c r="BP29" s="468"/>
      <c r="BQ29" s="468"/>
      <c r="BR29" s="468"/>
      <c r="BS29" s="468"/>
      <c r="BT29" s="468"/>
      <c r="BU29" s="469"/>
      <c r="BV29" s="467">
        <v>246445</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193</v>
      </c>
      <c r="X30" s="628"/>
      <c r="Y30" s="628"/>
      <c r="Z30" s="628"/>
      <c r="AA30" s="628"/>
      <c r="AB30" s="628"/>
      <c r="AC30" s="628"/>
      <c r="AD30" s="628"/>
      <c r="AE30" s="628"/>
      <c r="AF30" s="628"/>
      <c r="AG30" s="629"/>
      <c r="AH30" s="586">
        <v>95.5</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2615272</v>
      </c>
      <c r="BO30" s="644"/>
      <c r="BP30" s="644"/>
      <c r="BQ30" s="644"/>
      <c r="BR30" s="644"/>
      <c r="BS30" s="644"/>
      <c r="BT30" s="644"/>
      <c r="BU30" s="645"/>
      <c r="BV30" s="643">
        <v>1812469</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1" t="s">
        <v>200</v>
      </c>
      <c r="D33" s="491"/>
      <c r="E33" s="456" t="s">
        <v>201</v>
      </c>
      <c r="F33" s="456"/>
      <c r="G33" s="456"/>
      <c r="H33" s="456"/>
      <c r="I33" s="456"/>
      <c r="J33" s="456"/>
      <c r="K33" s="456"/>
      <c r="L33" s="456"/>
      <c r="M33" s="456"/>
      <c r="N33" s="456"/>
      <c r="O33" s="456"/>
      <c r="P33" s="456"/>
      <c r="Q33" s="456"/>
      <c r="R33" s="456"/>
      <c r="S33" s="456"/>
      <c r="T33" s="216"/>
      <c r="U33" s="491" t="s">
        <v>202</v>
      </c>
      <c r="V33" s="491"/>
      <c r="W33" s="456" t="s">
        <v>201</v>
      </c>
      <c r="X33" s="456"/>
      <c r="Y33" s="456"/>
      <c r="Z33" s="456"/>
      <c r="AA33" s="456"/>
      <c r="AB33" s="456"/>
      <c r="AC33" s="456"/>
      <c r="AD33" s="456"/>
      <c r="AE33" s="456"/>
      <c r="AF33" s="456"/>
      <c r="AG33" s="456"/>
      <c r="AH33" s="456"/>
      <c r="AI33" s="456"/>
      <c r="AJ33" s="456"/>
      <c r="AK33" s="456"/>
      <c r="AL33" s="216"/>
      <c r="AM33" s="491" t="s">
        <v>202</v>
      </c>
      <c r="AN33" s="491"/>
      <c r="AO33" s="456" t="s">
        <v>201</v>
      </c>
      <c r="AP33" s="456"/>
      <c r="AQ33" s="456"/>
      <c r="AR33" s="456"/>
      <c r="AS33" s="456"/>
      <c r="AT33" s="456"/>
      <c r="AU33" s="456"/>
      <c r="AV33" s="456"/>
      <c r="AW33" s="456"/>
      <c r="AX33" s="456"/>
      <c r="AY33" s="456"/>
      <c r="AZ33" s="456"/>
      <c r="BA33" s="456"/>
      <c r="BB33" s="456"/>
      <c r="BC33" s="456"/>
      <c r="BD33" s="217"/>
      <c r="BE33" s="456" t="s">
        <v>203</v>
      </c>
      <c r="BF33" s="456"/>
      <c r="BG33" s="456" t="s">
        <v>204</v>
      </c>
      <c r="BH33" s="456"/>
      <c r="BI33" s="456"/>
      <c r="BJ33" s="456"/>
      <c r="BK33" s="456"/>
      <c r="BL33" s="456"/>
      <c r="BM33" s="456"/>
      <c r="BN33" s="456"/>
      <c r="BO33" s="456"/>
      <c r="BP33" s="456"/>
      <c r="BQ33" s="456"/>
      <c r="BR33" s="456"/>
      <c r="BS33" s="456"/>
      <c r="BT33" s="456"/>
      <c r="BU33" s="456"/>
      <c r="BV33" s="217"/>
      <c r="BW33" s="491" t="s">
        <v>203</v>
      </c>
      <c r="BX33" s="491"/>
      <c r="BY33" s="456" t="s">
        <v>205</v>
      </c>
      <c r="BZ33" s="456"/>
      <c r="CA33" s="456"/>
      <c r="CB33" s="456"/>
      <c r="CC33" s="456"/>
      <c r="CD33" s="456"/>
      <c r="CE33" s="456"/>
      <c r="CF33" s="456"/>
      <c r="CG33" s="456"/>
      <c r="CH33" s="456"/>
      <c r="CI33" s="456"/>
      <c r="CJ33" s="456"/>
      <c r="CK33" s="456"/>
      <c r="CL33" s="456"/>
      <c r="CM33" s="456"/>
      <c r="CN33" s="216"/>
      <c r="CO33" s="491" t="s">
        <v>206</v>
      </c>
      <c r="CP33" s="491"/>
      <c r="CQ33" s="456" t="s">
        <v>207</v>
      </c>
      <c r="CR33" s="456"/>
      <c r="CS33" s="456"/>
      <c r="CT33" s="456"/>
      <c r="CU33" s="456"/>
      <c r="CV33" s="456"/>
      <c r="CW33" s="456"/>
      <c r="CX33" s="456"/>
      <c r="CY33" s="456"/>
      <c r="CZ33" s="456"/>
      <c r="DA33" s="456"/>
      <c r="DB33" s="456"/>
      <c r="DC33" s="456"/>
      <c r="DD33" s="456"/>
      <c r="DE33" s="456"/>
      <c r="DF33" s="216"/>
      <c r="DG33" s="655" t="s">
        <v>208</v>
      </c>
      <c r="DH33" s="655"/>
      <c r="DI33" s="218"/>
      <c r="DJ33" s="186"/>
      <c r="DK33" s="186"/>
      <c r="DL33" s="186"/>
      <c r="DM33" s="186"/>
      <c r="DN33" s="186"/>
      <c r="DO33" s="186"/>
    </row>
    <row r="34" spans="1:119" ht="32.25" customHeight="1">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f>IF(AO34="","",MAX(C34:D43,U34:V43)+1)</f>
        <v>5</v>
      </c>
      <c r="AN34" s="656"/>
      <c r="AO34" s="657" t="str">
        <f>IF('各会計、関係団体の財政状況及び健全化判断比率'!B31="","",'各会計、関係団体の財政状況及び健全化判断比率'!B31)</f>
        <v>大崎町水道事業会計</v>
      </c>
      <c r="AP34" s="657"/>
      <c r="AQ34" s="657"/>
      <c r="AR34" s="657"/>
      <c r="AS34" s="657"/>
      <c r="AT34" s="657"/>
      <c r="AU34" s="657"/>
      <c r="AV34" s="657"/>
      <c r="AW34" s="657"/>
      <c r="AX34" s="657"/>
      <c r="AY34" s="657"/>
      <c r="AZ34" s="657"/>
      <c r="BA34" s="657"/>
      <c r="BB34" s="657"/>
      <c r="BC34" s="657"/>
      <c r="BD34" s="214"/>
      <c r="BE34" s="656">
        <f>IF(BG34="","",MAX(C34:D43,U34:V43,AM34:AN43)+1)</f>
        <v>6</v>
      </c>
      <c r="BF34" s="656"/>
      <c r="BG34" s="657" t="str">
        <f>IF('各会計、関係団体の財政状況及び健全化判断比率'!B32="","",'各会計、関係団体の財政状況及び健全化判断比率'!B32)</f>
        <v>大崎町公共下水道事業特別会計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7</v>
      </c>
      <c r="BX34" s="656"/>
      <c r="BY34" s="657" t="str">
        <f>IF('各会計、関係団体の財政状況及び健全化判断比率'!B68="","",'各会計、関係団体の財政状況及び健全化判断比率'!B68)</f>
        <v>鹿児島市町村総合事務組合</v>
      </c>
      <c r="BZ34" s="657"/>
      <c r="CA34" s="657"/>
      <c r="CB34" s="657"/>
      <c r="CC34" s="657"/>
      <c r="CD34" s="657"/>
      <c r="CE34" s="657"/>
      <c r="CF34" s="657"/>
      <c r="CG34" s="657"/>
      <c r="CH34" s="657"/>
      <c r="CI34" s="657"/>
      <c r="CJ34" s="657"/>
      <c r="CK34" s="657"/>
      <c r="CL34" s="657"/>
      <c r="CM34" s="657"/>
      <c r="CN34" s="214"/>
      <c r="CO34" s="656">
        <f>IF(CQ34="","",MAX(C34:D43,U34:V43,AM34:AN43,BE34:BF43,BW34:BX43)+1)</f>
        <v>13</v>
      </c>
      <c r="CP34" s="656"/>
      <c r="CQ34" s="657" t="str">
        <f>IF('各会計、関係団体の財政状況及び健全化判断比率'!BS7="","",'各会計、関係団体の財政状況及び健全化判断比率'!BS7)</f>
        <v>株式会社あすぱる大崎</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介護保険事業特別会計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8</v>
      </c>
      <c r="BX35" s="656"/>
      <c r="BY35" s="657" t="str">
        <f>IF('各会計、関係団体の財政状況及び健全化判断比率'!B69="","",'各会計、関係団体の財政状況及び健全化判断比率'!B69)</f>
        <v>大隅曽於地区消防組合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9</v>
      </c>
      <c r="BX36" s="656"/>
      <c r="BY36" s="657" t="str">
        <f>IF('各会計、関係団体の財政状況及び健全化判断比率'!B70="","",'各会計、関係団体の財政状況及び健全化判断比率'!B70)</f>
        <v>曽於南部厚生事務組合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10</v>
      </c>
      <c r="BX37" s="656"/>
      <c r="BY37" s="657" t="str">
        <f>IF('各会計、関係団体の財政状況及び健全化判断比率'!B71="","",'各会計、関係団体の財政状況及び健全化判断比率'!B71)</f>
        <v>曽於地区介護保険組合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11</v>
      </c>
      <c r="BX38" s="656"/>
      <c r="BY38" s="657" t="str">
        <f>IF('各会計、関係団体の財政状況及び健全化判断比率'!B72="","",'各会計、関係団体の財政状況及び健全化判断比率'!B72)</f>
        <v>鹿児島県後期高齢者医療広域連合（一般会計）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12</v>
      </c>
      <c r="BX39" s="656"/>
      <c r="BY39" s="657" t="str">
        <f>IF('各会計、関係団体の財政状況及び健全化判断比率'!B73="","",'各会計、関係団体の財政状況及び健全化判断比率'!B73)</f>
        <v>鹿児島県後期高齢者医療広域連合（後期高齢者医療特別会計）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213</v>
      </c>
    </row>
    <row r="50" spans="5:5">
      <c r="E50" s="188" t="s">
        <v>214</v>
      </c>
    </row>
    <row r="51" spans="5:5">
      <c r="E51" s="188" t="s">
        <v>215</v>
      </c>
    </row>
    <row r="52" spans="5:5">
      <c r="E52" s="188" t="s">
        <v>216</v>
      </c>
    </row>
    <row r="53" spans="5:5"/>
    <row r="54" spans="5:5"/>
    <row r="55" spans="5:5"/>
    <row r="56" spans="5:5"/>
  </sheetData>
  <sheetProtection algorithmName="SHA-512" hashValue="rtGFrkG7FC96yxt1rMRIEkOgWddw9BHxXeVNxPcAcUtY4eJIHnuMG8uLMG+M3O/bVVSHpySz7BuTOZ6I6ucTKQ==" saltValue="zzp0as3ETfA3F11p1xkj1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c r="A34" s="22"/>
      <c r="B34" s="31"/>
      <c r="C34" s="1248" t="s">
        <v>571</v>
      </c>
      <c r="D34" s="1248"/>
      <c r="E34" s="1249"/>
      <c r="F34" s="32">
        <v>13.12</v>
      </c>
      <c r="G34" s="33">
        <v>13.06</v>
      </c>
      <c r="H34" s="33">
        <v>13.43</v>
      </c>
      <c r="I34" s="33">
        <v>13.25</v>
      </c>
      <c r="J34" s="34">
        <v>12.73</v>
      </c>
      <c r="K34" s="22"/>
      <c r="L34" s="22"/>
      <c r="M34" s="22"/>
      <c r="N34" s="22"/>
      <c r="O34" s="22"/>
      <c r="P34" s="22"/>
    </row>
    <row r="35" spans="1:16" ht="39" customHeight="1">
      <c r="A35" s="22"/>
      <c r="B35" s="35"/>
      <c r="C35" s="1242" t="s">
        <v>572</v>
      </c>
      <c r="D35" s="1243"/>
      <c r="E35" s="1244"/>
      <c r="F35" s="36">
        <v>7.89</v>
      </c>
      <c r="G35" s="37">
        <v>7.95</v>
      </c>
      <c r="H35" s="37">
        <v>8.42</v>
      </c>
      <c r="I35" s="37">
        <v>11.35</v>
      </c>
      <c r="J35" s="38">
        <v>9</v>
      </c>
      <c r="K35" s="22"/>
      <c r="L35" s="22"/>
      <c r="M35" s="22"/>
      <c r="N35" s="22"/>
      <c r="O35" s="22"/>
      <c r="P35" s="22"/>
    </row>
    <row r="36" spans="1:16" ht="39" customHeight="1">
      <c r="A36" s="22"/>
      <c r="B36" s="35"/>
      <c r="C36" s="1242" t="s">
        <v>573</v>
      </c>
      <c r="D36" s="1243"/>
      <c r="E36" s="1244"/>
      <c r="F36" s="36">
        <v>2.13</v>
      </c>
      <c r="G36" s="37">
        <v>2.61</v>
      </c>
      <c r="H36" s="37">
        <v>2.7</v>
      </c>
      <c r="I36" s="37">
        <v>3.14</v>
      </c>
      <c r="J36" s="38">
        <v>4.05</v>
      </c>
      <c r="K36" s="22"/>
      <c r="L36" s="22"/>
      <c r="M36" s="22"/>
      <c r="N36" s="22"/>
      <c r="O36" s="22"/>
      <c r="P36" s="22"/>
    </row>
    <row r="37" spans="1:16" ht="39" customHeight="1">
      <c r="A37" s="22"/>
      <c r="B37" s="35"/>
      <c r="C37" s="1242" t="s">
        <v>574</v>
      </c>
      <c r="D37" s="1243"/>
      <c r="E37" s="1244"/>
      <c r="F37" s="36">
        <v>1.56</v>
      </c>
      <c r="G37" s="37">
        <v>3.62</v>
      </c>
      <c r="H37" s="37">
        <v>3.04</v>
      </c>
      <c r="I37" s="37">
        <v>0.34</v>
      </c>
      <c r="J37" s="38">
        <v>0.31</v>
      </c>
      <c r="K37" s="22"/>
      <c r="L37" s="22"/>
      <c r="M37" s="22"/>
      <c r="N37" s="22"/>
      <c r="O37" s="22"/>
      <c r="P37" s="22"/>
    </row>
    <row r="38" spans="1:16" ht="39" customHeight="1">
      <c r="A38" s="22"/>
      <c r="B38" s="35"/>
      <c r="C38" s="1242" t="s">
        <v>575</v>
      </c>
      <c r="D38" s="1243"/>
      <c r="E38" s="1244"/>
      <c r="F38" s="36">
        <v>0.1</v>
      </c>
      <c r="G38" s="37">
        <v>0.08</v>
      </c>
      <c r="H38" s="37">
        <v>0.11</v>
      </c>
      <c r="I38" s="37">
        <v>0.08</v>
      </c>
      <c r="J38" s="38">
        <v>0.1</v>
      </c>
      <c r="K38" s="22"/>
      <c r="L38" s="22"/>
      <c r="M38" s="22"/>
      <c r="N38" s="22"/>
      <c r="O38" s="22"/>
      <c r="P38" s="22"/>
    </row>
    <row r="39" spans="1:16" ht="39" customHeight="1">
      <c r="A39" s="22"/>
      <c r="B39" s="35"/>
      <c r="C39" s="1242" t="s">
        <v>576</v>
      </c>
      <c r="D39" s="1243"/>
      <c r="E39" s="1244"/>
      <c r="F39" s="36">
        <v>0.08</v>
      </c>
      <c r="G39" s="37">
        <v>0.09</v>
      </c>
      <c r="H39" s="37">
        <v>0.1</v>
      </c>
      <c r="I39" s="37">
        <v>0.1</v>
      </c>
      <c r="J39" s="38">
        <v>0.09</v>
      </c>
      <c r="K39" s="22"/>
      <c r="L39" s="22"/>
      <c r="M39" s="22"/>
      <c r="N39" s="22"/>
      <c r="O39" s="22"/>
      <c r="P39" s="22"/>
    </row>
    <row r="40" spans="1:16" ht="39" customHeight="1">
      <c r="A40" s="22"/>
      <c r="B40" s="35"/>
      <c r="C40" s="1242"/>
      <c r="D40" s="1243"/>
      <c r="E40" s="1244"/>
      <c r="F40" s="36"/>
      <c r="G40" s="37"/>
      <c r="H40" s="37"/>
      <c r="I40" s="37"/>
      <c r="J40" s="38"/>
      <c r="K40" s="22"/>
      <c r="L40" s="22"/>
      <c r="M40" s="22"/>
      <c r="N40" s="22"/>
      <c r="O40" s="22"/>
      <c r="P40" s="22"/>
    </row>
    <row r="41" spans="1:16" ht="39" customHeight="1">
      <c r="A41" s="22"/>
      <c r="B41" s="35"/>
      <c r="C41" s="1242"/>
      <c r="D41" s="1243"/>
      <c r="E41" s="1244"/>
      <c r="F41" s="36"/>
      <c r="G41" s="37"/>
      <c r="H41" s="37"/>
      <c r="I41" s="37"/>
      <c r="J41" s="38"/>
      <c r="K41" s="22"/>
      <c r="L41" s="22"/>
      <c r="M41" s="22"/>
      <c r="N41" s="22"/>
      <c r="O41" s="22"/>
      <c r="P41" s="22"/>
    </row>
    <row r="42" spans="1:16" ht="39" customHeight="1">
      <c r="A42" s="22"/>
      <c r="B42" s="39"/>
      <c r="C42" s="1242" t="s">
        <v>577</v>
      </c>
      <c r="D42" s="1243"/>
      <c r="E42" s="1244"/>
      <c r="F42" s="36" t="s">
        <v>520</v>
      </c>
      <c r="G42" s="37" t="s">
        <v>520</v>
      </c>
      <c r="H42" s="37" t="s">
        <v>520</v>
      </c>
      <c r="I42" s="37" t="s">
        <v>520</v>
      </c>
      <c r="J42" s="38" t="s">
        <v>520</v>
      </c>
      <c r="K42" s="22"/>
      <c r="L42" s="22"/>
      <c r="M42" s="22"/>
      <c r="N42" s="22"/>
      <c r="O42" s="22"/>
      <c r="P42" s="22"/>
    </row>
    <row r="43" spans="1:16" ht="39" customHeight="1" thickBot="1">
      <c r="A43" s="22"/>
      <c r="B43" s="40"/>
      <c r="C43" s="1245" t="s">
        <v>578</v>
      </c>
      <c r="D43" s="1246"/>
      <c r="E43" s="1247"/>
      <c r="F43" s="41" t="s">
        <v>520</v>
      </c>
      <c r="G43" s="42" t="s">
        <v>520</v>
      </c>
      <c r="H43" s="42" t="s">
        <v>520</v>
      </c>
      <c r="I43" s="42" t="s">
        <v>520</v>
      </c>
      <c r="J43" s="43" t="s">
        <v>520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9ePHMaOvgap5ECeb27uTU14l24vNhPIAQ2cUFVmJpLwKVlyPzaKTeXkF56IdUq01e23V5Xv3PNyWVt/hMK6iXg==" saltValue="VqkYk2s64oMKK9C5ur9ca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42" orientation="portrait"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c r="A45" s="48"/>
      <c r="B45" s="1250" t="s">
        <v>11</v>
      </c>
      <c r="C45" s="1251"/>
      <c r="D45" s="58"/>
      <c r="E45" s="1256" t="s">
        <v>12</v>
      </c>
      <c r="F45" s="1256"/>
      <c r="G45" s="1256"/>
      <c r="H45" s="1256"/>
      <c r="I45" s="1256"/>
      <c r="J45" s="1257"/>
      <c r="K45" s="59">
        <v>986</v>
      </c>
      <c r="L45" s="60">
        <v>982</v>
      </c>
      <c r="M45" s="60">
        <v>1007</v>
      </c>
      <c r="N45" s="60">
        <v>913</v>
      </c>
      <c r="O45" s="61">
        <v>937</v>
      </c>
      <c r="P45" s="48"/>
      <c r="Q45" s="48"/>
      <c r="R45" s="48"/>
      <c r="S45" s="48"/>
      <c r="T45" s="48"/>
      <c r="U45" s="48"/>
    </row>
    <row r="46" spans="1:21" ht="30.75" customHeight="1">
      <c r="A46" s="48"/>
      <c r="B46" s="1252"/>
      <c r="C46" s="1253"/>
      <c r="D46" s="62"/>
      <c r="E46" s="1258" t="s">
        <v>13</v>
      </c>
      <c r="F46" s="1258"/>
      <c r="G46" s="1258"/>
      <c r="H46" s="1258"/>
      <c r="I46" s="1258"/>
      <c r="J46" s="1259"/>
      <c r="K46" s="63" t="s">
        <v>520</v>
      </c>
      <c r="L46" s="64" t="s">
        <v>520</v>
      </c>
      <c r="M46" s="64" t="s">
        <v>520</v>
      </c>
      <c r="N46" s="64" t="s">
        <v>520</v>
      </c>
      <c r="O46" s="65" t="s">
        <v>520</v>
      </c>
      <c r="P46" s="48"/>
      <c r="Q46" s="48"/>
      <c r="R46" s="48"/>
      <c r="S46" s="48"/>
      <c r="T46" s="48"/>
      <c r="U46" s="48"/>
    </row>
    <row r="47" spans="1:21" ht="30.75" customHeight="1">
      <c r="A47" s="48"/>
      <c r="B47" s="1252"/>
      <c r="C47" s="1253"/>
      <c r="D47" s="62"/>
      <c r="E47" s="1258" t="s">
        <v>14</v>
      </c>
      <c r="F47" s="1258"/>
      <c r="G47" s="1258"/>
      <c r="H47" s="1258"/>
      <c r="I47" s="1258"/>
      <c r="J47" s="1259"/>
      <c r="K47" s="63" t="s">
        <v>520</v>
      </c>
      <c r="L47" s="64" t="s">
        <v>520</v>
      </c>
      <c r="M47" s="64" t="s">
        <v>520</v>
      </c>
      <c r="N47" s="64" t="s">
        <v>520</v>
      </c>
      <c r="O47" s="65" t="s">
        <v>520</v>
      </c>
      <c r="P47" s="48"/>
      <c r="Q47" s="48"/>
      <c r="R47" s="48"/>
      <c r="S47" s="48"/>
      <c r="T47" s="48"/>
      <c r="U47" s="48"/>
    </row>
    <row r="48" spans="1:21" ht="30.75" customHeight="1">
      <c r="A48" s="48"/>
      <c r="B48" s="1252"/>
      <c r="C48" s="1253"/>
      <c r="D48" s="62"/>
      <c r="E48" s="1258" t="s">
        <v>15</v>
      </c>
      <c r="F48" s="1258"/>
      <c r="G48" s="1258"/>
      <c r="H48" s="1258"/>
      <c r="I48" s="1258"/>
      <c r="J48" s="1259"/>
      <c r="K48" s="63">
        <v>100</v>
      </c>
      <c r="L48" s="64">
        <v>106</v>
      </c>
      <c r="M48" s="64">
        <v>108</v>
      </c>
      <c r="N48" s="64">
        <v>112</v>
      </c>
      <c r="O48" s="65">
        <v>107</v>
      </c>
      <c r="P48" s="48"/>
      <c r="Q48" s="48"/>
      <c r="R48" s="48"/>
      <c r="S48" s="48"/>
      <c r="T48" s="48"/>
      <c r="U48" s="48"/>
    </row>
    <row r="49" spans="1:21" ht="30.75" customHeight="1">
      <c r="A49" s="48"/>
      <c r="B49" s="1252"/>
      <c r="C49" s="1253"/>
      <c r="D49" s="62"/>
      <c r="E49" s="1258" t="s">
        <v>16</v>
      </c>
      <c r="F49" s="1258"/>
      <c r="G49" s="1258"/>
      <c r="H49" s="1258"/>
      <c r="I49" s="1258"/>
      <c r="J49" s="1259"/>
      <c r="K49" s="63">
        <v>2</v>
      </c>
      <c r="L49" s="64">
        <v>10</v>
      </c>
      <c r="M49" s="64">
        <v>10</v>
      </c>
      <c r="N49" s="64">
        <v>11</v>
      </c>
      <c r="O49" s="65">
        <v>11</v>
      </c>
      <c r="P49" s="48"/>
      <c r="Q49" s="48"/>
      <c r="R49" s="48"/>
      <c r="S49" s="48"/>
      <c r="T49" s="48"/>
      <c r="U49" s="48"/>
    </row>
    <row r="50" spans="1:21" ht="30.75" customHeight="1">
      <c r="A50" s="48"/>
      <c r="B50" s="1252"/>
      <c r="C50" s="1253"/>
      <c r="D50" s="62"/>
      <c r="E50" s="1258" t="s">
        <v>17</v>
      </c>
      <c r="F50" s="1258"/>
      <c r="G50" s="1258"/>
      <c r="H50" s="1258"/>
      <c r="I50" s="1258"/>
      <c r="J50" s="1259"/>
      <c r="K50" s="63">
        <v>61</v>
      </c>
      <c r="L50" s="64">
        <v>61</v>
      </c>
      <c r="M50" s="64">
        <v>61</v>
      </c>
      <c r="N50" s="64">
        <v>61</v>
      </c>
      <c r="O50" s="65">
        <v>57</v>
      </c>
      <c r="P50" s="48"/>
      <c r="Q50" s="48"/>
      <c r="R50" s="48"/>
      <c r="S50" s="48"/>
      <c r="T50" s="48"/>
      <c r="U50" s="48"/>
    </row>
    <row r="51" spans="1:21" ht="30.75" customHeight="1">
      <c r="A51" s="48"/>
      <c r="B51" s="1254"/>
      <c r="C51" s="1255"/>
      <c r="D51" s="66"/>
      <c r="E51" s="1258" t="s">
        <v>18</v>
      </c>
      <c r="F51" s="1258"/>
      <c r="G51" s="1258"/>
      <c r="H51" s="1258"/>
      <c r="I51" s="1258"/>
      <c r="J51" s="1259"/>
      <c r="K51" s="63" t="s">
        <v>520</v>
      </c>
      <c r="L51" s="64" t="s">
        <v>520</v>
      </c>
      <c r="M51" s="64" t="s">
        <v>520</v>
      </c>
      <c r="N51" s="64" t="s">
        <v>520</v>
      </c>
      <c r="O51" s="65" t="s">
        <v>520</v>
      </c>
      <c r="P51" s="48"/>
      <c r="Q51" s="48"/>
      <c r="R51" s="48"/>
      <c r="S51" s="48"/>
      <c r="T51" s="48"/>
      <c r="U51" s="48"/>
    </row>
    <row r="52" spans="1:21" ht="30.75" customHeight="1">
      <c r="A52" s="48"/>
      <c r="B52" s="1260" t="s">
        <v>19</v>
      </c>
      <c r="C52" s="1261"/>
      <c r="D52" s="66"/>
      <c r="E52" s="1258" t="s">
        <v>20</v>
      </c>
      <c r="F52" s="1258"/>
      <c r="G52" s="1258"/>
      <c r="H52" s="1258"/>
      <c r="I52" s="1258"/>
      <c r="J52" s="1259"/>
      <c r="K52" s="63">
        <v>737</v>
      </c>
      <c r="L52" s="64">
        <v>715</v>
      </c>
      <c r="M52" s="64">
        <v>751</v>
      </c>
      <c r="N52" s="64">
        <v>747</v>
      </c>
      <c r="O52" s="65">
        <v>758</v>
      </c>
      <c r="P52" s="48"/>
      <c r="Q52" s="48"/>
      <c r="R52" s="48"/>
      <c r="S52" s="48"/>
      <c r="T52" s="48"/>
      <c r="U52" s="48"/>
    </row>
    <row r="53" spans="1:21" ht="30.75" customHeight="1" thickBot="1">
      <c r="A53" s="48"/>
      <c r="B53" s="1262" t="s">
        <v>21</v>
      </c>
      <c r="C53" s="1263"/>
      <c r="D53" s="67"/>
      <c r="E53" s="1264" t="s">
        <v>22</v>
      </c>
      <c r="F53" s="1264"/>
      <c r="G53" s="1264"/>
      <c r="H53" s="1264"/>
      <c r="I53" s="1264"/>
      <c r="J53" s="1265"/>
      <c r="K53" s="68">
        <v>412</v>
      </c>
      <c r="L53" s="69">
        <v>444</v>
      </c>
      <c r="M53" s="69">
        <v>435</v>
      </c>
      <c r="N53" s="69">
        <v>350</v>
      </c>
      <c r="O53" s="70">
        <v>354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c r="B57" s="1266" t="s">
        <v>25</v>
      </c>
      <c r="C57" s="1267"/>
      <c r="D57" s="1270" t="s">
        <v>26</v>
      </c>
      <c r="E57" s="1271"/>
      <c r="F57" s="1271"/>
      <c r="G57" s="1271"/>
      <c r="H57" s="1271"/>
      <c r="I57" s="1271"/>
      <c r="J57" s="1272"/>
      <c r="K57" s="83" t="s">
        <v>585</v>
      </c>
      <c r="L57" s="84" t="s">
        <v>585</v>
      </c>
      <c r="M57" s="84" t="s">
        <v>585</v>
      </c>
      <c r="N57" s="84" t="s">
        <v>585</v>
      </c>
      <c r="O57" s="85" t="s">
        <v>585</v>
      </c>
    </row>
    <row r="58" spans="1:21" ht="31.5" customHeight="1" thickBot="1">
      <c r="B58" s="1268"/>
      <c r="C58" s="1269"/>
      <c r="D58" s="1273" t="s">
        <v>27</v>
      </c>
      <c r="E58" s="1274"/>
      <c r="F58" s="1274"/>
      <c r="G58" s="1274"/>
      <c r="H58" s="1274"/>
      <c r="I58" s="1274"/>
      <c r="J58" s="1275"/>
      <c r="K58" s="86" t="s">
        <v>585</v>
      </c>
      <c r="L58" s="87" t="s">
        <v>586</v>
      </c>
      <c r="M58" s="87" t="s">
        <v>586</v>
      </c>
      <c r="N58" s="87" t="s">
        <v>586</v>
      </c>
      <c r="O58" s="88" t="s">
        <v>587</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R81CV+WuLIiC0ILFElowzs66zEct7rxfdF3ytI2FBMVuQTTuaoVhehFMy74wPSEi743D5qP86p8xNa3WPi9tg==" saltValue="+EpLFDmKEmOhBSERVQCkS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43" orientation="portrait"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zoomScaleNormal="10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562</v>
      </c>
      <c r="J40" s="100" t="s">
        <v>563</v>
      </c>
      <c r="K40" s="100" t="s">
        <v>564</v>
      </c>
      <c r="L40" s="100" t="s">
        <v>565</v>
      </c>
      <c r="M40" s="101" t="s">
        <v>566</v>
      </c>
    </row>
    <row r="41" spans="2:13" ht="27.75" customHeight="1">
      <c r="B41" s="1276" t="s">
        <v>30</v>
      </c>
      <c r="C41" s="1277"/>
      <c r="D41" s="102"/>
      <c r="E41" s="1282" t="s">
        <v>31</v>
      </c>
      <c r="F41" s="1282"/>
      <c r="G41" s="1282"/>
      <c r="H41" s="1283"/>
      <c r="I41" s="103">
        <v>8040</v>
      </c>
      <c r="J41" s="104">
        <v>7756</v>
      </c>
      <c r="K41" s="104">
        <v>7539</v>
      </c>
      <c r="L41" s="104">
        <v>7144</v>
      </c>
      <c r="M41" s="105">
        <v>6631</v>
      </c>
    </row>
    <row r="42" spans="2:13" ht="27.75" customHeight="1">
      <c r="B42" s="1278"/>
      <c r="C42" s="1279"/>
      <c r="D42" s="106"/>
      <c r="E42" s="1284" t="s">
        <v>32</v>
      </c>
      <c r="F42" s="1284"/>
      <c r="G42" s="1284"/>
      <c r="H42" s="1285"/>
      <c r="I42" s="107">
        <v>240</v>
      </c>
      <c r="J42" s="108">
        <v>568</v>
      </c>
      <c r="K42" s="108">
        <v>494</v>
      </c>
      <c r="L42" s="108">
        <v>472</v>
      </c>
      <c r="M42" s="109">
        <v>351</v>
      </c>
    </row>
    <row r="43" spans="2:13" ht="27.75" customHeight="1">
      <c r="B43" s="1278"/>
      <c r="C43" s="1279"/>
      <c r="D43" s="106"/>
      <c r="E43" s="1284" t="s">
        <v>33</v>
      </c>
      <c r="F43" s="1284"/>
      <c r="G43" s="1284"/>
      <c r="H43" s="1285"/>
      <c r="I43" s="107">
        <v>1677</v>
      </c>
      <c r="J43" s="108">
        <v>1673</v>
      </c>
      <c r="K43" s="108">
        <v>1523</v>
      </c>
      <c r="L43" s="108">
        <v>1457</v>
      </c>
      <c r="M43" s="109">
        <v>1354</v>
      </c>
    </row>
    <row r="44" spans="2:13" ht="27.75" customHeight="1">
      <c r="B44" s="1278"/>
      <c r="C44" s="1279"/>
      <c r="D44" s="106"/>
      <c r="E44" s="1284" t="s">
        <v>34</v>
      </c>
      <c r="F44" s="1284"/>
      <c r="G44" s="1284"/>
      <c r="H44" s="1285"/>
      <c r="I44" s="107">
        <v>69</v>
      </c>
      <c r="J44" s="108">
        <v>62</v>
      </c>
      <c r="K44" s="108">
        <v>59</v>
      </c>
      <c r="L44" s="108">
        <v>72</v>
      </c>
      <c r="M44" s="109">
        <v>61</v>
      </c>
    </row>
    <row r="45" spans="2:13" ht="27.75" customHeight="1">
      <c r="B45" s="1278"/>
      <c r="C45" s="1279"/>
      <c r="D45" s="106"/>
      <c r="E45" s="1284" t="s">
        <v>35</v>
      </c>
      <c r="F45" s="1284"/>
      <c r="G45" s="1284"/>
      <c r="H45" s="1285"/>
      <c r="I45" s="107">
        <v>1036</v>
      </c>
      <c r="J45" s="108">
        <v>981</v>
      </c>
      <c r="K45" s="108">
        <v>809</v>
      </c>
      <c r="L45" s="108">
        <v>711</v>
      </c>
      <c r="M45" s="109">
        <v>686</v>
      </c>
    </row>
    <row r="46" spans="2:13" ht="27.75" customHeight="1">
      <c r="B46" s="1278"/>
      <c r="C46" s="1279"/>
      <c r="D46" s="110"/>
      <c r="E46" s="1284" t="s">
        <v>36</v>
      </c>
      <c r="F46" s="1284"/>
      <c r="G46" s="1284"/>
      <c r="H46" s="1285"/>
      <c r="I46" s="107" t="s">
        <v>520</v>
      </c>
      <c r="J46" s="108" t="s">
        <v>520</v>
      </c>
      <c r="K46" s="108" t="s">
        <v>520</v>
      </c>
      <c r="L46" s="108" t="s">
        <v>520</v>
      </c>
      <c r="M46" s="109" t="s">
        <v>520</v>
      </c>
    </row>
    <row r="47" spans="2:13" ht="27.75" customHeight="1">
      <c r="B47" s="1278"/>
      <c r="C47" s="1279"/>
      <c r="D47" s="111"/>
      <c r="E47" s="1286" t="s">
        <v>37</v>
      </c>
      <c r="F47" s="1287"/>
      <c r="G47" s="1287"/>
      <c r="H47" s="1288"/>
      <c r="I47" s="107" t="s">
        <v>520</v>
      </c>
      <c r="J47" s="108" t="s">
        <v>520</v>
      </c>
      <c r="K47" s="108" t="s">
        <v>520</v>
      </c>
      <c r="L47" s="108" t="s">
        <v>520</v>
      </c>
      <c r="M47" s="109" t="s">
        <v>520</v>
      </c>
    </row>
    <row r="48" spans="2:13" ht="27.75" customHeight="1">
      <c r="B48" s="1278"/>
      <c r="C48" s="1279"/>
      <c r="D48" s="106"/>
      <c r="E48" s="1284" t="s">
        <v>38</v>
      </c>
      <c r="F48" s="1284"/>
      <c r="G48" s="1284"/>
      <c r="H48" s="1285"/>
      <c r="I48" s="107" t="s">
        <v>520</v>
      </c>
      <c r="J48" s="108" t="s">
        <v>520</v>
      </c>
      <c r="K48" s="108" t="s">
        <v>520</v>
      </c>
      <c r="L48" s="108" t="s">
        <v>520</v>
      </c>
      <c r="M48" s="109" t="s">
        <v>520</v>
      </c>
    </row>
    <row r="49" spans="2:13" ht="27.75" customHeight="1">
      <c r="B49" s="1280"/>
      <c r="C49" s="1281"/>
      <c r="D49" s="106"/>
      <c r="E49" s="1284" t="s">
        <v>39</v>
      </c>
      <c r="F49" s="1284"/>
      <c r="G49" s="1284"/>
      <c r="H49" s="1285"/>
      <c r="I49" s="107" t="s">
        <v>520</v>
      </c>
      <c r="J49" s="108" t="s">
        <v>520</v>
      </c>
      <c r="K49" s="108" t="s">
        <v>520</v>
      </c>
      <c r="L49" s="108" t="s">
        <v>520</v>
      </c>
      <c r="M49" s="109" t="s">
        <v>520</v>
      </c>
    </row>
    <row r="50" spans="2:13" ht="27.75" customHeight="1">
      <c r="B50" s="1289" t="s">
        <v>40</v>
      </c>
      <c r="C50" s="1290"/>
      <c r="D50" s="112"/>
      <c r="E50" s="1284" t="s">
        <v>41</v>
      </c>
      <c r="F50" s="1284"/>
      <c r="G50" s="1284"/>
      <c r="H50" s="1285"/>
      <c r="I50" s="107">
        <v>3467</v>
      </c>
      <c r="J50" s="108">
        <v>3892</v>
      </c>
      <c r="K50" s="108">
        <v>4254</v>
      </c>
      <c r="L50" s="108">
        <v>4275</v>
      </c>
      <c r="M50" s="109">
        <v>5190</v>
      </c>
    </row>
    <row r="51" spans="2:13" ht="27.75" customHeight="1">
      <c r="B51" s="1278"/>
      <c r="C51" s="1279"/>
      <c r="D51" s="106"/>
      <c r="E51" s="1284" t="s">
        <v>42</v>
      </c>
      <c r="F51" s="1284"/>
      <c r="G51" s="1284"/>
      <c r="H51" s="1285"/>
      <c r="I51" s="107">
        <v>10</v>
      </c>
      <c r="J51" s="108">
        <v>206</v>
      </c>
      <c r="K51" s="108">
        <v>578</v>
      </c>
      <c r="L51" s="108">
        <v>566</v>
      </c>
      <c r="M51" s="109">
        <v>554</v>
      </c>
    </row>
    <row r="52" spans="2:13" ht="27.75" customHeight="1">
      <c r="B52" s="1280"/>
      <c r="C52" s="1281"/>
      <c r="D52" s="106"/>
      <c r="E52" s="1284" t="s">
        <v>43</v>
      </c>
      <c r="F52" s="1284"/>
      <c r="G52" s="1284"/>
      <c r="H52" s="1285"/>
      <c r="I52" s="107">
        <v>7279</v>
      </c>
      <c r="J52" s="108">
        <v>7196</v>
      </c>
      <c r="K52" s="108">
        <v>6928</v>
      </c>
      <c r="L52" s="108">
        <v>6650</v>
      </c>
      <c r="M52" s="109">
        <v>6251</v>
      </c>
    </row>
    <row r="53" spans="2:13" ht="27.75" customHeight="1" thickBot="1">
      <c r="B53" s="1291" t="s">
        <v>44</v>
      </c>
      <c r="C53" s="1292"/>
      <c r="D53" s="113"/>
      <c r="E53" s="1293" t="s">
        <v>45</v>
      </c>
      <c r="F53" s="1293"/>
      <c r="G53" s="1293"/>
      <c r="H53" s="1294"/>
      <c r="I53" s="114">
        <v>305</v>
      </c>
      <c r="J53" s="115">
        <v>-255</v>
      </c>
      <c r="K53" s="115">
        <v>-1336</v>
      </c>
      <c r="L53" s="115">
        <v>-1636</v>
      </c>
      <c r="M53" s="116">
        <v>-2913</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sheetData>
  <sheetProtection algorithmName="SHA-512" hashValue="f1Itjh76Bau8RO/At+G+qUL9BtZ0ZMdHEKMnUvwj6dwdWJ+77hxOpHsQbqkGP/uFOteG+rxSLdOsXdbTrMtZgQ==" saltValue="9rmWzycAyCiscMyyNZDHc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42" orientation="portrait"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564</v>
      </c>
      <c r="G54" s="125" t="s">
        <v>565</v>
      </c>
      <c r="H54" s="126" t="s">
        <v>566</v>
      </c>
    </row>
    <row r="55" spans="2:8" ht="52.5" customHeight="1">
      <c r="B55" s="127"/>
      <c r="C55" s="1303" t="s">
        <v>48</v>
      </c>
      <c r="D55" s="1303"/>
      <c r="E55" s="1304"/>
      <c r="F55" s="128">
        <v>1731</v>
      </c>
      <c r="G55" s="128">
        <v>1787</v>
      </c>
      <c r="H55" s="129">
        <v>1819</v>
      </c>
    </row>
    <row r="56" spans="2:8" ht="52.5" customHeight="1">
      <c r="B56" s="130"/>
      <c r="C56" s="1305" t="s">
        <v>49</v>
      </c>
      <c r="D56" s="1305"/>
      <c r="E56" s="1306"/>
      <c r="F56" s="131">
        <v>246</v>
      </c>
      <c r="G56" s="131">
        <v>246</v>
      </c>
      <c r="H56" s="132">
        <v>247</v>
      </c>
    </row>
    <row r="57" spans="2:8" ht="53.25" customHeight="1">
      <c r="B57" s="130"/>
      <c r="C57" s="1307" t="s">
        <v>50</v>
      </c>
      <c r="D57" s="1307"/>
      <c r="E57" s="1308"/>
      <c r="F57" s="133">
        <v>1843</v>
      </c>
      <c r="G57" s="133">
        <v>1812</v>
      </c>
      <c r="H57" s="134">
        <v>2615</v>
      </c>
    </row>
    <row r="58" spans="2:8" ht="45.75" customHeight="1">
      <c r="B58" s="135"/>
      <c r="C58" s="1295" t="s">
        <v>595</v>
      </c>
      <c r="D58" s="1296"/>
      <c r="E58" s="1297"/>
      <c r="F58" s="136">
        <v>1354</v>
      </c>
      <c r="G58" s="136">
        <v>1193</v>
      </c>
      <c r="H58" s="137">
        <v>1946</v>
      </c>
    </row>
    <row r="59" spans="2:8" ht="45.75" customHeight="1">
      <c r="B59" s="135"/>
      <c r="C59" s="1295" t="s">
        <v>596</v>
      </c>
      <c r="D59" s="1296"/>
      <c r="E59" s="1297"/>
      <c r="F59" s="136">
        <v>370</v>
      </c>
      <c r="G59" s="136">
        <v>401</v>
      </c>
      <c r="H59" s="137">
        <v>451</v>
      </c>
    </row>
    <row r="60" spans="2:8" ht="45.75" customHeight="1">
      <c r="B60" s="135"/>
      <c r="C60" s="1295" t="s">
        <v>597</v>
      </c>
      <c r="D60" s="1296"/>
      <c r="E60" s="1297"/>
      <c r="F60" s="136" t="s">
        <v>600</v>
      </c>
      <c r="G60" s="136">
        <v>102</v>
      </c>
      <c r="H60" s="137">
        <v>104</v>
      </c>
    </row>
    <row r="61" spans="2:8" ht="45.75" customHeight="1">
      <c r="B61" s="135"/>
      <c r="C61" s="1295" t="s">
        <v>598</v>
      </c>
      <c r="D61" s="1296"/>
      <c r="E61" s="1297"/>
      <c r="F61" s="136">
        <v>38</v>
      </c>
      <c r="G61" s="136">
        <v>37</v>
      </c>
      <c r="H61" s="137">
        <v>36</v>
      </c>
    </row>
    <row r="62" spans="2:8" ht="45.75" customHeight="1" thickBot="1">
      <c r="B62" s="138"/>
      <c r="C62" s="1298" t="s">
        <v>599</v>
      </c>
      <c r="D62" s="1299"/>
      <c r="E62" s="1300"/>
      <c r="F62" s="139">
        <v>30</v>
      </c>
      <c r="G62" s="139">
        <v>30</v>
      </c>
      <c r="H62" s="140">
        <v>30</v>
      </c>
    </row>
    <row r="63" spans="2:8" ht="52.5" customHeight="1" thickBot="1">
      <c r="B63" s="141"/>
      <c r="C63" s="1301" t="s">
        <v>51</v>
      </c>
      <c r="D63" s="1301"/>
      <c r="E63" s="1302"/>
      <c r="F63" s="142">
        <v>3820</v>
      </c>
      <c r="G63" s="142">
        <v>3846</v>
      </c>
      <c r="H63" s="143">
        <v>4682</v>
      </c>
    </row>
    <row r="64" spans="2:8" ht="15" customHeight="1"/>
  </sheetData>
  <sheetProtection algorithmName="SHA-512" hashValue="Y8b76it1GWvmBFpE23ofniyaZ+H93y5iAOhUC/SaEr4seiU4djZQRwpLNrqhRaOusBK5EuPPQt6pUhu8v+sdQQ==" saltValue="eKe2V2cu+5bt+jjhiSm+B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30" orientation="portrait"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c r="A1" s="423"/>
      <c r="B1" s="422"/>
      <c r="DD1" s="386"/>
      <c r="DE1" s="386"/>
    </row>
    <row r="2" spans="1:143" ht="25.5" customHeight="1">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611</v>
      </c>
    </row>
    <row r="11" spans="1:143" s="291" customFormat="1" ht="13.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611</v>
      </c>
    </row>
    <row r="13" spans="1:143" s="291" customFormat="1" ht="13.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c r="DD19" s="386"/>
      <c r="DE19" s="386"/>
    </row>
    <row r="20" spans="1:351" ht="13.5">
      <c r="DD20" s="386"/>
      <c r="DE20" s="386"/>
    </row>
    <row r="21" spans="1:351" ht="17.2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c r="B22" s="387"/>
      <c r="MM22" s="418"/>
    </row>
    <row r="23" spans="1:351" ht="13.5">
      <c r="B23" s="387"/>
    </row>
    <row r="24" spans="1:351" ht="13.5">
      <c r="B24" s="387"/>
    </row>
    <row r="25" spans="1:351" ht="13.5">
      <c r="B25" s="387"/>
    </row>
    <row r="26" spans="1:351" ht="13.5">
      <c r="B26" s="387"/>
    </row>
    <row r="27" spans="1:351" ht="13.5">
      <c r="B27" s="387"/>
    </row>
    <row r="28" spans="1:351" ht="13.5">
      <c r="B28" s="387"/>
    </row>
    <row r="29" spans="1:351" ht="13.5">
      <c r="B29" s="387"/>
    </row>
    <row r="30" spans="1:351" ht="13.5">
      <c r="B30" s="387"/>
    </row>
    <row r="31" spans="1:351" ht="13.5">
      <c r="B31" s="387"/>
    </row>
    <row r="32" spans="1:351" ht="13.5">
      <c r="B32" s="387"/>
    </row>
    <row r="33" spans="2:109" ht="13.5">
      <c r="B33" s="387"/>
    </row>
    <row r="34" spans="2:109" ht="13.5">
      <c r="B34" s="387"/>
    </row>
    <row r="35" spans="2:109" ht="13.5">
      <c r="B35" s="387"/>
    </row>
    <row r="36" spans="2:109" ht="13.5">
      <c r="B36" s="387"/>
    </row>
    <row r="37" spans="2:109" ht="13.5">
      <c r="B37" s="387"/>
    </row>
    <row r="38" spans="2:109" ht="13.5">
      <c r="B38" s="387"/>
    </row>
    <row r="39" spans="2:109" ht="13.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c r="B40" s="407"/>
      <c r="DD40" s="407"/>
      <c r="DE40" s="386"/>
    </row>
    <row r="41" spans="2:109" ht="17.25">
      <c r="B41" s="417" t="s">
        <v>610</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c r="B42" s="387"/>
      <c r="G42" s="403"/>
      <c r="I42" s="402"/>
      <c r="J42" s="402"/>
      <c r="K42" s="402"/>
      <c r="AM42" s="403"/>
      <c r="AN42" s="403" t="s">
        <v>607</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c r="B43" s="387"/>
      <c r="AN43" s="1310" t="s">
        <v>614</v>
      </c>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2"/>
    </row>
    <row r="44" spans="2:109" ht="13.5">
      <c r="B44" s="387"/>
      <c r="AN44" s="1313"/>
      <c r="AO44" s="1314"/>
      <c r="AP44" s="1314"/>
      <c r="AQ44" s="1314"/>
      <c r="AR44" s="1314"/>
      <c r="AS44" s="1314"/>
      <c r="AT44" s="1314"/>
      <c r="AU44" s="1314"/>
      <c r="AV44" s="1314"/>
      <c r="AW44" s="1314"/>
      <c r="AX44" s="1314"/>
      <c r="AY44" s="1314"/>
      <c r="AZ44" s="1314"/>
      <c r="BA44" s="1314"/>
      <c r="BB44" s="1314"/>
      <c r="BC44" s="1314"/>
      <c r="BD44" s="1314"/>
      <c r="BE44" s="1314"/>
      <c r="BF44" s="1314"/>
      <c r="BG44" s="1314"/>
      <c r="BH44" s="1314"/>
      <c r="BI44" s="1314"/>
      <c r="BJ44" s="1314"/>
      <c r="BK44" s="1314"/>
      <c r="BL44" s="1314"/>
      <c r="BM44" s="1314"/>
      <c r="BN44" s="1314"/>
      <c r="BO44" s="1314"/>
      <c r="BP44" s="1314"/>
      <c r="BQ44" s="1314"/>
      <c r="BR44" s="1314"/>
      <c r="BS44" s="1314"/>
      <c r="BT44" s="1314"/>
      <c r="BU44" s="1314"/>
      <c r="BV44" s="1314"/>
      <c r="BW44" s="1314"/>
      <c r="BX44" s="1314"/>
      <c r="BY44" s="1314"/>
      <c r="BZ44" s="1314"/>
      <c r="CA44" s="1314"/>
      <c r="CB44" s="1314"/>
      <c r="CC44" s="1314"/>
      <c r="CD44" s="1314"/>
      <c r="CE44" s="1314"/>
      <c r="CF44" s="1314"/>
      <c r="CG44" s="1314"/>
      <c r="CH44" s="1314"/>
      <c r="CI44" s="1314"/>
      <c r="CJ44" s="1314"/>
      <c r="CK44" s="1314"/>
      <c r="CL44" s="1314"/>
      <c r="CM44" s="1314"/>
      <c r="CN44" s="1314"/>
      <c r="CO44" s="1314"/>
      <c r="CP44" s="1314"/>
      <c r="CQ44" s="1314"/>
      <c r="CR44" s="1314"/>
      <c r="CS44" s="1314"/>
      <c r="CT44" s="1314"/>
      <c r="CU44" s="1314"/>
      <c r="CV44" s="1314"/>
      <c r="CW44" s="1314"/>
      <c r="CX44" s="1314"/>
      <c r="CY44" s="1314"/>
      <c r="CZ44" s="1314"/>
      <c r="DA44" s="1314"/>
      <c r="DB44" s="1314"/>
      <c r="DC44" s="1315"/>
    </row>
    <row r="45" spans="2:109" ht="13.5">
      <c r="B45" s="387"/>
      <c r="AN45" s="1313"/>
      <c r="AO45" s="1314"/>
      <c r="AP45" s="1314"/>
      <c r="AQ45" s="1314"/>
      <c r="AR45" s="1314"/>
      <c r="AS45" s="1314"/>
      <c r="AT45" s="1314"/>
      <c r="AU45" s="1314"/>
      <c r="AV45" s="1314"/>
      <c r="AW45" s="1314"/>
      <c r="AX45" s="1314"/>
      <c r="AY45" s="1314"/>
      <c r="AZ45" s="1314"/>
      <c r="BA45" s="1314"/>
      <c r="BB45" s="1314"/>
      <c r="BC45" s="1314"/>
      <c r="BD45" s="1314"/>
      <c r="BE45" s="1314"/>
      <c r="BF45" s="1314"/>
      <c r="BG45" s="1314"/>
      <c r="BH45" s="1314"/>
      <c r="BI45" s="1314"/>
      <c r="BJ45" s="1314"/>
      <c r="BK45" s="1314"/>
      <c r="BL45" s="1314"/>
      <c r="BM45" s="1314"/>
      <c r="BN45" s="1314"/>
      <c r="BO45" s="1314"/>
      <c r="BP45" s="1314"/>
      <c r="BQ45" s="1314"/>
      <c r="BR45" s="1314"/>
      <c r="BS45" s="1314"/>
      <c r="BT45" s="1314"/>
      <c r="BU45" s="1314"/>
      <c r="BV45" s="1314"/>
      <c r="BW45" s="1314"/>
      <c r="BX45" s="1314"/>
      <c r="BY45" s="1314"/>
      <c r="BZ45" s="1314"/>
      <c r="CA45" s="1314"/>
      <c r="CB45" s="1314"/>
      <c r="CC45" s="1314"/>
      <c r="CD45" s="1314"/>
      <c r="CE45" s="1314"/>
      <c r="CF45" s="1314"/>
      <c r="CG45" s="1314"/>
      <c r="CH45" s="1314"/>
      <c r="CI45" s="1314"/>
      <c r="CJ45" s="1314"/>
      <c r="CK45" s="1314"/>
      <c r="CL45" s="1314"/>
      <c r="CM45" s="1314"/>
      <c r="CN45" s="1314"/>
      <c r="CO45" s="1314"/>
      <c r="CP45" s="1314"/>
      <c r="CQ45" s="1314"/>
      <c r="CR45" s="1314"/>
      <c r="CS45" s="1314"/>
      <c r="CT45" s="1314"/>
      <c r="CU45" s="1314"/>
      <c r="CV45" s="1314"/>
      <c r="CW45" s="1314"/>
      <c r="CX45" s="1314"/>
      <c r="CY45" s="1314"/>
      <c r="CZ45" s="1314"/>
      <c r="DA45" s="1314"/>
      <c r="DB45" s="1314"/>
      <c r="DC45" s="1315"/>
    </row>
    <row r="46" spans="2:109" ht="13.5">
      <c r="B46" s="387"/>
      <c r="AN46" s="1313"/>
      <c r="AO46" s="1314"/>
      <c r="AP46" s="1314"/>
      <c r="AQ46" s="1314"/>
      <c r="AR46" s="1314"/>
      <c r="AS46" s="1314"/>
      <c r="AT46" s="1314"/>
      <c r="AU46" s="1314"/>
      <c r="AV46" s="1314"/>
      <c r="AW46" s="1314"/>
      <c r="AX46" s="1314"/>
      <c r="AY46" s="1314"/>
      <c r="AZ46" s="1314"/>
      <c r="BA46" s="1314"/>
      <c r="BB46" s="1314"/>
      <c r="BC46" s="1314"/>
      <c r="BD46" s="1314"/>
      <c r="BE46" s="1314"/>
      <c r="BF46" s="1314"/>
      <c r="BG46" s="1314"/>
      <c r="BH46" s="1314"/>
      <c r="BI46" s="1314"/>
      <c r="BJ46" s="1314"/>
      <c r="BK46" s="1314"/>
      <c r="BL46" s="1314"/>
      <c r="BM46" s="1314"/>
      <c r="BN46" s="1314"/>
      <c r="BO46" s="1314"/>
      <c r="BP46" s="1314"/>
      <c r="BQ46" s="1314"/>
      <c r="BR46" s="1314"/>
      <c r="BS46" s="1314"/>
      <c r="BT46" s="1314"/>
      <c r="BU46" s="1314"/>
      <c r="BV46" s="1314"/>
      <c r="BW46" s="1314"/>
      <c r="BX46" s="1314"/>
      <c r="BY46" s="1314"/>
      <c r="BZ46" s="1314"/>
      <c r="CA46" s="1314"/>
      <c r="CB46" s="1314"/>
      <c r="CC46" s="1314"/>
      <c r="CD46" s="1314"/>
      <c r="CE46" s="1314"/>
      <c r="CF46" s="1314"/>
      <c r="CG46" s="1314"/>
      <c r="CH46" s="1314"/>
      <c r="CI46" s="1314"/>
      <c r="CJ46" s="1314"/>
      <c r="CK46" s="1314"/>
      <c r="CL46" s="1314"/>
      <c r="CM46" s="1314"/>
      <c r="CN46" s="1314"/>
      <c r="CO46" s="1314"/>
      <c r="CP46" s="1314"/>
      <c r="CQ46" s="1314"/>
      <c r="CR46" s="1314"/>
      <c r="CS46" s="1314"/>
      <c r="CT46" s="1314"/>
      <c r="CU46" s="1314"/>
      <c r="CV46" s="1314"/>
      <c r="CW46" s="1314"/>
      <c r="CX46" s="1314"/>
      <c r="CY46" s="1314"/>
      <c r="CZ46" s="1314"/>
      <c r="DA46" s="1314"/>
      <c r="DB46" s="1314"/>
      <c r="DC46" s="1315"/>
    </row>
    <row r="47" spans="2:109" ht="13.5">
      <c r="B47" s="387"/>
      <c r="AN47" s="1316"/>
      <c r="AO47" s="1317"/>
      <c r="AP47" s="1317"/>
      <c r="AQ47" s="1317"/>
      <c r="AR47" s="1317"/>
      <c r="AS47" s="1317"/>
      <c r="AT47" s="1317"/>
      <c r="AU47" s="1317"/>
      <c r="AV47" s="1317"/>
      <c r="AW47" s="1317"/>
      <c r="AX47" s="1317"/>
      <c r="AY47" s="1317"/>
      <c r="AZ47" s="1317"/>
      <c r="BA47" s="1317"/>
      <c r="BB47" s="1317"/>
      <c r="BC47" s="1317"/>
      <c r="BD47" s="1317"/>
      <c r="BE47" s="1317"/>
      <c r="BF47" s="1317"/>
      <c r="BG47" s="1317"/>
      <c r="BH47" s="1317"/>
      <c r="BI47" s="1317"/>
      <c r="BJ47" s="1317"/>
      <c r="BK47" s="1317"/>
      <c r="BL47" s="1317"/>
      <c r="BM47" s="1317"/>
      <c r="BN47" s="1317"/>
      <c r="BO47" s="1317"/>
      <c r="BP47" s="1317"/>
      <c r="BQ47" s="1317"/>
      <c r="BR47" s="1317"/>
      <c r="BS47" s="1317"/>
      <c r="BT47" s="1317"/>
      <c r="BU47" s="1317"/>
      <c r="BV47" s="1317"/>
      <c r="BW47" s="1317"/>
      <c r="BX47" s="1317"/>
      <c r="BY47" s="1317"/>
      <c r="BZ47" s="1317"/>
      <c r="CA47" s="1317"/>
      <c r="CB47" s="1317"/>
      <c r="CC47" s="1317"/>
      <c r="CD47" s="1317"/>
      <c r="CE47" s="1317"/>
      <c r="CF47" s="1317"/>
      <c r="CG47" s="1317"/>
      <c r="CH47" s="1317"/>
      <c r="CI47" s="1317"/>
      <c r="CJ47" s="1317"/>
      <c r="CK47" s="1317"/>
      <c r="CL47" s="1317"/>
      <c r="CM47" s="1317"/>
      <c r="CN47" s="1317"/>
      <c r="CO47" s="1317"/>
      <c r="CP47" s="1317"/>
      <c r="CQ47" s="1317"/>
      <c r="CR47" s="1317"/>
      <c r="CS47" s="1317"/>
      <c r="CT47" s="1317"/>
      <c r="CU47" s="1317"/>
      <c r="CV47" s="1317"/>
      <c r="CW47" s="1317"/>
      <c r="CX47" s="1317"/>
      <c r="CY47" s="1317"/>
      <c r="CZ47" s="1317"/>
      <c r="DA47" s="1317"/>
      <c r="DB47" s="1317"/>
      <c r="DC47" s="1318"/>
    </row>
    <row r="48" spans="2:109" ht="13.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c r="B49" s="387"/>
      <c r="AN49" s="386" t="s">
        <v>606</v>
      </c>
    </row>
    <row r="50" spans="1:109" ht="13.5">
      <c r="B50" s="387"/>
      <c r="G50" s="1319"/>
      <c r="H50" s="1319"/>
      <c r="I50" s="1319"/>
      <c r="J50" s="1319"/>
      <c r="K50" s="396"/>
      <c r="L50" s="396"/>
      <c r="M50" s="395"/>
      <c r="N50" s="395"/>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23" t="s">
        <v>562</v>
      </c>
      <c r="BQ50" s="1323"/>
      <c r="BR50" s="1323"/>
      <c r="BS50" s="1323"/>
      <c r="BT50" s="1323"/>
      <c r="BU50" s="1323"/>
      <c r="BV50" s="1323"/>
      <c r="BW50" s="1323"/>
      <c r="BX50" s="1323" t="s">
        <v>563</v>
      </c>
      <c r="BY50" s="1323"/>
      <c r="BZ50" s="1323"/>
      <c r="CA50" s="1323"/>
      <c r="CB50" s="1323"/>
      <c r="CC50" s="1323"/>
      <c r="CD50" s="1323"/>
      <c r="CE50" s="1323"/>
      <c r="CF50" s="1323" t="s">
        <v>564</v>
      </c>
      <c r="CG50" s="1323"/>
      <c r="CH50" s="1323"/>
      <c r="CI50" s="1323"/>
      <c r="CJ50" s="1323"/>
      <c r="CK50" s="1323"/>
      <c r="CL50" s="1323"/>
      <c r="CM50" s="1323"/>
      <c r="CN50" s="1323" t="s">
        <v>565</v>
      </c>
      <c r="CO50" s="1323"/>
      <c r="CP50" s="1323"/>
      <c r="CQ50" s="1323"/>
      <c r="CR50" s="1323"/>
      <c r="CS50" s="1323"/>
      <c r="CT50" s="1323"/>
      <c r="CU50" s="1323"/>
      <c r="CV50" s="1323" t="s">
        <v>566</v>
      </c>
      <c r="CW50" s="1323"/>
      <c r="CX50" s="1323"/>
      <c r="CY50" s="1323"/>
      <c r="CZ50" s="1323"/>
      <c r="DA50" s="1323"/>
      <c r="DB50" s="1323"/>
      <c r="DC50" s="1323"/>
    </row>
    <row r="51" spans="1:109" ht="13.5" customHeight="1">
      <c r="B51" s="387"/>
      <c r="G51" s="1324"/>
      <c r="H51" s="1324"/>
      <c r="I51" s="1327"/>
      <c r="J51" s="1327"/>
      <c r="K51" s="1326"/>
      <c r="L51" s="1326"/>
      <c r="M51" s="1326"/>
      <c r="N51" s="1326"/>
      <c r="AM51" s="394"/>
      <c r="AN51" s="1325" t="s">
        <v>605</v>
      </c>
      <c r="AO51" s="1325"/>
      <c r="AP51" s="1325"/>
      <c r="AQ51" s="1325"/>
      <c r="AR51" s="1325"/>
      <c r="AS51" s="1325"/>
      <c r="AT51" s="1325"/>
      <c r="AU51" s="1325"/>
      <c r="AV51" s="1325"/>
      <c r="AW51" s="1325"/>
      <c r="AX51" s="1325"/>
      <c r="AY51" s="1325"/>
      <c r="AZ51" s="1325"/>
      <c r="BA51" s="1325"/>
      <c r="BB51" s="1325" t="s">
        <v>603</v>
      </c>
      <c r="BC51" s="1325"/>
      <c r="BD51" s="1325"/>
      <c r="BE51" s="1325"/>
      <c r="BF51" s="1325"/>
      <c r="BG51" s="1325"/>
      <c r="BH51" s="1325"/>
      <c r="BI51" s="1325"/>
      <c r="BJ51" s="1325"/>
      <c r="BK51" s="1325"/>
      <c r="BL51" s="1325"/>
      <c r="BM51" s="1325"/>
      <c r="BN51" s="1325"/>
      <c r="BO51" s="1325"/>
      <c r="BP51" s="1309">
        <v>8.1999999999999993</v>
      </c>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ht="13.5">
      <c r="B52" s="387"/>
      <c r="G52" s="1324"/>
      <c r="H52" s="1324"/>
      <c r="I52" s="1327"/>
      <c r="J52" s="1327"/>
      <c r="K52" s="1326"/>
      <c r="L52" s="1326"/>
      <c r="M52" s="1326"/>
      <c r="N52" s="1326"/>
      <c r="AM52" s="39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ht="13.5">
      <c r="A53" s="402"/>
      <c r="B53" s="387"/>
      <c r="G53" s="1324"/>
      <c r="H53" s="1324"/>
      <c r="I53" s="1319"/>
      <c r="J53" s="1319"/>
      <c r="K53" s="1326"/>
      <c r="L53" s="1326"/>
      <c r="M53" s="1326"/>
      <c r="N53" s="1326"/>
      <c r="AM53" s="394"/>
      <c r="AN53" s="1325"/>
      <c r="AO53" s="1325"/>
      <c r="AP53" s="1325"/>
      <c r="AQ53" s="1325"/>
      <c r="AR53" s="1325"/>
      <c r="AS53" s="1325"/>
      <c r="AT53" s="1325"/>
      <c r="AU53" s="1325"/>
      <c r="AV53" s="1325"/>
      <c r="AW53" s="1325"/>
      <c r="AX53" s="1325"/>
      <c r="AY53" s="1325"/>
      <c r="AZ53" s="1325"/>
      <c r="BA53" s="1325"/>
      <c r="BB53" s="1325" t="s">
        <v>609</v>
      </c>
      <c r="BC53" s="1325"/>
      <c r="BD53" s="1325"/>
      <c r="BE53" s="1325"/>
      <c r="BF53" s="1325"/>
      <c r="BG53" s="1325"/>
      <c r="BH53" s="1325"/>
      <c r="BI53" s="1325"/>
      <c r="BJ53" s="1325"/>
      <c r="BK53" s="1325"/>
      <c r="BL53" s="1325"/>
      <c r="BM53" s="1325"/>
      <c r="BN53" s="1325"/>
      <c r="BO53" s="1325"/>
      <c r="BP53" s="1309">
        <v>66.8</v>
      </c>
      <c r="BQ53" s="1309"/>
      <c r="BR53" s="1309"/>
      <c r="BS53" s="1309"/>
      <c r="BT53" s="1309"/>
      <c r="BU53" s="1309"/>
      <c r="BV53" s="1309"/>
      <c r="BW53" s="1309"/>
      <c r="BX53" s="1309">
        <v>69.7</v>
      </c>
      <c r="BY53" s="1309"/>
      <c r="BZ53" s="1309"/>
      <c r="CA53" s="1309"/>
      <c r="CB53" s="1309"/>
      <c r="CC53" s="1309"/>
      <c r="CD53" s="1309"/>
      <c r="CE53" s="1309"/>
      <c r="CF53" s="1309">
        <v>71.099999999999994</v>
      </c>
      <c r="CG53" s="1309"/>
      <c r="CH53" s="1309"/>
      <c r="CI53" s="1309"/>
      <c r="CJ53" s="1309"/>
      <c r="CK53" s="1309"/>
      <c r="CL53" s="1309"/>
      <c r="CM53" s="1309"/>
      <c r="CN53" s="1309">
        <v>72.2</v>
      </c>
      <c r="CO53" s="1309"/>
      <c r="CP53" s="1309"/>
      <c r="CQ53" s="1309"/>
      <c r="CR53" s="1309"/>
      <c r="CS53" s="1309"/>
      <c r="CT53" s="1309"/>
      <c r="CU53" s="1309"/>
      <c r="CV53" s="1309">
        <v>73.7</v>
      </c>
      <c r="CW53" s="1309"/>
      <c r="CX53" s="1309"/>
      <c r="CY53" s="1309"/>
      <c r="CZ53" s="1309"/>
      <c r="DA53" s="1309"/>
      <c r="DB53" s="1309"/>
      <c r="DC53" s="1309"/>
    </row>
    <row r="54" spans="1:109" ht="13.5">
      <c r="A54" s="402"/>
      <c r="B54" s="387"/>
      <c r="G54" s="1324"/>
      <c r="H54" s="1324"/>
      <c r="I54" s="1319"/>
      <c r="J54" s="1319"/>
      <c r="K54" s="1326"/>
      <c r="L54" s="1326"/>
      <c r="M54" s="1326"/>
      <c r="N54" s="1326"/>
      <c r="AM54" s="39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ht="13.5">
      <c r="A55" s="402"/>
      <c r="B55" s="387"/>
      <c r="G55" s="1319"/>
      <c r="H55" s="1319"/>
      <c r="I55" s="1319"/>
      <c r="J55" s="1319"/>
      <c r="K55" s="1326"/>
      <c r="L55" s="1326"/>
      <c r="M55" s="1326"/>
      <c r="N55" s="1326"/>
      <c r="AN55" s="1323" t="s">
        <v>604</v>
      </c>
      <c r="AO55" s="1323"/>
      <c r="AP55" s="1323"/>
      <c r="AQ55" s="1323"/>
      <c r="AR55" s="1323"/>
      <c r="AS55" s="1323"/>
      <c r="AT55" s="1323"/>
      <c r="AU55" s="1323"/>
      <c r="AV55" s="1323"/>
      <c r="AW55" s="1323"/>
      <c r="AX55" s="1323"/>
      <c r="AY55" s="1323"/>
      <c r="AZ55" s="1323"/>
      <c r="BA55" s="1323"/>
      <c r="BB55" s="1325" t="s">
        <v>603</v>
      </c>
      <c r="BC55" s="1325"/>
      <c r="BD55" s="1325"/>
      <c r="BE55" s="1325"/>
      <c r="BF55" s="1325"/>
      <c r="BG55" s="1325"/>
      <c r="BH55" s="1325"/>
      <c r="BI55" s="1325"/>
      <c r="BJ55" s="1325"/>
      <c r="BK55" s="1325"/>
      <c r="BL55" s="1325"/>
      <c r="BM55" s="1325"/>
      <c r="BN55" s="1325"/>
      <c r="BO55" s="1325"/>
      <c r="BP55" s="1309">
        <v>58.9</v>
      </c>
      <c r="BQ55" s="1309"/>
      <c r="BR55" s="1309"/>
      <c r="BS55" s="1309"/>
      <c r="BT55" s="1309"/>
      <c r="BU55" s="1309"/>
      <c r="BV55" s="1309"/>
      <c r="BW55" s="1309"/>
      <c r="BX55" s="1309">
        <v>51.4</v>
      </c>
      <c r="BY55" s="1309"/>
      <c r="BZ55" s="1309"/>
      <c r="CA55" s="1309"/>
      <c r="CB55" s="1309"/>
      <c r="CC55" s="1309"/>
      <c r="CD55" s="1309"/>
      <c r="CE55" s="1309"/>
      <c r="CF55" s="1309">
        <v>46.8</v>
      </c>
      <c r="CG55" s="1309"/>
      <c r="CH55" s="1309"/>
      <c r="CI55" s="1309"/>
      <c r="CJ55" s="1309"/>
      <c r="CK55" s="1309"/>
      <c r="CL55" s="1309"/>
      <c r="CM55" s="1309"/>
      <c r="CN55" s="1309">
        <v>48.4</v>
      </c>
      <c r="CO55" s="1309"/>
      <c r="CP55" s="1309"/>
      <c r="CQ55" s="1309"/>
      <c r="CR55" s="1309"/>
      <c r="CS55" s="1309"/>
      <c r="CT55" s="1309"/>
      <c r="CU55" s="1309"/>
      <c r="CV55" s="1309">
        <v>43</v>
      </c>
      <c r="CW55" s="1309"/>
      <c r="CX55" s="1309"/>
      <c r="CY55" s="1309"/>
      <c r="CZ55" s="1309"/>
      <c r="DA55" s="1309"/>
      <c r="DB55" s="1309"/>
      <c r="DC55" s="1309"/>
    </row>
    <row r="56" spans="1:109" ht="13.5">
      <c r="A56" s="402"/>
      <c r="B56" s="387"/>
      <c r="G56" s="1319"/>
      <c r="H56" s="1319"/>
      <c r="I56" s="1319"/>
      <c r="J56" s="1319"/>
      <c r="K56" s="1326"/>
      <c r="L56" s="1326"/>
      <c r="M56" s="1326"/>
      <c r="N56" s="1326"/>
      <c r="AN56" s="1323"/>
      <c r="AO56" s="1323"/>
      <c r="AP56" s="1323"/>
      <c r="AQ56" s="1323"/>
      <c r="AR56" s="1323"/>
      <c r="AS56" s="1323"/>
      <c r="AT56" s="1323"/>
      <c r="AU56" s="1323"/>
      <c r="AV56" s="1323"/>
      <c r="AW56" s="1323"/>
      <c r="AX56" s="1323"/>
      <c r="AY56" s="1323"/>
      <c r="AZ56" s="1323"/>
      <c r="BA56" s="1323"/>
      <c r="BB56" s="1325"/>
      <c r="BC56" s="1325"/>
      <c r="BD56" s="1325"/>
      <c r="BE56" s="1325"/>
      <c r="BF56" s="1325"/>
      <c r="BG56" s="1325"/>
      <c r="BH56" s="1325"/>
      <c r="BI56" s="1325"/>
      <c r="BJ56" s="1325"/>
      <c r="BK56" s="1325"/>
      <c r="BL56" s="1325"/>
      <c r="BM56" s="1325"/>
      <c r="BN56" s="1325"/>
      <c r="BO56" s="1325"/>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2" customFormat="1" ht="13.5">
      <c r="B57" s="408"/>
      <c r="G57" s="1319"/>
      <c r="H57" s="1319"/>
      <c r="I57" s="1328"/>
      <c r="J57" s="1328"/>
      <c r="K57" s="1326"/>
      <c r="L57" s="1326"/>
      <c r="M57" s="1326"/>
      <c r="N57" s="1326"/>
      <c r="AM57" s="386"/>
      <c r="AN57" s="1323"/>
      <c r="AO57" s="1323"/>
      <c r="AP57" s="1323"/>
      <c r="AQ57" s="1323"/>
      <c r="AR57" s="1323"/>
      <c r="AS57" s="1323"/>
      <c r="AT57" s="1323"/>
      <c r="AU57" s="1323"/>
      <c r="AV57" s="1323"/>
      <c r="AW57" s="1323"/>
      <c r="AX57" s="1323"/>
      <c r="AY57" s="1323"/>
      <c r="AZ57" s="1323"/>
      <c r="BA57" s="1323"/>
      <c r="BB57" s="1325" t="s">
        <v>609</v>
      </c>
      <c r="BC57" s="1325"/>
      <c r="BD57" s="1325"/>
      <c r="BE57" s="1325"/>
      <c r="BF57" s="1325"/>
      <c r="BG57" s="1325"/>
      <c r="BH57" s="1325"/>
      <c r="BI57" s="1325"/>
      <c r="BJ57" s="1325"/>
      <c r="BK57" s="1325"/>
      <c r="BL57" s="1325"/>
      <c r="BM57" s="1325"/>
      <c r="BN57" s="1325"/>
      <c r="BO57" s="1325"/>
      <c r="BP57" s="1309">
        <v>55.6</v>
      </c>
      <c r="BQ57" s="1309"/>
      <c r="BR57" s="1309"/>
      <c r="BS57" s="1309"/>
      <c r="BT57" s="1309"/>
      <c r="BU57" s="1309"/>
      <c r="BV57" s="1309"/>
      <c r="BW57" s="1309"/>
      <c r="BX57" s="1309">
        <v>59.8</v>
      </c>
      <c r="BY57" s="1309"/>
      <c r="BZ57" s="1309"/>
      <c r="CA57" s="1309"/>
      <c r="CB57" s="1309"/>
      <c r="CC57" s="1309"/>
      <c r="CD57" s="1309"/>
      <c r="CE57" s="1309"/>
      <c r="CF57" s="1309">
        <v>61.4</v>
      </c>
      <c r="CG57" s="1309"/>
      <c r="CH57" s="1309"/>
      <c r="CI57" s="1309"/>
      <c r="CJ57" s="1309"/>
      <c r="CK57" s="1309"/>
      <c r="CL57" s="1309"/>
      <c r="CM57" s="1309"/>
      <c r="CN57" s="1309">
        <v>61.4</v>
      </c>
      <c r="CO57" s="1309"/>
      <c r="CP57" s="1309"/>
      <c r="CQ57" s="1309"/>
      <c r="CR57" s="1309"/>
      <c r="CS57" s="1309"/>
      <c r="CT57" s="1309"/>
      <c r="CU57" s="1309"/>
      <c r="CV57" s="1309">
        <v>62.5</v>
      </c>
      <c r="CW57" s="1309"/>
      <c r="CX57" s="1309"/>
      <c r="CY57" s="1309"/>
      <c r="CZ57" s="1309"/>
      <c r="DA57" s="1309"/>
      <c r="DB57" s="1309"/>
      <c r="DC57" s="1309"/>
      <c r="DD57" s="413"/>
      <c r="DE57" s="408"/>
    </row>
    <row r="58" spans="1:109" s="402" customFormat="1" ht="13.5">
      <c r="A58" s="386"/>
      <c r="B58" s="408"/>
      <c r="G58" s="1319"/>
      <c r="H58" s="1319"/>
      <c r="I58" s="1328"/>
      <c r="J58" s="1328"/>
      <c r="K58" s="1326"/>
      <c r="L58" s="1326"/>
      <c r="M58" s="1326"/>
      <c r="N58" s="1326"/>
      <c r="AM58" s="386"/>
      <c r="AN58" s="1323"/>
      <c r="AO58" s="1323"/>
      <c r="AP58" s="1323"/>
      <c r="AQ58" s="1323"/>
      <c r="AR58" s="1323"/>
      <c r="AS58" s="1323"/>
      <c r="AT58" s="1323"/>
      <c r="AU58" s="1323"/>
      <c r="AV58" s="1323"/>
      <c r="AW58" s="1323"/>
      <c r="AX58" s="1323"/>
      <c r="AY58" s="1323"/>
      <c r="AZ58" s="1323"/>
      <c r="BA58" s="1323"/>
      <c r="BB58" s="1325"/>
      <c r="BC58" s="1325"/>
      <c r="BD58" s="1325"/>
      <c r="BE58" s="1325"/>
      <c r="BF58" s="1325"/>
      <c r="BG58" s="1325"/>
      <c r="BH58" s="1325"/>
      <c r="BI58" s="1325"/>
      <c r="BJ58" s="1325"/>
      <c r="BK58" s="1325"/>
      <c r="BL58" s="1325"/>
      <c r="BM58" s="1325"/>
      <c r="BN58" s="1325"/>
      <c r="BO58" s="1325"/>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13"/>
      <c r="DE58" s="408"/>
    </row>
    <row r="59" spans="1:109" s="402" customFormat="1" ht="13.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c r="B63" s="406" t="s">
        <v>608</v>
      </c>
    </row>
    <row r="64" spans="1:109" ht="13.5">
      <c r="B64" s="387"/>
      <c r="G64" s="403"/>
      <c r="I64" s="405"/>
      <c r="J64" s="405"/>
      <c r="K64" s="405"/>
      <c r="L64" s="405"/>
      <c r="M64" s="405"/>
      <c r="N64" s="404"/>
      <c r="AM64" s="403"/>
      <c r="AN64" s="403" t="s">
        <v>607</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c r="B65" s="387"/>
      <c r="AN65" s="1310" t="s">
        <v>615</v>
      </c>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2"/>
    </row>
    <row r="66" spans="2:107" ht="13.5">
      <c r="B66" s="387"/>
      <c r="AN66" s="1313"/>
      <c r="AO66" s="1314"/>
      <c r="AP66" s="1314"/>
      <c r="AQ66" s="1314"/>
      <c r="AR66" s="1314"/>
      <c r="AS66" s="1314"/>
      <c r="AT66" s="1314"/>
      <c r="AU66" s="1314"/>
      <c r="AV66" s="1314"/>
      <c r="AW66" s="1314"/>
      <c r="AX66" s="1314"/>
      <c r="AY66" s="1314"/>
      <c r="AZ66" s="1314"/>
      <c r="BA66" s="1314"/>
      <c r="BB66" s="1314"/>
      <c r="BC66" s="1314"/>
      <c r="BD66" s="1314"/>
      <c r="BE66" s="1314"/>
      <c r="BF66" s="1314"/>
      <c r="BG66" s="1314"/>
      <c r="BH66" s="1314"/>
      <c r="BI66" s="1314"/>
      <c r="BJ66" s="1314"/>
      <c r="BK66" s="1314"/>
      <c r="BL66" s="1314"/>
      <c r="BM66" s="1314"/>
      <c r="BN66" s="1314"/>
      <c r="BO66" s="1314"/>
      <c r="BP66" s="1314"/>
      <c r="BQ66" s="1314"/>
      <c r="BR66" s="1314"/>
      <c r="BS66" s="1314"/>
      <c r="BT66" s="1314"/>
      <c r="BU66" s="1314"/>
      <c r="BV66" s="1314"/>
      <c r="BW66" s="1314"/>
      <c r="BX66" s="1314"/>
      <c r="BY66" s="1314"/>
      <c r="BZ66" s="1314"/>
      <c r="CA66" s="1314"/>
      <c r="CB66" s="1314"/>
      <c r="CC66" s="1314"/>
      <c r="CD66" s="1314"/>
      <c r="CE66" s="1314"/>
      <c r="CF66" s="1314"/>
      <c r="CG66" s="1314"/>
      <c r="CH66" s="1314"/>
      <c r="CI66" s="1314"/>
      <c r="CJ66" s="1314"/>
      <c r="CK66" s="1314"/>
      <c r="CL66" s="1314"/>
      <c r="CM66" s="1314"/>
      <c r="CN66" s="1314"/>
      <c r="CO66" s="1314"/>
      <c r="CP66" s="1314"/>
      <c r="CQ66" s="1314"/>
      <c r="CR66" s="1314"/>
      <c r="CS66" s="1314"/>
      <c r="CT66" s="1314"/>
      <c r="CU66" s="1314"/>
      <c r="CV66" s="1314"/>
      <c r="CW66" s="1314"/>
      <c r="CX66" s="1314"/>
      <c r="CY66" s="1314"/>
      <c r="CZ66" s="1314"/>
      <c r="DA66" s="1314"/>
      <c r="DB66" s="1314"/>
      <c r="DC66" s="1315"/>
    </row>
    <row r="67" spans="2:107" ht="13.5">
      <c r="B67" s="387"/>
      <c r="AN67" s="1313"/>
      <c r="AO67" s="1314"/>
      <c r="AP67" s="1314"/>
      <c r="AQ67" s="1314"/>
      <c r="AR67" s="1314"/>
      <c r="AS67" s="1314"/>
      <c r="AT67" s="1314"/>
      <c r="AU67" s="1314"/>
      <c r="AV67" s="1314"/>
      <c r="AW67" s="1314"/>
      <c r="AX67" s="1314"/>
      <c r="AY67" s="1314"/>
      <c r="AZ67" s="1314"/>
      <c r="BA67" s="1314"/>
      <c r="BB67" s="1314"/>
      <c r="BC67" s="1314"/>
      <c r="BD67" s="1314"/>
      <c r="BE67" s="1314"/>
      <c r="BF67" s="1314"/>
      <c r="BG67" s="1314"/>
      <c r="BH67" s="1314"/>
      <c r="BI67" s="1314"/>
      <c r="BJ67" s="1314"/>
      <c r="BK67" s="1314"/>
      <c r="BL67" s="1314"/>
      <c r="BM67" s="1314"/>
      <c r="BN67" s="1314"/>
      <c r="BO67" s="1314"/>
      <c r="BP67" s="1314"/>
      <c r="BQ67" s="1314"/>
      <c r="BR67" s="1314"/>
      <c r="BS67" s="1314"/>
      <c r="BT67" s="1314"/>
      <c r="BU67" s="1314"/>
      <c r="BV67" s="1314"/>
      <c r="BW67" s="1314"/>
      <c r="BX67" s="1314"/>
      <c r="BY67" s="1314"/>
      <c r="BZ67" s="1314"/>
      <c r="CA67" s="1314"/>
      <c r="CB67" s="1314"/>
      <c r="CC67" s="1314"/>
      <c r="CD67" s="1314"/>
      <c r="CE67" s="1314"/>
      <c r="CF67" s="1314"/>
      <c r="CG67" s="1314"/>
      <c r="CH67" s="1314"/>
      <c r="CI67" s="1314"/>
      <c r="CJ67" s="1314"/>
      <c r="CK67" s="1314"/>
      <c r="CL67" s="1314"/>
      <c r="CM67" s="1314"/>
      <c r="CN67" s="1314"/>
      <c r="CO67" s="1314"/>
      <c r="CP67" s="1314"/>
      <c r="CQ67" s="1314"/>
      <c r="CR67" s="1314"/>
      <c r="CS67" s="1314"/>
      <c r="CT67" s="1314"/>
      <c r="CU67" s="1314"/>
      <c r="CV67" s="1314"/>
      <c r="CW67" s="1314"/>
      <c r="CX67" s="1314"/>
      <c r="CY67" s="1314"/>
      <c r="CZ67" s="1314"/>
      <c r="DA67" s="1314"/>
      <c r="DB67" s="1314"/>
      <c r="DC67" s="1315"/>
    </row>
    <row r="68" spans="2:107" ht="13.5">
      <c r="B68" s="387"/>
      <c r="AN68" s="1313"/>
      <c r="AO68" s="1314"/>
      <c r="AP68" s="1314"/>
      <c r="AQ68" s="1314"/>
      <c r="AR68" s="1314"/>
      <c r="AS68" s="1314"/>
      <c r="AT68" s="1314"/>
      <c r="AU68" s="1314"/>
      <c r="AV68" s="1314"/>
      <c r="AW68" s="1314"/>
      <c r="AX68" s="1314"/>
      <c r="AY68" s="1314"/>
      <c r="AZ68" s="1314"/>
      <c r="BA68" s="1314"/>
      <c r="BB68" s="1314"/>
      <c r="BC68" s="1314"/>
      <c r="BD68" s="1314"/>
      <c r="BE68" s="1314"/>
      <c r="BF68" s="1314"/>
      <c r="BG68" s="1314"/>
      <c r="BH68" s="1314"/>
      <c r="BI68" s="1314"/>
      <c r="BJ68" s="1314"/>
      <c r="BK68" s="1314"/>
      <c r="BL68" s="1314"/>
      <c r="BM68" s="1314"/>
      <c r="BN68" s="1314"/>
      <c r="BO68" s="1314"/>
      <c r="BP68" s="1314"/>
      <c r="BQ68" s="1314"/>
      <c r="BR68" s="1314"/>
      <c r="BS68" s="1314"/>
      <c r="BT68" s="1314"/>
      <c r="BU68" s="1314"/>
      <c r="BV68" s="1314"/>
      <c r="BW68" s="1314"/>
      <c r="BX68" s="1314"/>
      <c r="BY68" s="1314"/>
      <c r="BZ68" s="1314"/>
      <c r="CA68" s="1314"/>
      <c r="CB68" s="1314"/>
      <c r="CC68" s="1314"/>
      <c r="CD68" s="1314"/>
      <c r="CE68" s="1314"/>
      <c r="CF68" s="1314"/>
      <c r="CG68" s="1314"/>
      <c r="CH68" s="1314"/>
      <c r="CI68" s="1314"/>
      <c r="CJ68" s="1314"/>
      <c r="CK68" s="1314"/>
      <c r="CL68" s="1314"/>
      <c r="CM68" s="1314"/>
      <c r="CN68" s="1314"/>
      <c r="CO68" s="1314"/>
      <c r="CP68" s="1314"/>
      <c r="CQ68" s="1314"/>
      <c r="CR68" s="1314"/>
      <c r="CS68" s="1314"/>
      <c r="CT68" s="1314"/>
      <c r="CU68" s="1314"/>
      <c r="CV68" s="1314"/>
      <c r="CW68" s="1314"/>
      <c r="CX68" s="1314"/>
      <c r="CY68" s="1314"/>
      <c r="CZ68" s="1314"/>
      <c r="DA68" s="1314"/>
      <c r="DB68" s="1314"/>
      <c r="DC68" s="1315"/>
    </row>
    <row r="69" spans="2:107" ht="13.5">
      <c r="B69" s="387"/>
      <c r="AN69" s="1316"/>
      <c r="AO69" s="1317"/>
      <c r="AP69" s="1317"/>
      <c r="AQ69" s="1317"/>
      <c r="AR69" s="1317"/>
      <c r="AS69" s="1317"/>
      <c r="AT69" s="1317"/>
      <c r="AU69" s="1317"/>
      <c r="AV69" s="1317"/>
      <c r="AW69" s="1317"/>
      <c r="AX69" s="1317"/>
      <c r="AY69" s="1317"/>
      <c r="AZ69" s="1317"/>
      <c r="BA69" s="1317"/>
      <c r="BB69" s="1317"/>
      <c r="BC69" s="1317"/>
      <c r="BD69" s="1317"/>
      <c r="BE69" s="1317"/>
      <c r="BF69" s="1317"/>
      <c r="BG69" s="1317"/>
      <c r="BH69" s="1317"/>
      <c r="BI69" s="1317"/>
      <c r="BJ69" s="1317"/>
      <c r="BK69" s="1317"/>
      <c r="BL69" s="1317"/>
      <c r="BM69" s="1317"/>
      <c r="BN69" s="1317"/>
      <c r="BO69" s="1317"/>
      <c r="BP69" s="1317"/>
      <c r="BQ69" s="1317"/>
      <c r="BR69" s="1317"/>
      <c r="BS69" s="1317"/>
      <c r="BT69" s="1317"/>
      <c r="BU69" s="1317"/>
      <c r="BV69" s="1317"/>
      <c r="BW69" s="1317"/>
      <c r="BX69" s="1317"/>
      <c r="BY69" s="1317"/>
      <c r="BZ69" s="1317"/>
      <c r="CA69" s="1317"/>
      <c r="CB69" s="1317"/>
      <c r="CC69" s="1317"/>
      <c r="CD69" s="1317"/>
      <c r="CE69" s="1317"/>
      <c r="CF69" s="1317"/>
      <c r="CG69" s="1317"/>
      <c r="CH69" s="1317"/>
      <c r="CI69" s="1317"/>
      <c r="CJ69" s="1317"/>
      <c r="CK69" s="1317"/>
      <c r="CL69" s="1317"/>
      <c r="CM69" s="1317"/>
      <c r="CN69" s="1317"/>
      <c r="CO69" s="1317"/>
      <c r="CP69" s="1317"/>
      <c r="CQ69" s="1317"/>
      <c r="CR69" s="1317"/>
      <c r="CS69" s="1317"/>
      <c r="CT69" s="1317"/>
      <c r="CU69" s="1317"/>
      <c r="CV69" s="1317"/>
      <c r="CW69" s="1317"/>
      <c r="CX69" s="1317"/>
      <c r="CY69" s="1317"/>
      <c r="CZ69" s="1317"/>
      <c r="DA69" s="1317"/>
      <c r="DB69" s="1317"/>
      <c r="DC69" s="1318"/>
    </row>
    <row r="70" spans="2:107" ht="13.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c r="B71" s="387"/>
      <c r="G71" s="397"/>
      <c r="I71" s="400"/>
      <c r="J71" s="399"/>
      <c r="K71" s="399"/>
      <c r="L71" s="398"/>
      <c r="M71" s="399"/>
      <c r="N71" s="398"/>
      <c r="AM71" s="397"/>
      <c r="AN71" s="386" t="s">
        <v>606</v>
      </c>
    </row>
    <row r="72" spans="2:107" ht="13.5">
      <c r="B72" s="387"/>
      <c r="G72" s="1319"/>
      <c r="H72" s="1319"/>
      <c r="I72" s="1319"/>
      <c r="J72" s="1319"/>
      <c r="K72" s="396"/>
      <c r="L72" s="396"/>
      <c r="M72" s="395"/>
      <c r="N72" s="395"/>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23" t="s">
        <v>562</v>
      </c>
      <c r="BQ72" s="1323"/>
      <c r="BR72" s="1323"/>
      <c r="BS72" s="1323"/>
      <c r="BT72" s="1323"/>
      <c r="BU72" s="1323"/>
      <c r="BV72" s="1323"/>
      <c r="BW72" s="1323"/>
      <c r="BX72" s="1323" t="s">
        <v>563</v>
      </c>
      <c r="BY72" s="1323"/>
      <c r="BZ72" s="1323"/>
      <c r="CA72" s="1323"/>
      <c r="CB72" s="1323"/>
      <c r="CC72" s="1323"/>
      <c r="CD72" s="1323"/>
      <c r="CE72" s="1323"/>
      <c r="CF72" s="1323" t="s">
        <v>564</v>
      </c>
      <c r="CG72" s="1323"/>
      <c r="CH72" s="1323"/>
      <c r="CI72" s="1323"/>
      <c r="CJ72" s="1323"/>
      <c r="CK72" s="1323"/>
      <c r="CL72" s="1323"/>
      <c r="CM72" s="1323"/>
      <c r="CN72" s="1323" t="s">
        <v>565</v>
      </c>
      <c r="CO72" s="1323"/>
      <c r="CP72" s="1323"/>
      <c r="CQ72" s="1323"/>
      <c r="CR72" s="1323"/>
      <c r="CS72" s="1323"/>
      <c r="CT72" s="1323"/>
      <c r="CU72" s="1323"/>
      <c r="CV72" s="1323" t="s">
        <v>566</v>
      </c>
      <c r="CW72" s="1323"/>
      <c r="CX72" s="1323"/>
      <c r="CY72" s="1323"/>
      <c r="CZ72" s="1323"/>
      <c r="DA72" s="1323"/>
      <c r="DB72" s="1323"/>
      <c r="DC72" s="1323"/>
    </row>
    <row r="73" spans="2:107" ht="13.5">
      <c r="B73" s="387"/>
      <c r="G73" s="1324"/>
      <c r="H73" s="1324"/>
      <c r="I73" s="1324"/>
      <c r="J73" s="1324"/>
      <c r="K73" s="1329"/>
      <c r="L73" s="1329"/>
      <c r="M73" s="1329"/>
      <c r="N73" s="1329"/>
      <c r="AM73" s="394"/>
      <c r="AN73" s="1325" t="s">
        <v>605</v>
      </c>
      <c r="AO73" s="1325"/>
      <c r="AP73" s="1325"/>
      <c r="AQ73" s="1325"/>
      <c r="AR73" s="1325"/>
      <c r="AS73" s="1325"/>
      <c r="AT73" s="1325"/>
      <c r="AU73" s="1325"/>
      <c r="AV73" s="1325"/>
      <c r="AW73" s="1325"/>
      <c r="AX73" s="1325"/>
      <c r="AY73" s="1325"/>
      <c r="AZ73" s="1325"/>
      <c r="BA73" s="1325"/>
      <c r="BB73" s="1325" t="s">
        <v>603</v>
      </c>
      <c r="BC73" s="1325"/>
      <c r="BD73" s="1325"/>
      <c r="BE73" s="1325"/>
      <c r="BF73" s="1325"/>
      <c r="BG73" s="1325"/>
      <c r="BH73" s="1325"/>
      <c r="BI73" s="1325"/>
      <c r="BJ73" s="1325"/>
      <c r="BK73" s="1325"/>
      <c r="BL73" s="1325"/>
      <c r="BM73" s="1325"/>
      <c r="BN73" s="1325"/>
      <c r="BO73" s="1325"/>
      <c r="BP73" s="1309">
        <v>8.1999999999999993</v>
      </c>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ht="13.5">
      <c r="B74" s="387"/>
      <c r="G74" s="1324"/>
      <c r="H74" s="1324"/>
      <c r="I74" s="1324"/>
      <c r="J74" s="1324"/>
      <c r="K74" s="1329"/>
      <c r="L74" s="1329"/>
      <c r="M74" s="1329"/>
      <c r="N74" s="1329"/>
      <c r="AM74" s="39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ht="13.5">
      <c r="B75" s="387"/>
      <c r="G75" s="1324"/>
      <c r="H75" s="1324"/>
      <c r="I75" s="1319"/>
      <c r="J75" s="1319"/>
      <c r="K75" s="1326"/>
      <c r="L75" s="1326"/>
      <c r="M75" s="1326"/>
      <c r="N75" s="1326"/>
      <c r="AM75" s="394"/>
      <c r="AN75" s="1325"/>
      <c r="AO75" s="1325"/>
      <c r="AP75" s="1325"/>
      <c r="AQ75" s="1325"/>
      <c r="AR75" s="1325"/>
      <c r="AS75" s="1325"/>
      <c r="AT75" s="1325"/>
      <c r="AU75" s="1325"/>
      <c r="AV75" s="1325"/>
      <c r="AW75" s="1325"/>
      <c r="AX75" s="1325"/>
      <c r="AY75" s="1325"/>
      <c r="AZ75" s="1325"/>
      <c r="BA75" s="1325"/>
      <c r="BB75" s="1325" t="s">
        <v>602</v>
      </c>
      <c r="BC75" s="1325"/>
      <c r="BD75" s="1325"/>
      <c r="BE75" s="1325"/>
      <c r="BF75" s="1325"/>
      <c r="BG75" s="1325"/>
      <c r="BH75" s="1325"/>
      <c r="BI75" s="1325"/>
      <c r="BJ75" s="1325"/>
      <c r="BK75" s="1325"/>
      <c r="BL75" s="1325"/>
      <c r="BM75" s="1325"/>
      <c r="BN75" s="1325"/>
      <c r="BO75" s="1325"/>
      <c r="BP75" s="1309">
        <v>10.199999999999999</v>
      </c>
      <c r="BQ75" s="1309"/>
      <c r="BR75" s="1309"/>
      <c r="BS75" s="1309"/>
      <c r="BT75" s="1309"/>
      <c r="BU75" s="1309"/>
      <c r="BV75" s="1309"/>
      <c r="BW75" s="1309"/>
      <c r="BX75" s="1309">
        <v>10.8</v>
      </c>
      <c r="BY75" s="1309"/>
      <c r="BZ75" s="1309"/>
      <c r="CA75" s="1309"/>
      <c r="CB75" s="1309"/>
      <c r="CC75" s="1309"/>
      <c r="CD75" s="1309"/>
      <c r="CE75" s="1309"/>
      <c r="CF75" s="1309">
        <v>11.7</v>
      </c>
      <c r="CG75" s="1309"/>
      <c r="CH75" s="1309"/>
      <c r="CI75" s="1309"/>
      <c r="CJ75" s="1309"/>
      <c r="CK75" s="1309"/>
      <c r="CL75" s="1309"/>
      <c r="CM75" s="1309"/>
      <c r="CN75" s="1309">
        <v>11.2</v>
      </c>
      <c r="CO75" s="1309"/>
      <c r="CP75" s="1309"/>
      <c r="CQ75" s="1309"/>
      <c r="CR75" s="1309"/>
      <c r="CS75" s="1309"/>
      <c r="CT75" s="1309"/>
      <c r="CU75" s="1309"/>
      <c r="CV75" s="1309">
        <v>10.3</v>
      </c>
      <c r="CW75" s="1309"/>
      <c r="CX75" s="1309"/>
      <c r="CY75" s="1309"/>
      <c r="CZ75" s="1309"/>
      <c r="DA75" s="1309"/>
      <c r="DB75" s="1309"/>
      <c r="DC75" s="1309"/>
    </row>
    <row r="76" spans="2:107" ht="13.5">
      <c r="B76" s="387"/>
      <c r="G76" s="1324"/>
      <c r="H76" s="1324"/>
      <c r="I76" s="1319"/>
      <c r="J76" s="1319"/>
      <c r="K76" s="1326"/>
      <c r="L76" s="1326"/>
      <c r="M76" s="1326"/>
      <c r="N76" s="1326"/>
      <c r="AM76" s="39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ht="13.5">
      <c r="B77" s="387"/>
      <c r="G77" s="1319"/>
      <c r="H77" s="1319"/>
      <c r="I77" s="1319"/>
      <c r="J77" s="1319"/>
      <c r="K77" s="1329"/>
      <c r="L77" s="1329"/>
      <c r="M77" s="1329"/>
      <c r="N77" s="1329"/>
      <c r="AN77" s="1323" t="s">
        <v>604</v>
      </c>
      <c r="AO77" s="1323"/>
      <c r="AP77" s="1323"/>
      <c r="AQ77" s="1323"/>
      <c r="AR77" s="1323"/>
      <c r="AS77" s="1323"/>
      <c r="AT77" s="1323"/>
      <c r="AU77" s="1323"/>
      <c r="AV77" s="1323"/>
      <c r="AW77" s="1323"/>
      <c r="AX77" s="1323"/>
      <c r="AY77" s="1323"/>
      <c r="AZ77" s="1323"/>
      <c r="BA77" s="1323"/>
      <c r="BB77" s="1325" t="s">
        <v>603</v>
      </c>
      <c r="BC77" s="1325"/>
      <c r="BD77" s="1325"/>
      <c r="BE77" s="1325"/>
      <c r="BF77" s="1325"/>
      <c r="BG77" s="1325"/>
      <c r="BH77" s="1325"/>
      <c r="BI77" s="1325"/>
      <c r="BJ77" s="1325"/>
      <c r="BK77" s="1325"/>
      <c r="BL77" s="1325"/>
      <c r="BM77" s="1325"/>
      <c r="BN77" s="1325"/>
      <c r="BO77" s="1325"/>
      <c r="BP77" s="1309">
        <v>58.9</v>
      </c>
      <c r="BQ77" s="1309"/>
      <c r="BR77" s="1309"/>
      <c r="BS77" s="1309"/>
      <c r="BT77" s="1309"/>
      <c r="BU77" s="1309"/>
      <c r="BV77" s="1309"/>
      <c r="BW77" s="1309"/>
      <c r="BX77" s="1309">
        <v>51.4</v>
      </c>
      <c r="BY77" s="1309"/>
      <c r="BZ77" s="1309"/>
      <c r="CA77" s="1309"/>
      <c r="CB77" s="1309"/>
      <c r="CC77" s="1309"/>
      <c r="CD77" s="1309"/>
      <c r="CE77" s="1309"/>
      <c r="CF77" s="1309">
        <v>46.8</v>
      </c>
      <c r="CG77" s="1309"/>
      <c r="CH77" s="1309"/>
      <c r="CI77" s="1309"/>
      <c r="CJ77" s="1309"/>
      <c r="CK77" s="1309"/>
      <c r="CL77" s="1309"/>
      <c r="CM77" s="1309"/>
      <c r="CN77" s="1309">
        <v>48.4</v>
      </c>
      <c r="CO77" s="1309"/>
      <c r="CP77" s="1309"/>
      <c r="CQ77" s="1309"/>
      <c r="CR77" s="1309"/>
      <c r="CS77" s="1309"/>
      <c r="CT77" s="1309"/>
      <c r="CU77" s="1309"/>
      <c r="CV77" s="1309">
        <v>43</v>
      </c>
      <c r="CW77" s="1309"/>
      <c r="CX77" s="1309"/>
      <c r="CY77" s="1309"/>
      <c r="CZ77" s="1309"/>
      <c r="DA77" s="1309"/>
      <c r="DB77" s="1309"/>
      <c r="DC77" s="1309"/>
    </row>
    <row r="78" spans="2:107" ht="13.5">
      <c r="B78" s="387"/>
      <c r="G78" s="1319"/>
      <c r="H78" s="1319"/>
      <c r="I78" s="1319"/>
      <c r="J78" s="1319"/>
      <c r="K78" s="1329"/>
      <c r="L78" s="1329"/>
      <c r="M78" s="1329"/>
      <c r="N78" s="1329"/>
      <c r="AN78" s="1323"/>
      <c r="AO78" s="1323"/>
      <c r="AP78" s="1323"/>
      <c r="AQ78" s="1323"/>
      <c r="AR78" s="1323"/>
      <c r="AS78" s="1323"/>
      <c r="AT78" s="1323"/>
      <c r="AU78" s="1323"/>
      <c r="AV78" s="1323"/>
      <c r="AW78" s="1323"/>
      <c r="AX78" s="1323"/>
      <c r="AY78" s="1323"/>
      <c r="AZ78" s="1323"/>
      <c r="BA78" s="1323"/>
      <c r="BB78" s="1325"/>
      <c r="BC78" s="1325"/>
      <c r="BD78" s="1325"/>
      <c r="BE78" s="1325"/>
      <c r="BF78" s="1325"/>
      <c r="BG78" s="1325"/>
      <c r="BH78" s="1325"/>
      <c r="BI78" s="1325"/>
      <c r="BJ78" s="1325"/>
      <c r="BK78" s="1325"/>
      <c r="BL78" s="1325"/>
      <c r="BM78" s="1325"/>
      <c r="BN78" s="1325"/>
      <c r="BO78" s="1325"/>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ht="13.5">
      <c r="B79" s="387"/>
      <c r="G79" s="1319"/>
      <c r="H79" s="1319"/>
      <c r="I79" s="1328"/>
      <c r="J79" s="1328"/>
      <c r="K79" s="1330"/>
      <c r="L79" s="1330"/>
      <c r="M79" s="1330"/>
      <c r="N79" s="1330"/>
      <c r="AN79" s="1323"/>
      <c r="AO79" s="1323"/>
      <c r="AP79" s="1323"/>
      <c r="AQ79" s="1323"/>
      <c r="AR79" s="1323"/>
      <c r="AS79" s="1323"/>
      <c r="AT79" s="1323"/>
      <c r="AU79" s="1323"/>
      <c r="AV79" s="1323"/>
      <c r="AW79" s="1323"/>
      <c r="AX79" s="1323"/>
      <c r="AY79" s="1323"/>
      <c r="AZ79" s="1323"/>
      <c r="BA79" s="1323"/>
      <c r="BB79" s="1325" t="s">
        <v>602</v>
      </c>
      <c r="BC79" s="1325"/>
      <c r="BD79" s="1325"/>
      <c r="BE79" s="1325"/>
      <c r="BF79" s="1325"/>
      <c r="BG79" s="1325"/>
      <c r="BH79" s="1325"/>
      <c r="BI79" s="1325"/>
      <c r="BJ79" s="1325"/>
      <c r="BK79" s="1325"/>
      <c r="BL79" s="1325"/>
      <c r="BM79" s="1325"/>
      <c r="BN79" s="1325"/>
      <c r="BO79" s="1325"/>
      <c r="BP79" s="1309">
        <v>10.8</v>
      </c>
      <c r="BQ79" s="1309"/>
      <c r="BR79" s="1309"/>
      <c r="BS79" s="1309"/>
      <c r="BT79" s="1309"/>
      <c r="BU79" s="1309"/>
      <c r="BV79" s="1309"/>
      <c r="BW79" s="1309"/>
      <c r="BX79" s="1309">
        <v>10.199999999999999</v>
      </c>
      <c r="BY79" s="1309"/>
      <c r="BZ79" s="1309"/>
      <c r="CA79" s="1309"/>
      <c r="CB79" s="1309"/>
      <c r="CC79" s="1309"/>
      <c r="CD79" s="1309"/>
      <c r="CE79" s="1309"/>
      <c r="CF79" s="1309">
        <v>9.9</v>
      </c>
      <c r="CG79" s="1309"/>
      <c r="CH79" s="1309"/>
      <c r="CI79" s="1309"/>
      <c r="CJ79" s="1309"/>
      <c r="CK79" s="1309"/>
      <c r="CL79" s="1309"/>
      <c r="CM79" s="1309"/>
      <c r="CN79" s="1309">
        <v>9.9</v>
      </c>
      <c r="CO79" s="1309"/>
      <c r="CP79" s="1309"/>
      <c r="CQ79" s="1309"/>
      <c r="CR79" s="1309"/>
      <c r="CS79" s="1309"/>
      <c r="CT79" s="1309"/>
      <c r="CU79" s="1309"/>
      <c r="CV79" s="1309">
        <v>9.9</v>
      </c>
      <c r="CW79" s="1309"/>
      <c r="CX79" s="1309"/>
      <c r="CY79" s="1309"/>
      <c r="CZ79" s="1309"/>
      <c r="DA79" s="1309"/>
      <c r="DB79" s="1309"/>
      <c r="DC79" s="1309"/>
    </row>
    <row r="80" spans="2:107" ht="13.5">
      <c r="B80" s="387"/>
      <c r="G80" s="1319"/>
      <c r="H80" s="1319"/>
      <c r="I80" s="1328"/>
      <c r="J80" s="1328"/>
      <c r="K80" s="1330"/>
      <c r="L80" s="1330"/>
      <c r="M80" s="1330"/>
      <c r="N80" s="1330"/>
      <c r="AN80" s="1323"/>
      <c r="AO80" s="1323"/>
      <c r="AP80" s="1323"/>
      <c r="AQ80" s="1323"/>
      <c r="AR80" s="1323"/>
      <c r="AS80" s="1323"/>
      <c r="AT80" s="1323"/>
      <c r="AU80" s="1323"/>
      <c r="AV80" s="1323"/>
      <c r="AW80" s="1323"/>
      <c r="AX80" s="1323"/>
      <c r="AY80" s="1323"/>
      <c r="AZ80" s="1323"/>
      <c r="BA80" s="1323"/>
      <c r="BB80" s="1325"/>
      <c r="BC80" s="1325"/>
      <c r="BD80" s="1325"/>
      <c r="BE80" s="1325"/>
      <c r="BF80" s="1325"/>
      <c r="BG80" s="1325"/>
      <c r="BH80" s="1325"/>
      <c r="BI80" s="1325"/>
      <c r="BJ80" s="1325"/>
      <c r="BK80" s="1325"/>
      <c r="BL80" s="1325"/>
      <c r="BM80" s="1325"/>
      <c r="BN80" s="1325"/>
      <c r="BO80" s="1325"/>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ht="13.5">
      <c r="B81" s="387"/>
    </row>
    <row r="82" spans="2:109" ht="17.2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c r="DD84" s="386"/>
      <c r="DE84" s="386"/>
    </row>
    <row r="85" spans="2:109" ht="13.5">
      <c r="DD85" s="386"/>
      <c r="DE85" s="386"/>
    </row>
    <row r="86" spans="2:109" ht="13.5" hidden="1">
      <c r="DD86" s="386"/>
      <c r="DE86" s="386"/>
    </row>
    <row r="87" spans="2:109" ht="13.5" hidden="1">
      <c r="K87" s="389"/>
      <c r="AQ87" s="389"/>
      <c r="BC87" s="389"/>
      <c r="BO87" s="389"/>
      <c r="CA87" s="389"/>
      <c r="CM87" s="389"/>
      <c r="CY87" s="389"/>
      <c r="DD87" s="386"/>
      <c r="DE87" s="386"/>
    </row>
    <row r="88" spans="2:109" ht="13.5" hidden="1">
      <c r="DD88" s="386"/>
      <c r="DE88" s="386"/>
    </row>
    <row r="89" spans="2:109" ht="13.5" hidden="1">
      <c r="DD89" s="386"/>
      <c r="DE89" s="386"/>
    </row>
    <row r="90" spans="2:109" ht="13.5" hidden="1">
      <c r="DD90" s="386"/>
      <c r="DE90" s="386"/>
    </row>
    <row r="91" spans="2:109" ht="13.5" hidden="1">
      <c r="DD91" s="386"/>
      <c r="DE91" s="386"/>
    </row>
    <row r="92" spans="2:109" ht="13.5" hidden="1" customHeight="1">
      <c r="DD92" s="386"/>
      <c r="DE92" s="386"/>
    </row>
    <row r="93" spans="2:109" ht="13.5" hidden="1" customHeight="1">
      <c r="DD93" s="386"/>
      <c r="DE93" s="386"/>
    </row>
    <row r="94" spans="2:109" ht="13.5" hidden="1" customHeight="1">
      <c r="DD94" s="386"/>
      <c r="DE94" s="386"/>
    </row>
    <row r="95" spans="2:109" ht="13.5" hidden="1" customHeight="1">
      <c r="DD95" s="386"/>
      <c r="DE95" s="386"/>
    </row>
    <row r="96" spans="2:109" ht="13.5" hidden="1" customHeight="1">
      <c r="DD96" s="386"/>
      <c r="DE96" s="386"/>
    </row>
    <row r="97" s="386" customFormat="1" ht="13.5" hidden="1" customHeight="1"/>
    <row r="98" s="386" customFormat="1" ht="13.5" hidden="1" customHeight="1"/>
    <row r="99" s="386" customFormat="1" ht="13.5" hidden="1" customHeight="1"/>
    <row r="100" s="386" customFormat="1" ht="13.5" hidden="1" customHeight="1"/>
    <row r="101" s="386" customFormat="1" ht="13.5" hidden="1" customHeight="1"/>
    <row r="102" s="386" customFormat="1" ht="13.5" hidden="1" customHeight="1"/>
    <row r="103" s="386" customFormat="1" ht="13.5" hidden="1" customHeight="1"/>
    <row r="104" s="386" customFormat="1" ht="13.5" hidden="1" customHeight="1"/>
    <row r="105" s="386" customFormat="1" ht="13.5" hidden="1" customHeight="1"/>
    <row r="106" s="386" customFormat="1" ht="13.5" hidden="1" customHeight="1"/>
    <row r="107" s="386" customFormat="1" ht="13.5" hidden="1" customHeight="1"/>
    <row r="108" s="386" customFormat="1" ht="13.5" hidden="1" customHeight="1"/>
    <row r="109" s="386" customFormat="1" ht="13.5" hidden="1" customHeight="1"/>
    <row r="110" s="386" customFormat="1" ht="13.5" hidden="1" customHeight="1"/>
    <row r="111" s="386" customFormat="1" ht="13.5" hidden="1" customHeight="1"/>
    <row r="112" s="386" customFormat="1" ht="13.5" hidden="1" customHeight="1"/>
    <row r="113" s="386" customFormat="1" ht="13.5" hidden="1" customHeight="1"/>
    <row r="114" s="386" customFormat="1" ht="13.5" hidden="1" customHeight="1"/>
    <row r="115" s="386" customFormat="1" ht="13.5" hidden="1" customHeight="1"/>
    <row r="116" s="386" customFormat="1" ht="13.5" hidden="1" customHeight="1"/>
    <row r="117" s="386" customFormat="1" ht="13.5" hidden="1" customHeight="1"/>
    <row r="118" s="386" customFormat="1" ht="13.5" hidden="1" customHeight="1"/>
    <row r="119" s="386" customFormat="1" ht="13.5" hidden="1" customHeight="1"/>
    <row r="120" s="386" customFormat="1" ht="13.5" hidden="1" customHeight="1"/>
    <row r="121" s="386" customFormat="1" ht="13.5" hidden="1" customHeight="1"/>
    <row r="122" s="386" customFormat="1" ht="13.5" hidden="1" customHeight="1"/>
    <row r="123" s="386" customFormat="1" ht="13.5" hidden="1" customHeight="1"/>
    <row r="124" s="386" customFormat="1" ht="13.5" hidden="1" customHeight="1"/>
    <row r="125" s="386" customFormat="1" ht="13.5" hidden="1" customHeight="1"/>
    <row r="126" s="386" customFormat="1" ht="13.5" hidden="1" customHeight="1"/>
    <row r="127" s="386" customFormat="1" ht="13.5" hidden="1" customHeight="1"/>
    <row r="128" s="386" customFormat="1" ht="13.5" hidden="1" customHeight="1"/>
    <row r="129" s="386" customFormat="1" ht="13.5" hidden="1" customHeight="1"/>
    <row r="130" s="386" customFormat="1" ht="13.5" hidden="1" customHeight="1"/>
    <row r="131" s="386" customFormat="1" ht="13.5" hidden="1" customHeight="1"/>
    <row r="132" s="386" customFormat="1" ht="13.5" hidden="1" customHeight="1"/>
    <row r="133" s="386" customFormat="1" ht="13.5" hidden="1" customHeight="1"/>
    <row r="134" s="386" customFormat="1" ht="13.5" hidden="1" customHeight="1"/>
    <row r="135" s="386" customFormat="1" ht="13.5" hidden="1" customHeight="1"/>
    <row r="136" s="386" customFormat="1" ht="13.5" hidden="1" customHeight="1"/>
    <row r="137" s="386" customFormat="1" ht="13.5" hidden="1" customHeight="1"/>
    <row r="138" s="386" customFormat="1" ht="13.5" hidden="1" customHeight="1"/>
    <row r="139" s="386" customFormat="1" ht="13.5" hidden="1" customHeight="1"/>
    <row r="140" s="386" customFormat="1" ht="13.5" hidden="1" customHeight="1"/>
    <row r="141" s="386" customFormat="1" ht="13.5" hidden="1" customHeight="1"/>
    <row r="142" s="386" customFormat="1" ht="13.5" hidden="1" customHeight="1"/>
    <row r="143" s="386" customFormat="1" ht="13.5" hidden="1" customHeight="1"/>
    <row r="144" s="386" customFormat="1" ht="13.5" hidden="1" customHeight="1"/>
    <row r="145" s="386" customFormat="1" ht="13.5" hidden="1" customHeight="1"/>
    <row r="146" s="386" customFormat="1" ht="13.5" hidden="1" customHeight="1"/>
    <row r="147" s="386" customFormat="1" ht="13.5" hidden="1" customHeight="1"/>
    <row r="148" s="386" customFormat="1" ht="13.5" hidden="1" customHeight="1"/>
    <row r="149" s="386" customFormat="1" ht="13.5" hidden="1" customHeight="1"/>
    <row r="150" s="386" customFormat="1" ht="13.5" hidden="1" customHeight="1"/>
    <row r="151" s="386" customFormat="1" ht="13.5" hidden="1" customHeight="1"/>
    <row r="152" s="386" customFormat="1" ht="13.5" hidden="1" customHeight="1"/>
    <row r="153" s="386" customFormat="1" ht="13.5" hidden="1" customHeight="1"/>
    <row r="154" s="386" customFormat="1" ht="13.5" hidden="1" customHeight="1"/>
    <row r="155" s="386" customFormat="1" ht="13.5" hidden="1" customHeight="1"/>
    <row r="156" s="386" customFormat="1" ht="13.5" hidden="1" customHeight="1"/>
    <row r="157" s="386" customFormat="1" ht="13.5" hidden="1" customHeight="1"/>
    <row r="158" s="386" customFormat="1" ht="13.5" hidden="1" customHeight="1"/>
    <row r="159" s="386" customFormat="1" ht="13.5" hidden="1" customHeight="1"/>
    <row r="160" s="386" customFormat="1" ht="13.5" hidden="1" customHeight="1"/>
  </sheetData>
  <sheetProtection algorithmName="SHA-512" hashValue="mPKXrzqMUQ1Rf2STMTGXlzAiVZmjD4SKeIG6UssC+4egtlBN+/8ZV8cNHMXmiUhkp9ng7p00nWCYZZ1Fv5RGsA==" saltValue="Y6M0lpA4URFx8K2YK3N4Jg=="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BX57:CE58"/>
    <mergeCell ref="CF57:CM58"/>
    <mergeCell ref="CF55:CM56"/>
    <mergeCell ref="CN55:CU56"/>
    <mergeCell ref="CV55:DC56"/>
    <mergeCell ref="CV73:DC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I51:J52"/>
    <mergeCell ref="K51:K52"/>
    <mergeCell ref="L51:L52"/>
    <mergeCell ref="M51:M52"/>
    <mergeCell ref="N51:N52"/>
    <mergeCell ref="I57:J58"/>
    <mergeCell ref="K57:K58"/>
    <mergeCell ref="BB55:BO56"/>
    <mergeCell ref="BP55:BW56"/>
    <mergeCell ref="BP57:BW58"/>
    <mergeCell ref="L57:L58"/>
    <mergeCell ref="M57:M58"/>
    <mergeCell ref="N57:N58"/>
    <mergeCell ref="BB57:BO58"/>
    <mergeCell ref="BP53:BW54"/>
    <mergeCell ref="CV51:DC52"/>
    <mergeCell ref="CN51:CU52"/>
    <mergeCell ref="AN43:DC47"/>
    <mergeCell ref="G50:J50"/>
    <mergeCell ref="AN50:BO50"/>
    <mergeCell ref="BP50:BW50"/>
    <mergeCell ref="BX50:CE50"/>
    <mergeCell ref="CF50:CM50"/>
    <mergeCell ref="CN50:CU50"/>
    <mergeCell ref="CV50:DC50"/>
    <mergeCell ref="G51:H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612</v>
      </c>
    </row>
  </sheetData>
  <sheetProtection algorithmName="SHA-512" hashValue="YY/Sp9Lezj73rMHgvO6XqDYh5LjC/68aWjT4wy+Sebu33kXavuuNFPH8xDEfg/wdX4JESrOkYbXQBi225zSEQQ==" saltValue="Z3HV2ivaevii8Cj+yKyKP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613</v>
      </c>
    </row>
  </sheetData>
  <sheetProtection algorithmName="SHA-512" hashValue="R0fkd/0cSA8ZIQnrdYKkcmCebDEgW3PZ3LoTG1VTEHezX0uRBU0inj/0+j/NzAp09raQXVs9dmCZLvohtsTPDQ==" saltValue="aEC4i+Vei/6LCKYvUA8ih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559</v>
      </c>
      <c r="G2" s="157"/>
      <c r="H2" s="158"/>
    </row>
    <row r="3" spans="1:8">
      <c r="A3" s="154" t="s">
        <v>552</v>
      </c>
      <c r="B3" s="159"/>
      <c r="C3" s="160"/>
      <c r="D3" s="161">
        <v>54775</v>
      </c>
      <c r="E3" s="162"/>
      <c r="F3" s="163">
        <v>93741</v>
      </c>
      <c r="G3" s="164"/>
      <c r="H3" s="165"/>
    </row>
    <row r="4" spans="1:8">
      <c r="A4" s="166"/>
      <c r="B4" s="167"/>
      <c r="C4" s="168"/>
      <c r="D4" s="169">
        <v>26555</v>
      </c>
      <c r="E4" s="170"/>
      <c r="F4" s="171">
        <v>46285</v>
      </c>
      <c r="G4" s="172"/>
      <c r="H4" s="173"/>
    </row>
    <row r="5" spans="1:8">
      <c r="A5" s="154" t="s">
        <v>554</v>
      </c>
      <c r="B5" s="159"/>
      <c r="C5" s="160"/>
      <c r="D5" s="161">
        <v>81564</v>
      </c>
      <c r="E5" s="162"/>
      <c r="F5" s="163">
        <v>107537</v>
      </c>
      <c r="G5" s="164"/>
      <c r="H5" s="165"/>
    </row>
    <row r="6" spans="1:8">
      <c r="A6" s="166"/>
      <c r="B6" s="167"/>
      <c r="C6" s="168"/>
      <c r="D6" s="169">
        <v>37019</v>
      </c>
      <c r="E6" s="170"/>
      <c r="F6" s="171">
        <v>57923</v>
      </c>
      <c r="G6" s="172"/>
      <c r="H6" s="173"/>
    </row>
    <row r="7" spans="1:8">
      <c r="A7" s="154" t="s">
        <v>555</v>
      </c>
      <c r="B7" s="159"/>
      <c r="C7" s="160"/>
      <c r="D7" s="161">
        <v>129203</v>
      </c>
      <c r="E7" s="162"/>
      <c r="F7" s="163">
        <v>113913</v>
      </c>
      <c r="G7" s="164"/>
      <c r="H7" s="165"/>
    </row>
    <row r="8" spans="1:8">
      <c r="A8" s="166"/>
      <c r="B8" s="167"/>
      <c r="C8" s="168"/>
      <c r="D8" s="169">
        <v>40173</v>
      </c>
      <c r="E8" s="170"/>
      <c r="F8" s="171">
        <v>53160</v>
      </c>
      <c r="G8" s="172"/>
      <c r="H8" s="173"/>
    </row>
    <row r="9" spans="1:8">
      <c r="A9" s="154" t="s">
        <v>556</v>
      </c>
      <c r="B9" s="159"/>
      <c r="C9" s="160"/>
      <c r="D9" s="161">
        <v>134644</v>
      </c>
      <c r="E9" s="162"/>
      <c r="F9" s="163">
        <v>115050</v>
      </c>
      <c r="G9" s="164"/>
      <c r="H9" s="165"/>
    </row>
    <row r="10" spans="1:8">
      <c r="A10" s="166"/>
      <c r="B10" s="167"/>
      <c r="C10" s="168"/>
      <c r="D10" s="169">
        <v>29859</v>
      </c>
      <c r="E10" s="170"/>
      <c r="F10" s="171">
        <v>53792</v>
      </c>
      <c r="G10" s="172"/>
      <c r="H10" s="173"/>
    </row>
    <row r="11" spans="1:8">
      <c r="A11" s="154" t="s">
        <v>557</v>
      </c>
      <c r="B11" s="159"/>
      <c r="C11" s="160"/>
      <c r="D11" s="161">
        <v>82381</v>
      </c>
      <c r="E11" s="162"/>
      <c r="F11" s="163">
        <v>118252</v>
      </c>
      <c r="G11" s="164"/>
      <c r="H11" s="165"/>
    </row>
    <row r="12" spans="1:8">
      <c r="A12" s="166"/>
      <c r="B12" s="167"/>
      <c r="C12" s="174"/>
      <c r="D12" s="169">
        <v>27324</v>
      </c>
      <c r="E12" s="170"/>
      <c r="F12" s="171">
        <v>49994</v>
      </c>
      <c r="G12" s="172"/>
      <c r="H12" s="173"/>
    </row>
    <row r="13" spans="1:8">
      <c r="A13" s="154"/>
      <c r="B13" s="159"/>
      <c r="C13" s="175"/>
      <c r="D13" s="176">
        <v>96513</v>
      </c>
      <c r="E13" s="177"/>
      <c r="F13" s="178">
        <v>109699</v>
      </c>
      <c r="G13" s="179"/>
      <c r="H13" s="165"/>
    </row>
    <row r="14" spans="1:8">
      <c r="A14" s="166"/>
      <c r="B14" s="167"/>
      <c r="C14" s="168"/>
      <c r="D14" s="169">
        <v>32186</v>
      </c>
      <c r="E14" s="170"/>
      <c r="F14" s="171">
        <v>52231</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7.9</v>
      </c>
      <c r="C19" s="180">
        <f>ROUND(VALUE(SUBSTITUTE(実質収支比率等に係る経年分析!G$48,"▲","-")),2)</f>
        <v>7.95</v>
      </c>
      <c r="D19" s="180">
        <f>ROUND(VALUE(SUBSTITUTE(実質収支比率等に係る経年分析!H$48,"▲","-")),2)</f>
        <v>8.42</v>
      </c>
      <c r="E19" s="180">
        <f>ROUND(VALUE(SUBSTITUTE(実質収支比率等に係る経年分析!I$48,"▲","-")),2)</f>
        <v>11.36</v>
      </c>
      <c r="F19" s="180">
        <f>ROUND(VALUE(SUBSTITUTE(実質収支比率等に係る経年分析!J$48,"▲","-")),2)</f>
        <v>9</v>
      </c>
    </row>
    <row r="20" spans="1:11">
      <c r="A20" s="180" t="s">
        <v>55</v>
      </c>
      <c r="B20" s="180">
        <f>ROUND(VALUE(SUBSTITUTE(実質収支比率等に係る経年分析!F$47,"▲","-")),2)</f>
        <v>31.92</v>
      </c>
      <c r="C20" s="180">
        <f>ROUND(VALUE(SUBSTITUTE(実質収支比率等に係る経年分析!G$47,"▲","-")),2)</f>
        <v>36.54</v>
      </c>
      <c r="D20" s="180">
        <f>ROUND(VALUE(SUBSTITUTE(実質収支比率等に係る経年分析!H$47,"▲","-")),2)</f>
        <v>39.619999999999997</v>
      </c>
      <c r="E20" s="180">
        <f>ROUND(VALUE(SUBSTITUTE(実質収支比率等に係る経年分析!I$47,"▲","-")),2)</f>
        <v>40.450000000000003</v>
      </c>
      <c r="F20" s="180">
        <f>ROUND(VALUE(SUBSTITUTE(実質収支比率等に係る経年分析!J$47,"▲","-")),2)</f>
        <v>40.72</v>
      </c>
    </row>
    <row r="21" spans="1:11">
      <c r="A21" s="180" t="s">
        <v>56</v>
      </c>
      <c r="B21" s="180">
        <f>IF(ISNUMBER(VALUE(SUBSTITUTE(実質収支比率等に係る経年分析!F$49,"▲","-"))),ROUND(VALUE(SUBSTITUTE(実質収支比率等に係る経年分析!F$49,"▲","-")),2),NA())</f>
        <v>-3.15</v>
      </c>
      <c r="C21" s="180">
        <f>IF(ISNUMBER(VALUE(SUBSTITUTE(実質収支比率等に係る経年分析!G$49,"▲","-"))),ROUND(VALUE(SUBSTITUTE(実質収支比率等に係る経年分析!G$49,"▲","-")),2),NA())</f>
        <v>0.01</v>
      </c>
      <c r="D21" s="180">
        <f>IF(ISNUMBER(VALUE(SUBSTITUTE(実質収支比率等に係る経年分析!H$49,"▲","-"))),ROUND(VALUE(SUBSTITUTE(実質収支比率等に係る経年分析!H$49,"▲","-")),2),NA())</f>
        <v>-0.7</v>
      </c>
      <c r="E21" s="180">
        <f>IF(ISNUMBER(VALUE(SUBSTITUTE(実質収支比率等に係る経年分析!I$49,"▲","-"))),ROUND(VALUE(SUBSTITUTE(実質収支比率等に係る経年分析!I$49,"▲","-")),2),NA())</f>
        <v>-0.24</v>
      </c>
      <c r="F21" s="180">
        <f>IF(ISNUMBER(VALUE(SUBSTITUTE(実質収支比率等に係る経年分析!J$49,"▲","-"))),ROUND(VALUE(SUBSTITUTE(実質収支比率等に係る経年分析!J$49,"▲","-")),2),NA())</f>
        <v>-7.31</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0.09</v>
      </c>
    </row>
    <row r="32" spans="1:11">
      <c r="A32" s="181" t="str">
        <f>IF(連結実質赤字比率に係る赤字・黒字の構成分析!C$38="",NA(),連結実質赤字比率に係る赤字・黒字の構成分析!C$38)</f>
        <v>大崎町公共下水道事業特別会計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v>
      </c>
    </row>
    <row r="33" spans="1:16">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1.56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3.62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3.04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0.31</v>
      </c>
    </row>
    <row r="34" spans="1:16">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2.13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2.61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3.14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4.05</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7.89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7.95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8.42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11.35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v>
      </c>
    </row>
    <row r="36" spans="1:16">
      <c r="A36" s="181" t="str">
        <f>IF(連結実質赤字比率に係る赤字・黒字の構成分析!C$34="",NA(),連結実質赤字比率に係る赤字・黒字の構成分析!C$34)</f>
        <v>大崎町水道事業会計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13.12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13.06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13.43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13.25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12.73</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737</v>
      </c>
      <c r="E42" s="182"/>
      <c r="F42" s="182"/>
      <c r="G42" s="182">
        <f>'実質公債費比率（分子）の構造'!L$52</f>
        <v>715</v>
      </c>
      <c r="H42" s="182"/>
      <c r="I42" s="182"/>
      <c r="J42" s="182">
        <f>'実質公債費比率（分子）の構造'!M$52</f>
        <v>751</v>
      </c>
      <c r="K42" s="182"/>
      <c r="L42" s="182"/>
      <c r="M42" s="182">
        <f>'実質公債費比率（分子）の構造'!N$52</f>
        <v>747</v>
      </c>
      <c r="N42" s="182"/>
      <c r="O42" s="182"/>
      <c r="P42" s="182">
        <f>'実質公債費比率（分子）の構造'!O$52</f>
        <v>758</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61</v>
      </c>
      <c r="C44" s="182"/>
      <c r="D44" s="182"/>
      <c r="E44" s="182">
        <f>'実質公債費比率（分子）の構造'!L$50</f>
        <v>61</v>
      </c>
      <c r="F44" s="182"/>
      <c r="G44" s="182"/>
      <c r="H44" s="182">
        <f>'実質公債費比率（分子）の構造'!M$50</f>
        <v>61</v>
      </c>
      <c r="I44" s="182"/>
      <c r="J44" s="182"/>
      <c r="K44" s="182">
        <f>'実質公債費比率（分子）の構造'!N$50</f>
        <v>61</v>
      </c>
      <c r="L44" s="182"/>
      <c r="M44" s="182"/>
      <c r="N44" s="182">
        <f>'実質公債費比率（分子）の構造'!O$50</f>
        <v>57</v>
      </c>
      <c r="O44" s="182"/>
      <c r="P44" s="182"/>
    </row>
    <row r="45" spans="1:16">
      <c r="A45" s="182" t="s">
        <v>66</v>
      </c>
      <c r="B45" s="182">
        <f>'実質公債費比率（分子）の構造'!K$49</f>
        <v>2</v>
      </c>
      <c r="C45" s="182"/>
      <c r="D45" s="182"/>
      <c r="E45" s="182">
        <f>'実質公債費比率（分子）の構造'!L$49</f>
        <v>10</v>
      </c>
      <c r="F45" s="182"/>
      <c r="G45" s="182"/>
      <c r="H45" s="182">
        <f>'実質公債費比率（分子）の構造'!M$49</f>
        <v>10</v>
      </c>
      <c r="I45" s="182"/>
      <c r="J45" s="182"/>
      <c r="K45" s="182">
        <f>'実質公債費比率（分子）の構造'!N$49</f>
        <v>11</v>
      </c>
      <c r="L45" s="182"/>
      <c r="M45" s="182"/>
      <c r="N45" s="182">
        <f>'実質公債費比率（分子）の構造'!O$49</f>
        <v>11</v>
      </c>
      <c r="O45" s="182"/>
      <c r="P45" s="182"/>
    </row>
    <row r="46" spans="1:16">
      <c r="A46" s="182" t="s">
        <v>67</v>
      </c>
      <c r="B46" s="182">
        <f>'実質公債費比率（分子）の構造'!K$48</f>
        <v>100</v>
      </c>
      <c r="C46" s="182"/>
      <c r="D46" s="182"/>
      <c r="E46" s="182">
        <f>'実質公債費比率（分子）の構造'!L$48</f>
        <v>106</v>
      </c>
      <c r="F46" s="182"/>
      <c r="G46" s="182"/>
      <c r="H46" s="182">
        <f>'実質公債費比率（分子）の構造'!M$48</f>
        <v>108</v>
      </c>
      <c r="I46" s="182"/>
      <c r="J46" s="182"/>
      <c r="K46" s="182">
        <f>'実質公債費比率（分子）の構造'!N$48</f>
        <v>112</v>
      </c>
      <c r="L46" s="182"/>
      <c r="M46" s="182"/>
      <c r="N46" s="182">
        <f>'実質公債費比率（分子）の構造'!O$48</f>
        <v>107</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986</v>
      </c>
      <c r="C49" s="182"/>
      <c r="D49" s="182"/>
      <c r="E49" s="182">
        <f>'実質公債費比率（分子）の構造'!L$45</f>
        <v>982</v>
      </c>
      <c r="F49" s="182"/>
      <c r="G49" s="182"/>
      <c r="H49" s="182">
        <f>'実質公債費比率（分子）の構造'!M$45</f>
        <v>1007</v>
      </c>
      <c r="I49" s="182"/>
      <c r="J49" s="182"/>
      <c r="K49" s="182">
        <f>'実質公債費比率（分子）の構造'!N$45</f>
        <v>913</v>
      </c>
      <c r="L49" s="182"/>
      <c r="M49" s="182"/>
      <c r="N49" s="182">
        <f>'実質公債費比率（分子）の構造'!O$45</f>
        <v>937</v>
      </c>
      <c r="O49" s="182"/>
      <c r="P49" s="182"/>
    </row>
    <row r="50" spans="1:16">
      <c r="A50" s="182" t="s">
        <v>71</v>
      </c>
      <c r="B50" s="182" t="e">
        <f>NA()</f>
        <v>#N/A</v>
      </c>
      <c r="C50" s="182">
        <f>IF(ISNUMBER('実質公債費比率（分子）の構造'!K$53),'実質公債費比率（分子）の構造'!K$53,NA())</f>
        <v>412</v>
      </c>
      <c r="D50" s="182" t="e">
        <f>NA()</f>
        <v>#N/A</v>
      </c>
      <c r="E50" s="182" t="e">
        <f>NA()</f>
        <v>#N/A</v>
      </c>
      <c r="F50" s="182">
        <f>IF(ISNUMBER('実質公債費比率（分子）の構造'!L$53),'実質公債費比率（分子）の構造'!L$53,NA())</f>
        <v>444</v>
      </c>
      <c r="G50" s="182" t="e">
        <f>NA()</f>
        <v>#N/A</v>
      </c>
      <c r="H50" s="182" t="e">
        <f>NA()</f>
        <v>#N/A</v>
      </c>
      <c r="I50" s="182">
        <f>IF(ISNUMBER('実質公債費比率（分子）の構造'!M$53),'実質公債費比率（分子）の構造'!M$53,NA())</f>
        <v>435</v>
      </c>
      <c r="J50" s="182" t="e">
        <f>NA()</f>
        <v>#N/A</v>
      </c>
      <c r="K50" s="182" t="e">
        <f>NA()</f>
        <v>#N/A</v>
      </c>
      <c r="L50" s="182">
        <f>IF(ISNUMBER('実質公債費比率（分子）の構造'!N$53),'実質公債費比率（分子）の構造'!N$53,NA())</f>
        <v>350</v>
      </c>
      <c r="M50" s="182" t="e">
        <f>NA()</f>
        <v>#N/A</v>
      </c>
      <c r="N50" s="182" t="e">
        <f>NA()</f>
        <v>#N/A</v>
      </c>
      <c r="O50" s="182">
        <f>IF(ISNUMBER('実質公債費比率（分子）の構造'!O$53),'実質公債費比率（分子）の構造'!O$53,NA())</f>
        <v>354</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7279</v>
      </c>
      <c r="E56" s="181"/>
      <c r="F56" s="181"/>
      <c r="G56" s="181">
        <f>'将来負担比率（分子）の構造'!J$52</f>
        <v>7196</v>
      </c>
      <c r="H56" s="181"/>
      <c r="I56" s="181"/>
      <c r="J56" s="181">
        <f>'将来負担比率（分子）の構造'!K$52</f>
        <v>6928</v>
      </c>
      <c r="K56" s="181"/>
      <c r="L56" s="181"/>
      <c r="M56" s="181">
        <f>'将来負担比率（分子）の構造'!L$52</f>
        <v>6650</v>
      </c>
      <c r="N56" s="181"/>
      <c r="O56" s="181"/>
      <c r="P56" s="181">
        <f>'将来負担比率（分子）の構造'!M$52</f>
        <v>6251</v>
      </c>
    </row>
    <row r="57" spans="1:16">
      <c r="A57" s="181" t="s">
        <v>42</v>
      </c>
      <c r="B57" s="181"/>
      <c r="C57" s="181"/>
      <c r="D57" s="181">
        <f>'将来負担比率（分子）の構造'!I$51</f>
        <v>10</v>
      </c>
      <c r="E57" s="181"/>
      <c r="F57" s="181"/>
      <c r="G57" s="181">
        <f>'将来負担比率（分子）の構造'!J$51</f>
        <v>206</v>
      </c>
      <c r="H57" s="181"/>
      <c r="I57" s="181"/>
      <c r="J57" s="181">
        <f>'将来負担比率（分子）の構造'!K$51</f>
        <v>578</v>
      </c>
      <c r="K57" s="181"/>
      <c r="L57" s="181"/>
      <c r="M57" s="181">
        <f>'将来負担比率（分子）の構造'!L$51</f>
        <v>566</v>
      </c>
      <c r="N57" s="181"/>
      <c r="O57" s="181"/>
      <c r="P57" s="181">
        <f>'将来負担比率（分子）の構造'!M$51</f>
        <v>554</v>
      </c>
    </row>
    <row r="58" spans="1:16">
      <c r="A58" s="181" t="s">
        <v>41</v>
      </c>
      <c r="B58" s="181"/>
      <c r="C58" s="181"/>
      <c r="D58" s="181">
        <f>'将来負担比率（分子）の構造'!I$50</f>
        <v>3467</v>
      </c>
      <c r="E58" s="181"/>
      <c r="F58" s="181"/>
      <c r="G58" s="181">
        <f>'将来負担比率（分子）の構造'!J$50</f>
        <v>3892</v>
      </c>
      <c r="H58" s="181"/>
      <c r="I58" s="181"/>
      <c r="J58" s="181">
        <f>'将来負担比率（分子）の構造'!K$50</f>
        <v>4254</v>
      </c>
      <c r="K58" s="181"/>
      <c r="L58" s="181"/>
      <c r="M58" s="181">
        <f>'将来負担比率（分子）の構造'!L$50</f>
        <v>4275</v>
      </c>
      <c r="N58" s="181"/>
      <c r="O58" s="181"/>
      <c r="P58" s="181">
        <f>'将来負担比率（分子）の構造'!M$50</f>
        <v>5190</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1036</v>
      </c>
      <c r="C62" s="181"/>
      <c r="D62" s="181"/>
      <c r="E62" s="181">
        <f>'将来負担比率（分子）の構造'!J$45</f>
        <v>981</v>
      </c>
      <c r="F62" s="181"/>
      <c r="G62" s="181"/>
      <c r="H62" s="181">
        <f>'将来負担比率（分子）の構造'!K$45</f>
        <v>809</v>
      </c>
      <c r="I62" s="181"/>
      <c r="J62" s="181"/>
      <c r="K62" s="181">
        <f>'将来負担比率（分子）の構造'!L$45</f>
        <v>711</v>
      </c>
      <c r="L62" s="181"/>
      <c r="M62" s="181"/>
      <c r="N62" s="181">
        <f>'将来負担比率（分子）の構造'!M$45</f>
        <v>686</v>
      </c>
      <c r="O62" s="181"/>
      <c r="P62" s="181"/>
    </row>
    <row r="63" spans="1:16">
      <c r="A63" s="181" t="s">
        <v>34</v>
      </c>
      <c r="B63" s="181">
        <f>'将来負担比率（分子）の構造'!I$44</f>
        <v>69</v>
      </c>
      <c r="C63" s="181"/>
      <c r="D63" s="181"/>
      <c r="E63" s="181">
        <f>'将来負担比率（分子）の構造'!J$44</f>
        <v>62</v>
      </c>
      <c r="F63" s="181"/>
      <c r="G63" s="181"/>
      <c r="H63" s="181">
        <f>'将来負担比率（分子）の構造'!K$44</f>
        <v>59</v>
      </c>
      <c r="I63" s="181"/>
      <c r="J63" s="181"/>
      <c r="K63" s="181">
        <f>'将来負担比率（分子）の構造'!L$44</f>
        <v>72</v>
      </c>
      <c r="L63" s="181"/>
      <c r="M63" s="181"/>
      <c r="N63" s="181">
        <f>'将来負担比率（分子）の構造'!M$44</f>
        <v>61</v>
      </c>
      <c r="O63" s="181"/>
      <c r="P63" s="181"/>
    </row>
    <row r="64" spans="1:16">
      <c r="A64" s="181" t="s">
        <v>33</v>
      </c>
      <c r="B64" s="181">
        <f>'将来負担比率（分子）の構造'!I$43</f>
        <v>1677</v>
      </c>
      <c r="C64" s="181"/>
      <c r="D64" s="181"/>
      <c r="E64" s="181">
        <f>'将来負担比率（分子）の構造'!J$43</f>
        <v>1673</v>
      </c>
      <c r="F64" s="181"/>
      <c r="G64" s="181"/>
      <c r="H64" s="181">
        <f>'将来負担比率（分子）の構造'!K$43</f>
        <v>1523</v>
      </c>
      <c r="I64" s="181"/>
      <c r="J64" s="181"/>
      <c r="K64" s="181">
        <f>'将来負担比率（分子）の構造'!L$43</f>
        <v>1457</v>
      </c>
      <c r="L64" s="181"/>
      <c r="M64" s="181"/>
      <c r="N64" s="181">
        <f>'将来負担比率（分子）の構造'!M$43</f>
        <v>1354</v>
      </c>
      <c r="O64" s="181"/>
      <c r="P64" s="181"/>
    </row>
    <row r="65" spans="1:16">
      <c r="A65" s="181" t="s">
        <v>32</v>
      </c>
      <c r="B65" s="181">
        <f>'将来負担比率（分子）の構造'!I$42</f>
        <v>240</v>
      </c>
      <c r="C65" s="181"/>
      <c r="D65" s="181"/>
      <c r="E65" s="181">
        <f>'将来負担比率（分子）の構造'!J$42</f>
        <v>568</v>
      </c>
      <c r="F65" s="181"/>
      <c r="G65" s="181"/>
      <c r="H65" s="181">
        <f>'将来負担比率（分子）の構造'!K$42</f>
        <v>494</v>
      </c>
      <c r="I65" s="181"/>
      <c r="J65" s="181"/>
      <c r="K65" s="181">
        <f>'将来負担比率（分子）の構造'!L$42</f>
        <v>472</v>
      </c>
      <c r="L65" s="181"/>
      <c r="M65" s="181"/>
      <c r="N65" s="181">
        <f>'将来負担比率（分子）の構造'!M$42</f>
        <v>351</v>
      </c>
      <c r="O65" s="181"/>
      <c r="P65" s="181"/>
    </row>
    <row r="66" spans="1:16">
      <c r="A66" s="181" t="s">
        <v>31</v>
      </c>
      <c r="B66" s="181">
        <f>'将来負担比率（分子）の構造'!I$41</f>
        <v>8040</v>
      </c>
      <c r="C66" s="181"/>
      <c r="D66" s="181"/>
      <c r="E66" s="181">
        <f>'将来負担比率（分子）の構造'!J$41</f>
        <v>7756</v>
      </c>
      <c r="F66" s="181"/>
      <c r="G66" s="181"/>
      <c r="H66" s="181">
        <f>'将来負担比率（分子）の構造'!K$41</f>
        <v>7539</v>
      </c>
      <c r="I66" s="181"/>
      <c r="J66" s="181"/>
      <c r="K66" s="181">
        <f>'将来負担比率（分子）の構造'!L$41</f>
        <v>7144</v>
      </c>
      <c r="L66" s="181"/>
      <c r="M66" s="181"/>
      <c r="N66" s="181">
        <f>'将来負担比率（分子）の構造'!M$41</f>
        <v>6631</v>
      </c>
      <c r="O66" s="181"/>
      <c r="P66" s="181"/>
    </row>
    <row r="67" spans="1:16">
      <c r="A67" s="181" t="s">
        <v>75</v>
      </c>
      <c r="B67" s="181" t="e">
        <f>NA()</f>
        <v>#N/A</v>
      </c>
      <c r="C67" s="181">
        <f>IF(ISNUMBER('将来負担比率（分子）の構造'!I$53), IF('将来負担比率（分子）の構造'!I$53 &lt; 0, 0, '将来負担比率（分子）の構造'!I$53), NA())</f>
        <v>305</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1731</v>
      </c>
      <c r="C72" s="185">
        <f>基金残高に係る経年分析!G55</f>
        <v>1787</v>
      </c>
      <c r="D72" s="185">
        <f>基金残高に係る経年分析!H55</f>
        <v>1819</v>
      </c>
    </row>
    <row r="73" spans="1:16">
      <c r="A73" s="184" t="s">
        <v>78</v>
      </c>
      <c r="B73" s="185">
        <f>基金残高に係る経年分析!F56</f>
        <v>246</v>
      </c>
      <c r="C73" s="185">
        <f>基金残高に係る経年分析!G56</f>
        <v>246</v>
      </c>
      <c r="D73" s="185">
        <f>基金残高に係る経年分析!H56</f>
        <v>247</v>
      </c>
    </row>
    <row r="74" spans="1:16">
      <c r="A74" s="184" t="s">
        <v>79</v>
      </c>
      <c r="B74" s="185">
        <f>基金残高に係る経年分析!F57</f>
        <v>1843</v>
      </c>
      <c r="C74" s="185">
        <f>基金残高に係る経年分析!G57</f>
        <v>1812</v>
      </c>
      <c r="D74" s="185">
        <f>基金残高に係る経年分析!H57</f>
        <v>2615</v>
      </c>
    </row>
  </sheetData>
  <sheetProtection algorithmName="SHA-512" hashValue="9qdjFIKthRKUa9mi0cUtJMoHRv8kXqKyxN0CrbGqnB89b8fdpYW7/KAalqF4RkmB0w6MyuXWWifb9jLnAxDMCQ==" saltValue="roUekv+5ypOjcCvVQPiddA=="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217</v>
      </c>
      <c r="DI1" s="660"/>
      <c r="DJ1" s="660"/>
      <c r="DK1" s="660"/>
      <c r="DL1" s="660"/>
      <c r="DM1" s="660"/>
      <c r="DN1" s="661"/>
      <c r="DO1" s="226"/>
      <c r="DP1" s="659" t="s">
        <v>218</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2" t="s">
        <v>220</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221</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222</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c r="B4" s="662" t="s">
        <v>1</v>
      </c>
      <c r="C4" s="663"/>
      <c r="D4" s="663"/>
      <c r="E4" s="663"/>
      <c r="F4" s="663"/>
      <c r="G4" s="663"/>
      <c r="H4" s="663"/>
      <c r="I4" s="663"/>
      <c r="J4" s="663"/>
      <c r="K4" s="663"/>
      <c r="L4" s="663"/>
      <c r="M4" s="663"/>
      <c r="N4" s="663"/>
      <c r="O4" s="663"/>
      <c r="P4" s="663"/>
      <c r="Q4" s="664"/>
      <c r="R4" s="662" t="s">
        <v>223</v>
      </c>
      <c r="S4" s="663"/>
      <c r="T4" s="663"/>
      <c r="U4" s="663"/>
      <c r="V4" s="663"/>
      <c r="W4" s="663"/>
      <c r="X4" s="663"/>
      <c r="Y4" s="664"/>
      <c r="Z4" s="662" t="s">
        <v>224</v>
      </c>
      <c r="AA4" s="663"/>
      <c r="AB4" s="663"/>
      <c r="AC4" s="664"/>
      <c r="AD4" s="662" t="s">
        <v>225</v>
      </c>
      <c r="AE4" s="663"/>
      <c r="AF4" s="663"/>
      <c r="AG4" s="663"/>
      <c r="AH4" s="663"/>
      <c r="AI4" s="663"/>
      <c r="AJ4" s="663"/>
      <c r="AK4" s="664"/>
      <c r="AL4" s="662" t="s">
        <v>224</v>
      </c>
      <c r="AM4" s="663"/>
      <c r="AN4" s="663"/>
      <c r="AO4" s="664"/>
      <c r="AP4" s="668" t="s">
        <v>226</v>
      </c>
      <c r="AQ4" s="668"/>
      <c r="AR4" s="668"/>
      <c r="AS4" s="668"/>
      <c r="AT4" s="668"/>
      <c r="AU4" s="668"/>
      <c r="AV4" s="668"/>
      <c r="AW4" s="668"/>
      <c r="AX4" s="668"/>
      <c r="AY4" s="668"/>
      <c r="AZ4" s="668"/>
      <c r="BA4" s="668"/>
      <c r="BB4" s="668"/>
      <c r="BC4" s="668"/>
      <c r="BD4" s="668"/>
      <c r="BE4" s="668"/>
      <c r="BF4" s="668"/>
      <c r="BG4" s="668" t="s">
        <v>227</v>
      </c>
      <c r="BH4" s="668"/>
      <c r="BI4" s="668"/>
      <c r="BJ4" s="668"/>
      <c r="BK4" s="668"/>
      <c r="BL4" s="668"/>
      <c r="BM4" s="668"/>
      <c r="BN4" s="668"/>
      <c r="BO4" s="668" t="s">
        <v>224</v>
      </c>
      <c r="BP4" s="668"/>
      <c r="BQ4" s="668"/>
      <c r="BR4" s="668"/>
      <c r="BS4" s="668" t="s">
        <v>228</v>
      </c>
      <c r="BT4" s="668"/>
      <c r="BU4" s="668"/>
      <c r="BV4" s="668"/>
      <c r="BW4" s="668"/>
      <c r="BX4" s="668"/>
      <c r="BY4" s="668"/>
      <c r="BZ4" s="668"/>
      <c r="CA4" s="668"/>
      <c r="CB4" s="668"/>
      <c r="CD4" s="665" t="s">
        <v>229</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c r="B5" s="669" t="s">
        <v>230</v>
      </c>
      <c r="C5" s="670"/>
      <c r="D5" s="670"/>
      <c r="E5" s="670"/>
      <c r="F5" s="670"/>
      <c r="G5" s="670"/>
      <c r="H5" s="670"/>
      <c r="I5" s="670"/>
      <c r="J5" s="670"/>
      <c r="K5" s="670"/>
      <c r="L5" s="670"/>
      <c r="M5" s="670"/>
      <c r="N5" s="670"/>
      <c r="O5" s="670"/>
      <c r="P5" s="670"/>
      <c r="Q5" s="671"/>
      <c r="R5" s="672">
        <v>1387583</v>
      </c>
      <c r="S5" s="673"/>
      <c r="T5" s="673"/>
      <c r="U5" s="673"/>
      <c r="V5" s="673"/>
      <c r="W5" s="673"/>
      <c r="X5" s="673"/>
      <c r="Y5" s="674"/>
      <c r="Z5" s="675">
        <v>13.1</v>
      </c>
      <c r="AA5" s="675"/>
      <c r="AB5" s="675"/>
      <c r="AC5" s="675"/>
      <c r="AD5" s="676">
        <v>1387583</v>
      </c>
      <c r="AE5" s="676"/>
      <c r="AF5" s="676"/>
      <c r="AG5" s="676"/>
      <c r="AH5" s="676"/>
      <c r="AI5" s="676"/>
      <c r="AJ5" s="676"/>
      <c r="AK5" s="676"/>
      <c r="AL5" s="677">
        <v>32.9</v>
      </c>
      <c r="AM5" s="678"/>
      <c r="AN5" s="678"/>
      <c r="AO5" s="679"/>
      <c r="AP5" s="669" t="s">
        <v>231</v>
      </c>
      <c r="AQ5" s="670"/>
      <c r="AR5" s="670"/>
      <c r="AS5" s="670"/>
      <c r="AT5" s="670"/>
      <c r="AU5" s="670"/>
      <c r="AV5" s="670"/>
      <c r="AW5" s="670"/>
      <c r="AX5" s="670"/>
      <c r="AY5" s="670"/>
      <c r="AZ5" s="670"/>
      <c r="BA5" s="670"/>
      <c r="BB5" s="670"/>
      <c r="BC5" s="670"/>
      <c r="BD5" s="670"/>
      <c r="BE5" s="670"/>
      <c r="BF5" s="671"/>
      <c r="BG5" s="683">
        <v>1387583</v>
      </c>
      <c r="BH5" s="684"/>
      <c r="BI5" s="684"/>
      <c r="BJ5" s="684"/>
      <c r="BK5" s="684"/>
      <c r="BL5" s="684"/>
      <c r="BM5" s="684"/>
      <c r="BN5" s="685"/>
      <c r="BO5" s="686">
        <v>100</v>
      </c>
      <c r="BP5" s="686"/>
      <c r="BQ5" s="686"/>
      <c r="BR5" s="686"/>
      <c r="BS5" s="687" t="s">
        <v>131</v>
      </c>
      <c r="BT5" s="687"/>
      <c r="BU5" s="687"/>
      <c r="BV5" s="687"/>
      <c r="BW5" s="687"/>
      <c r="BX5" s="687"/>
      <c r="BY5" s="687"/>
      <c r="BZ5" s="687"/>
      <c r="CA5" s="687"/>
      <c r="CB5" s="691"/>
      <c r="CD5" s="665" t="s">
        <v>226</v>
      </c>
      <c r="CE5" s="666"/>
      <c r="CF5" s="666"/>
      <c r="CG5" s="666"/>
      <c r="CH5" s="666"/>
      <c r="CI5" s="666"/>
      <c r="CJ5" s="666"/>
      <c r="CK5" s="666"/>
      <c r="CL5" s="666"/>
      <c r="CM5" s="666"/>
      <c r="CN5" s="666"/>
      <c r="CO5" s="666"/>
      <c r="CP5" s="666"/>
      <c r="CQ5" s="667"/>
      <c r="CR5" s="665" t="s">
        <v>232</v>
      </c>
      <c r="CS5" s="666"/>
      <c r="CT5" s="666"/>
      <c r="CU5" s="666"/>
      <c r="CV5" s="666"/>
      <c r="CW5" s="666"/>
      <c r="CX5" s="666"/>
      <c r="CY5" s="667"/>
      <c r="CZ5" s="665" t="s">
        <v>224</v>
      </c>
      <c r="DA5" s="666"/>
      <c r="DB5" s="666"/>
      <c r="DC5" s="667"/>
      <c r="DD5" s="665" t="s">
        <v>233</v>
      </c>
      <c r="DE5" s="666"/>
      <c r="DF5" s="666"/>
      <c r="DG5" s="666"/>
      <c r="DH5" s="666"/>
      <c r="DI5" s="666"/>
      <c r="DJ5" s="666"/>
      <c r="DK5" s="666"/>
      <c r="DL5" s="666"/>
      <c r="DM5" s="666"/>
      <c r="DN5" s="666"/>
      <c r="DO5" s="666"/>
      <c r="DP5" s="667"/>
      <c r="DQ5" s="665" t="s">
        <v>234</v>
      </c>
      <c r="DR5" s="666"/>
      <c r="DS5" s="666"/>
      <c r="DT5" s="666"/>
      <c r="DU5" s="666"/>
      <c r="DV5" s="666"/>
      <c r="DW5" s="666"/>
      <c r="DX5" s="666"/>
      <c r="DY5" s="666"/>
      <c r="DZ5" s="666"/>
      <c r="EA5" s="666"/>
      <c r="EB5" s="666"/>
      <c r="EC5" s="667"/>
    </row>
    <row r="6" spans="2:143" ht="11.25" customHeight="1">
      <c r="B6" s="680" t="s">
        <v>235</v>
      </c>
      <c r="C6" s="681"/>
      <c r="D6" s="681"/>
      <c r="E6" s="681"/>
      <c r="F6" s="681"/>
      <c r="G6" s="681"/>
      <c r="H6" s="681"/>
      <c r="I6" s="681"/>
      <c r="J6" s="681"/>
      <c r="K6" s="681"/>
      <c r="L6" s="681"/>
      <c r="M6" s="681"/>
      <c r="N6" s="681"/>
      <c r="O6" s="681"/>
      <c r="P6" s="681"/>
      <c r="Q6" s="682"/>
      <c r="R6" s="683">
        <v>88269</v>
      </c>
      <c r="S6" s="684"/>
      <c r="T6" s="684"/>
      <c r="U6" s="684"/>
      <c r="V6" s="684"/>
      <c r="W6" s="684"/>
      <c r="X6" s="684"/>
      <c r="Y6" s="685"/>
      <c r="Z6" s="686">
        <v>0.8</v>
      </c>
      <c r="AA6" s="686"/>
      <c r="AB6" s="686"/>
      <c r="AC6" s="686"/>
      <c r="AD6" s="687">
        <v>88269</v>
      </c>
      <c r="AE6" s="687"/>
      <c r="AF6" s="687"/>
      <c r="AG6" s="687"/>
      <c r="AH6" s="687"/>
      <c r="AI6" s="687"/>
      <c r="AJ6" s="687"/>
      <c r="AK6" s="687"/>
      <c r="AL6" s="688">
        <v>2.1</v>
      </c>
      <c r="AM6" s="689"/>
      <c r="AN6" s="689"/>
      <c r="AO6" s="690"/>
      <c r="AP6" s="680" t="s">
        <v>236</v>
      </c>
      <c r="AQ6" s="681"/>
      <c r="AR6" s="681"/>
      <c r="AS6" s="681"/>
      <c r="AT6" s="681"/>
      <c r="AU6" s="681"/>
      <c r="AV6" s="681"/>
      <c r="AW6" s="681"/>
      <c r="AX6" s="681"/>
      <c r="AY6" s="681"/>
      <c r="AZ6" s="681"/>
      <c r="BA6" s="681"/>
      <c r="BB6" s="681"/>
      <c r="BC6" s="681"/>
      <c r="BD6" s="681"/>
      <c r="BE6" s="681"/>
      <c r="BF6" s="682"/>
      <c r="BG6" s="683">
        <v>1387583</v>
      </c>
      <c r="BH6" s="684"/>
      <c r="BI6" s="684"/>
      <c r="BJ6" s="684"/>
      <c r="BK6" s="684"/>
      <c r="BL6" s="684"/>
      <c r="BM6" s="684"/>
      <c r="BN6" s="685"/>
      <c r="BO6" s="686">
        <v>100</v>
      </c>
      <c r="BP6" s="686"/>
      <c r="BQ6" s="686"/>
      <c r="BR6" s="686"/>
      <c r="BS6" s="687" t="s">
        <v>237</v>
      </c>
      <c r="BT6" s="687"/>
      <c r="BU6" s="687"/>
      <c r="BV6" s="687"/>
      <c r="BW6" s="687"/>
      <c r="BX6" s="687"/>
      <c r="BY6" s="687"/>
      <c r="BZ6" s="687"/>
      <c r="CA6" s="687"/>
      <c r="CB6" s="691"/>
      <c r="CD6" s="694" t="s">
        <v>238</v>
      </c>
      <c r="CE6" s="695"/>
      <c r="CF6" s="695"/>
      <c r="CG6" s="695"/>
      <c r="CH6" s="695"/>
      <c r="CI6" s="695"/>
      <c r="CJ6" s="695"/>
      <c r="CK6" s="695"/>
      <c r="CL6" s="695"/>
      <c r="CM6" s="695"/>
      <c r="CN6" s="695"/>
      <c r="CO6" s="695"/>
      <c r="CP6" s="695"/>
      <c r="CQ6" s="696"/>
      <c r="CR6" s="683">
        <v>90890</v>
      </c>
      <c r="CS6" s="684"/>
      <c r="CT6" s="684"/>
      <c r="CU6" s="684"/>
      <c r="CV6" s="684"/>
      <c r="CW6" s="684"/>
      <c r="CX6" s="684"/>
      <c r="CY6" s="685"/>
      <c r="CZ6" s="677">
        <v>0.9</v>
      </c>
      <c r="DA6" s="678"/>
      <c r="DB6" s="678"/>
      <c r="DC6" s="697"/>
      <c r="DD6" s="692" t="s">
        <v>237</v>
      </c>
      <c r="DE6" s="684"/>
      <c r="DF6" s="684"/>
      <c r="DG6" s="684"/>
      <c r="DH6" s="684"/>
      <c r="DI6" s="684"/>
      <c r="DJ6" s="684"/>
      <c r="DK6" s="684"/>
      <c r="DL6" s="684"/>
      <c r="DM6" s="684"/>
      <c r="DN6" s="684"/>
      <c r="DO6" s="684"/>
      <c r="DP6" s="685"/>
      <c r="DQ6" s="692">
        <v>90890</v>
      </c>
      <c r="DR6" s="684"/>
      <c r="DS6" s="684"/>
      <c r="DT6" s="684"/>
      <c r="DU6" s="684"/>
      <c r="DV6" s="684"/>
      <c r="DW6" s="684"/>
      <c r="DX6" s="684"/>
      <c r="DY6" s="684"/>
      <c r="DZ6" s="684"/>
      <c r="EA6" s="684"/>
      <c r="EB6" s="684"/>
      <c r="EC6" s="693"/>
    </row>
    <row r="7" spans="2:143" ht="11.25" customHeight="1">
      <c r="B7" s="680" t="s">
        <v>239</v>
      </c>
      <c r="C7" s="681"/>
      <c r="D7" s="681"/>
      <c r="E7" s="681"/>
      <c r="F7" s="681"/>
      <c r="G7" s="681"/>
      <c r="H7" s="681"/>
      <c r="I7" s="681"/>
      <c r="J7" s="681"/>
      <c r="K7" s="681"/>
      <c r="L7" s="681"/>
      <c r="M7" s="681"/>
      <c r="N7" s="681"/>
      <c r="O7" s="681"/>
      <c r="P7" s="681"/>
      <c r="Q7" s="682"/>
      <c r="R7" s="683">
        <v>779</v>
      </c>
      <c r="S7" s="684"/>
      <c r="T7" s="684"/>
      <c r="U7" s="684"/>
      <c r="V7" s="684"/>
      <c r="W7" s="684"/>
      <c r="X7" s="684"/>
      <c r="Y7" s="685"/>
      <c r="Z7" s="686">
        <v>0</v>
      </c>
      <c r="AA7" s="686"/>
      <c r="AB7" s="686"/>
      <c r="AC7" s="686"/>
      <c r="AD7" s="687">
        <v>779</v>
      </c>
      <c r="AE7" s="687"/>
      <c r="AF7" s="687"/>
      <c r="AG7" s="687"/>
      <c r="AH7" s="687"/>
      <c r="AI7" s="687"/>
      <c r="AJ7" s="687"/>
      <c r="AK7" s="687"/>
      <c r="AL7" s="688">
        <v>0</v>
      </c>
      <c r="AM7" s="689"/>
      <c r="AN7" s="689"/>
      <c r="AO7" s="690"/>
      <c r="AP7" s="680" t="s">
        <v>240</v>
      </c>
      <c r="AQ7" s="681"/>
      <c r="AR7" s="681"/>
      <c r="AS7" s="681"/>
      <c r="AT7" s="681"/>
      <c r="AU7" s="681"/>
      <c r="AV7" s="681"/>
      <c r="AW7" s="681"/>
      <c r="AX7" s="681"/>
      <c r="AY7" s="681"/>
      <c r="AZ7" s="681"/>
      <c r="BA7" s="681"/>
      <c r="BB7" s="681"/>
      <c r="BC7" s="681"/>
      <c r="BD7" s="681"/>
      <c r="BE7" s="681"/>
      <c r="BF7" s="682"/>
      <c r="BG7" s="683">
        <v>535758</v>
      </c>
      <c r="BH7" s="684"/>
      <c r="BI7" s="684"/>
      <c r="BJ7" s="684"/>
      <c r="BK7" s="684"/>
      <c r="BL7" s="684"/>
      <c r="BM7" s="684"/>
      <c r="BN7" s="685"/>
      <c r="BO7" s="686">
        <v>38.6</v>
      </c>
      <c r="BP7" s="686"/>
      <c r="BQ7" s="686"/>
      <c r="BR7" s="686"/>
      <c r="BS7" s="687" t="s">
        <v>237</v>
      </c>
      <c r="BT7" s="687"/>
      <c r="BU7" s="687"/>
      <c r="BV7" s="687"/>
      <c r="BW7" s="687"/>
      <c r="BX7" s="687"/>
      <c r="BY7" s="687"/>
      <c r="BZ7" s="687"/>
      <c r="CA7" s="687"/>
      <c r="CB7" s="691"/>
      <c r="CD7" s="698" t="s">
        <v>241</v>
      </c>
      <c r="CE7" s="699"/>
      <c r="CF7" s="699"/>
      <c r="CG7" s="699"/>
      <c r="CH7" s="699"/>
      <c r="CI7" s="699"/>
      <c r="CJ7" s="699"/>
      <c r="CK7" s="699"/>
      <c r="CL7" s="699"/>
      <c r="CM7" s="699"/>
      <c r="CN7" s="699"/>
      <c r="CO7" s="699"/>
      <c r="CP7" s="699"/>
      <c r="CQ7" s="700"/>
      <c r="CR7" s="683">
        <v>1234028</v>
      </c>
      <c r="CS7" s="684"/>
      <c r="CT7" s="684"/>
      <c r="CU7" s="684"/>
      <c r="CV7" s="684"/>
      <c r="CW7" s="684"/>
      <c r="CX7" s="684"/>
      <c r="CY7" s="685"/>
      <c r="CZ7" s="686">
        <v>12.2</v>
      </c>
      <c r="DA7" s="686"/>
      <c r="DB7" s="686"/>
      <c r="DC7" s="686"/>
      <c r="DD7" s="692">
        <v>234306</v>
      </c>
      <c r="DE7" s="684"/>
      <c r="DF7" s="684"/>
      <c r="DG7" s="684"/>
      <c r="DH7" s="684"/>
      <c r="DI7" s="684"/>
      <c r="DJ7" s="684"/>
      <c r="DK7" s="684"/>
      <c r="DL7" s="684"/>
      <c r="DM7" s="684"/>
      <c r="DN7" s="684"/>
      <c r="DO7" s="684"/>
      <c r="DP7" s="685"/>
      <c r="DQ7" s="692">
        <v>938476</v>
      </c>
      <c r="DR7" s="684"/>
      <c r="DS7" s="684"/>
      <c r="DT7" s="684"/>
      <c r="DU7" s="684"/>
      <c r="DV7" s="684"/>
      <c r="DW7" s="684"/>
      <c r="DX7" s="684"/>
      <c r="DY7" s="684"/>
      <c r="DZ7" s="684"/>
      <c r="EA7" s="684"/>
      <c r="EB7" s="684"/>
      <c r="EC7" s="693"/>
    </row>
    <row r="8" spans="2:143" ht="11.25" customHeight="1">
      <c r="B8" s="680" t="s">
        <v>242</v>
      </c>
      <c r="C8" s="681"/>
      <c r="D8" s="681"/>
      <c r="E8" s="681"/>
      <c r="F8" s="681"/>
      <c r="G8" s="681"/>
      <c r="H8" s="681"/>
      <c r="I8" s="681"/>
      <c r="J8" s="681"/>
      <c r="K8" s="681"/>
      <c r="L8" s="681"/>
      <c r="M8" s="681"/>
      <c r="N8" s="681"/>
      <c r="O8" s="681"/>
      <c r="P8" s="681"/>
      <c r="Q8" s="682"/>
      <c r="R8" s="683">
        <v>2389</v>
      </c>
      <c r="S8" s="684"/>
      <c r="T8" s="684"/>
      <c r="U8" s="684"/>
      <c r="V8" s="684"/>
      <c r="W8" s="684"/>
      <c r="X8" s="684"/>
      <c r="Y8" s="685"/>
      <c r="Z8" s="686">
        <v>0</v>
      </c>
      <c r="AA8" s="686"/>
      <c r="AB8" s="686"/>
      <c r="AC8" s="686"/>
      <c r="AD8" s="687">
        <v>2389</v>
      </c>
      <c r="AE8" s="687"/>
      <c r="AF8" s="687"/>
      <c r="AG8" s="687"/>
      <c r="AH8" s="687"/>
      <c r="AI8" s="687"/>
      <c r="AJ8" s="687"/>
      <c r="AK8" s="687"/>
      <c r="AL8" s="688">
        <v>0.1</v>
      </c>
      <c r="AM8" s="689"/>
      <c r="AN8" s="689"/>
      <c r="AO8" s="690"/>
      <c r="AP8" s="680" t="s">
        <v>243</v>
      </c>
      <c r="AQ8" s="681"/>
      <c r="AR8" s="681"/>
      <c r="AS8" s="681"/>
      <c r="AT8" s="681"/>
      <c r="AU8" s="681"/>
      <c r="AV8" s="681"/>
      <c r="AW8" s="681"/>
      <c r="AX8" s="681"/>
      <c r="AY8" s="681"/>
      <c r="AZ8" s="681"/>
      <c r="BA8" s="681"/>
      <c r="BB8" s="681"/>
      <c r="BC8" s="681"/>
      <c r="BD8" s="681"/>
      <c r="BE8" s="681"/>
      <c r="BF8" s="682"/>
      <c r="BG8" s="683">
        <v>19511</v>
      </c>
      <c r="BH8" s="684"/>
      <c r="BI8" s="684"/>
      <c r="BJ8" s="684"/>
      <c r="BK8" s="684"/>
      <c r="BL8" s="684"/>
      <c r="BM8" s="684"/>
      <c r="BN8" s="685"/>
      <c r="BO8" s="686">
        <v>1.4</v>
      </c>
      <c r="BP8" s="686"/>
      <c r="BQ8" s="686"/>
      <c r="BR8" s="686"/>
      <c r="BS8" s="692" t="s">
        <v>237</v>
      </c>
      <c r="BT8" s="684"/>
      <c r="BU8" s="684"/>
      <c r="BV8" s="684"/>
      <c r="BW8" s="684"/>
      <c r="BX8" s="684"/>
      <c r="BY8" s="684"/>
      <c r="BZ8" s="684"/>
      <c r="CA8" s="684"/>
      <c r="CB8" s="693"/>
      <c r="CD8" s="698" t="s">
        <v>244</v>
      </c>
      <c r="CE8" s="699"/>
      <c r="CF8" s="699"/>
      <c r="CG8" s="699"/>
      <c r="CH8" s="699"/>
      <c r="CI8" s="699"/>
      <c r="CJ8" s="699"/>
      <c r="CK8" s="699"/>
      <c r="CL8" s="699"/>
      <c r="CM8" s="699"/>
      <c r="CN8" s="699"/>
      <c r="CO8" s="699"/>
      <c r="CP8" s="699"/>
      <c r="CQ8" s="700"/>
      <c r="CR8" s="683">
        <v>2340958</v>
      </c>
      <c r="CS8" s="684"/>
      <c r="CT8" s="684"/>
      <c r="CU8" s="684"/>
      <c r="CV8" s="684"/>
      <c r="CW8" s="684"/>
      <c r="CX8" s="684"/>
      <c r="CY8" s="685"/>
      <c r="CZ8" s="686">
        <v>23.1</v>
      </c>
      <c r="DA8" s="686"/>
      <c r="DB8" s="686"/>
      <c r="DC8" s="686"/>
      <c r="DD8" s="692">
        <v>9980</v>
      </c>
      <c r="DE8" s="684"/>
      <c r="DF8" s="684"/>
      <c r="DG8" s="684"/>
      <c r="DH8" s="684"/>
      <c r="DI8" s="684"/>
      <c r="DJ8" s="684"/>
      <c r="DK8" s="684"/>
      <c r="DL8" s="684"/>
      <c r="DM8" s="684"/>
      <c r="DN8" s="684"/>
      <c r="DO8" s="684"/>
      <c r="DP8" s="685"/>
      <c r="DQ8" s="692">
        <v>1058937</v>
      </c>
      <c r="DR8" s="684"/>
      <c r="DS8" s="684"/>
      <c r="DT8" s="684"/>
      <c r="DU8" s="684"/>
      <c r="DV8" s="684"/>
      <c r="DW8" s="684"/>
      <c r="DX8" s="684"/>
      <c r="DY8" s="684"/>
      <c r="DZ8" s="684"/>
      <c r="EA8" s="684"/>
      <c r="EB8" s="684"/>
      <c r="EC8" s="693"/>
    </row>
    <row r="9" spans="2:143" ht="11.25" customHeight="1">
      <c r="B9" s="680" t="s">
        <v>245</v>
      </c>
      <c r="C9" s="681"/>
      <c r="D9" s="681"/>
      <c r="E9" s="681"/>
      <c r="F9" s="681"/>
      <c r="G9" s="681"/>
      <c r="H9" s="681"/>
      <c r="I9" s="681"/>
      <c r="J9" s="681"/>
      <c r="K9" s="681"/>
      <c r="L9" s="681"/>
      <c r="M9" s="681"/>
      <c r="N9" s="681"/>
      <c r="O9" s="681"/>
      <c r="P9" s="681"/>
      <c r="Q9" s="682"/>
      <c r="R9" s="683">
        <v>1379</v>
      </c>
      <c r="S9" s="684"/>
      <c r="T9" s="684"/>
      <c r="U9" s="684"/>
      <c r="V9" s="684"/>
      <c r="W9" s="684"/>
      <c r="X9" s="684"/>
      <c r="Y9" s="685"/>
      <c r="Z9" s="686">
        <v>0</v>
      </c>
      <c r="AA9" s="686"/>
      <c r="AB9" s="686"/>
      <c r="AC9" s="686"/>
      <c r="AD9" s="687">
        <v>1379</v>
      </c>
      <c r="AE9" s="687"/>
      <c r="AF9" s="687"/>
      <c r="AG9" s="687"/>
      <c r="AH9" s="687"/>
      <c r="AI9" s="687"/>
      <c r="AJ9" s="687"/>
      <c r="AK9" s="687"/>
      <c r="AL9" s="688">
        <v>0</v>
      </c>
      <c r="AM9" s="689"/>
      <c r="AN9" s="689"/>
      <c r="AO9" s="690"/>
      <c r="AP9" s="680" t="s">
        <v>246</v>
      </c>
      <c r="AQ9" s="681"/>
      <c r="AR9" s="681"/>
      <c r="AS9" s="681"/>
      <c r="AT9" s="681"/>
      <c r="AU9" s="681"/>
      <c r="AV9" s="681"/>
      <c r="AW9" s="681"/>
      <c r="AX9" s="681"/>
      <c r="AY9" s="681"/>
      <c r="AZ9" s="681"/>
      <c r="BA9" s="681"/>
      <c r="BB9" s="681"/>
      <c r="BC9" s="681"/>
      <c r="BD9" s="681"/>
      <c r="BE9" s="681"/>
      <c r="BF9" s="682"/>
      <c r="BG9" s="683">
        <v>407703</v>
      </c>
      <c r="BH9" s="684"/>
      <c r="BI9" s="684"/>
      <c r="BJ9" s="684"/>
      <c r="BK9" s="684"/>
      <c r="BL9" s="684"/>
      <c r="BM9" s="684"/>
      <c r="BN9" s="685"/>
      <c r="BO9" s="686">
        <v>29.4</v>
      </c>
      <c r="BP9" s="686"/>
      <c r="BQ9" s="686"/>
      <c r="BR9" s="686"/>
      <c r="BS9" s="692" t="s">
        <v>247</v>
      </c>
      <c r="BT9" s="684"/>
      <c r="BU9" s="684"/>
      <c r="BV9" s="684"/>
      <c r="BW9" s="684"/>
      <c r="BX9" s="684"/>
      <c r="BY9" s="684"/>
      <c r="BZ9" s="684"/>
      <c r="CA9" s="684"/>
      <c r="CB9" s="693"/>
      <c r="CD9" s="698" t="s">
        <v>248</v>
      </c>
      <c r="CE9" s="699"/>
      <c r="CF9" s="699"/>
      <c r="CG9" s="699"/>
      <c r="CH9" s="699"/>
      <c r="CI9" s="699"/>
      <c r="CJ9" s="699"/>
      <c r="CK9" s="699"/>
      <c r="CL9" s="699"/>
      <c r="CM9" s="699"/>
      <c r="CN9" s="699"/>
      <c r="CO9" s="699"/>
      <c r="CP9" s="699"/>
      <c r="CQ9" s="700"/>
      <c r="CR9" s="683">
        <v>410806</v>
      </c>
      <c r="CS9" s="684"/>
      <c r="CT9" s="684"/>
      <c r="CU9" s="684"/>
      <c r="CV9" s="684"/>
      <c r="CW9" s="684"/>
      <c r="CX9" s="684"/>
      <c r="CY9" s="685"/>
      <c r="CZ9" s="686">
        <v>4.0999999999999996</v>
      </c>
      <c r="DA9" s="686"/>
      <c r="DB9" s="686"/>
      <c r="DC9" s="686"/>
      <c r="DD9" s="692">
        <v>20732</v>
      </c>
      <c r="DE9" s="684"/>
      <c r="DF9" s="684"/>
      <c r="DG9" s="684"/>
      <c r="DH9" s="684"/>
      <c r="DI9" s="684"/>
      <c r="DJ9" s="684"/>
      <c r="DK9" s="684"/>
      <c r="DL9" s="684"/>
      <c r="DM9" s="684"/>
      <c r="DN9" s="684"/>
      <c r="DO9" s="684"/>
      <c r="DP9" s="685"/>
      <c r="DQ9" s="692">
        <v>201769</v>
      </c>
      <c r="DR9" s="684"/>
      <c r="DS9" s="684"/>
      <c r="DT9" s="684"/>
      <c r="DU9" s="684"/>
      <c r="DV9" s="684"/>
      <c r="DW9" s="684"/>
      <c r="DX9" s="684"/>
      <c r="DY9" s="684"/>
      <c r="DZ9" s="684"/>
      <c r="EA9" s="684"/>
      <c r="EB9" s="684"/>
      <c r="EC9" s="693"/>
    </row>
    <row r="10" spans="2:143" ht="11.25" customHeight="1">
      <c r="B10" s="680" t="s">
        <v>249</v>
      </c>
      <c r="C10" s="681"/>
      <c r="D10" s="681"/>
      <c r="E10" s="681"/>
      <c r="F10" s="681"/>
      <c r="G10" s="681"/>
      <c r="H10" s="681"/>
      <c r="I10" s="681"/>
      <c r="J10" s="681"/>
      <c r="K10" s="681"/>
      <c r="L10" s="681"/>
      <c r="M10" s="681"/>
      <c r="N10" s="681"/>
      <c r="O10" s="681"/>
      <c r="P10" s="681"/>
      <c r="Q10" s="682"/>
      <c r="R10" s="683" t="s">
        <v>237</v>
      </c>
      <c r="S10" s="684"/>
      <c r="T10" s="684"/>
      <c r="U10" s="684"/>
      <c r="V10" s="684"/>
      <c r="W10" s="684"/>
      <c r="X10" s="684"/>
      <c r="Y10" s="685"/>
      <c r="Z10" s="686" t="s">
        <v>237</v>
      </c>
      <c r="AA10" s="686"/>
      <c r="AB10" s="686"/>
      <c r="AC10" s="686"/>
      <c r="AD10" s="687" t="s">
        <v>247</v>
      </c>
      <c r="AE10" s="687"/>
      <c r="AF10" s="687"/>
      <c r="AG10" s="687"/>
      <c r="AH10" s="687"/>
      <c r="AI10" s="687"/>
      <c r="AJ10" s="687"/>
      <c r="AK10" s="687"/>
      <c r="AL10" s="688" t="s">
        <v>237</v>
      </c>
      <c r="AM10" s="689"/>
      <c r="AN10" s="689"/>
      <c r="AO10" s="690"/>
      <c r="AP10" s="680" t="s">
        <v>250</v>
      </c>
      <c r="AQ10" s="681"/>
      <c r="AR10" s="681"/>
      <c r="AS10" s="681"/>
      <c r="AT10" s="681"/>
      <c r="AU10" s="681"/>
      <c r="AV10" s="681"/>
      <c r="AW10" s="681"/>
      <c r="AX10" s="681"/>
      <c r="AY10" s="681"/>
      <c r="AZ10" s="681"/>
      <c r="BA10" s="681"/>
      <c r="BB10" s="681"/>
      <c r="BC10" s="681"/>
      <c r="BD10" s="681"/>
      <c r="BE10" s="681"/>
      <c r="BF10" s="682"/>
      <c r="BG10" s="683">
        <v>27479</v>
      </c>
      <c r="BH10" s="684"/>
      <c r="BI10" s="684"/>
      <c r="BJ10" s="684"/>
      <c r="BK10" s="684"/>
      <c r="BL10" s="684"/>
      <c r="BM10" s="684"/>
      <c r="BN10" s="685"/>
      <c r="BO10" s="686">
        <v>2</v>
      </c>
      <c r="BP10" s="686"/>
      <c r="BQ10" s="686"/>
      <c r="BR10" s="686"/>
      <c r="BS10" s="692" t="s">
        <v>237</v>
      </c>
      <c r="BT10" s="684"/>
      <c r="BU10" s="684"/>
      <c r="BV10" s="684"/>
      <c r="BW10" s="684"/>
      <c r="BX10" s="684"/>
      <c r="BY10" s="684"/>
      <c r="BZ10" s="684"/>
      <c r="CA10" s="684"/>
      <c r="CB10" s="693"/>
      <c r="CD10" s="698" t="s">
        <v>251</v>
      </c>
      <c r="CE10" s="699"/>
      <c r="CF10" s="699"/>
      <c r="CG10" s="699"/>
      <c r="CH10" s="699"/>
      <c r="CI10" s="699"/>
      <c r="CJ10" s="699"/>
      <c r="CK10" s="699"/>
      <c r="CL10" s="699"/>
      <c r="CM10" s="699"/>
      <c r="CN10" s="699"/>
      <c r="CO10" s="699"/>
      <c r="CP10" s="699"/>
      <c r="CQ10" s="700"/>
      <c r="CR10" s="683">
        <v>12000</v>
      </c>
      <c r="CS10" s="684"/>
      <c r="CT10" s="684"/>
      <c r="CU10" s="684"/>
      <c r="CV10" s="684"/>
      <c r="CW10" s="684"/>
      <c r="CX10" s="684"/>
      <c r="CY10" s="685"/>
      <c r="CZ10" s="686">
        <v>0.1</v>
      </c>
      <c r="DA10" s="686"/>
      <c r="DB10" s="686"/>
      <c r="DC10" s="686"/>
      <c r="DD10" s="692" t="s">
        <v>237</v>
      </c>
      <c r="DE10" s="684"/>
      <c r="DF10" s="684"/>
      <c r="DG10" s="684"/>
      <c r="DH10" s="684"/>
      <c r="DI10" s="684"/>
      <c r="DJ10" s="684"/>
      <c r="DK10" s="684"/>
      <c r="DL10" s="684"/>
      <c r="DM10" s="684"/>
      <c r="DN10" s="684"/>
      <c r="DO10" s="684"/>
      <c r="DP10" s="685"/>
      <c r="DQ10" s="692">
        <v>12000</v>
      </c>
      <c r="DR10" s="684"/>
      <c r="DS10" s="684"/>
      <c r="DT10" s="684"/>
      <c r="DU10" s="684"/>
      <c r="DV10" s="684"/>
      <c r="DW10" s="684"/>
      <c r="DX10" s="684"/>
      <c r="DY10" s="684"/>
      <c r="DZ10" s="684"/>
      <c r="EA10" s="684"/>
      <c r="EB10" s="684"/>
      <c r="EC10" s="693"/>
    </row>
    <row r="11" spans="2:143" ht="11.25" customHeight="1">
      <c r="B11" s="680" t="s">
        <v>252</v>
      </c>
      <c r="C11" s="681"/>
      <c r="D11" s="681"/>
      <c r="E11" s="681"/>
      <c r="F11" s="681"/>
      <c r="G11" s="681"/>
      <c r="H11" s="681"/>
      <c r="I11" s="681"/>
      <c r="J11" s="681"/>
      <c r="K11" s="681"/>
      <c r="L11" s="681"/>
      <c r="M11" s="681"/>
      <c r="N11" s="681"/>
      <c r="O11" s="681"/>
      <c r="P11" s="681"/>
      <c r="Q11" s="682"/>
      <c r="R11" s="683">
        <v>227351</v>
      </c>
      <c r="S11" s="684"/>
      <c r="T11" s="684"/>
      <c r="U11" s="684"/>
      <c r="V11" s="684"/>
      <c r="W11" s="684"/>
      <c r="X11" s="684"/>
      <c r="Y11" s="685"/>
      <c r="Z11" s="688">
        <v>2.2000000000000002</v>
      </c>
      <c r="AA11" s="689"/>
      <c r="AB11" s="689"/>
      <c r="AC11" s="701"/>
      <c r="AD11" s="692">
        <v>227351</v>
      </c>
      <c r="AE11" s="684"/>
      <c r="AF11" s="684"/>
      <c r="AG11" s="684"/>
      <c r="AH11" s="684"/>
      <c r="AI11" s="684"/>
      <c r="AJ11" s="684"/>
      <c r="AK11" s="685"/>
      <c r="AL11" s="688">
        <v>5.4</v>
      </c>
      <c r="AM11" s="689"/>
      <c r="AN11" s="689"/>
      <c r="AO11" s="690"/>
      <c r="AP11" s="680" t="s">
        <v>253</v>
      </c>
      <c r="AQ11" s="681"/>
      <c r="AR11" s="681"/>
      <c r="AS11" s="681"/>
      <c r="AT11" s="681"/>
      <c r="AU11" s="681"/>
      <c r="AV11" s="681"/>
      <c r="AW11" s="681"/>
      <c r="AX11" s="681"/>
      <c r="AY11" s="681"/>
      <c r="AZ11" s="681"/>
      <c r="BA11" s="681"/>
      <c r="BB11" s="681"/>
      <c r="BC11" s="681"/>
      <c r="BD11" s="681"/>
      <c r="BE11" s="681"/>
      <c r="BF11" s="682"/>
      <c r="BG11" s="683">
        <v>81065</v>
      </c>
      <c r="BH11" s="684"/>
      <c r="BI11" s="684"/>
      <c r="BJ11" s="684"/>
      <c r="BK11" s="684"/>
      <c r="BL11" s="684"/>
      <c r="BM11" s="684"/>
      <c r="BN11" s="685"/>
      <c r="BO11" s="686">
        <v>5.8</v>
      </c>
      <c r="BP11" s="686"/>
      <c r="BQ11" s="686"/>
      <c r="BR11" s="686"/>
      <c r="BS11" s="692" t="s">
        <v>247</v>
      </c>
      <c r="BT11" s="684"/>
      <c r="BU11" s="684"/>
      <c r="BV11" s="684"/>
      <c r="BW11" s="684"/>
      <c r="BX11" s="684"/>
      <c r="BY11" s="684"/>
      <c r="BZ11" s="684"/>
      <c r="CA11" s="684"/>
      <c r="CB11" s="693"/>
      <c r="CD11" s="698" t="s">
        <v>254</v>
      </c>
      <c r="CE11" s="699"/>
      <c r="CF11" s="699"/>
      <c r="CG11" s="699"/>
      <c r="CH11" s="699"/>
      <c r="CI11" s="699"/>
      <c r="CJ11" s="699"/>
      <c r="CK11" s="699"/>
      <c r="CL11" s="699"/>
      <c r="CM11" s="699"/>
      <c r="CN11" s="699"/>
      <c r="CO11" s="699"/>
      <c r="CP11" s="699"/>
      <c r="CQ11" s="700"/>
      <c r="CR11" s="683">
        <v>636245</v>
      </c>
      <c r="CS11" s="684"/>
      <c r="CT11" s="684"/>
      <c r="CU11" s="684"/>
      <c r="CV11" s="684"/>
      <c r="CW11" s="684"/>
      <c r="CX11" s="684"/>
      <c r="CY11" s="685"/>
      <c r="CZ11" s="686">
        <v>6.3</v>
      </c>
      <c r="DA11" s="686"/>
      <c r="DB11" s="686"/>
      <c r="DC11" s="686"/>
      <c r="DD11" s="692">
        <v>273270</v>
      </c>
      <c r="DE11" s="684"/>
      <c r="DF11" s="684"/>
      <c r="DG11" s="684"/>
      <c r="DH11" s="684"/>
      <c r="DI11" s="684"/>
      <c r="DJ11" s="684"/>
      <c r="DK11" s="684"/>
      <c r="DL11" s="684"/>
      <c r="DM11" s="684"/>
      <c r="DN11" s="684"/>
      <c r="DO11" s="684"/>
      <c r="DP11" s="685"/>
      <c r="DQ11" s="692">
        <v>369099</v>
      </c>
      <c r="DR11" s="684"/>
      <c r="DS11" s="684"/>
      <c r="DT11" s="684"/>
      <c r="DU11" s="684"/>
      <c r="DV11" s="684"/>
      <c r="DW11" s="684"/>
      <c r="DX11" s="684"/>
      <c r="DY11" s="684"/>
      <c r="DZ11" s="684"/>
      <c r="EA11" s="684"/>
      <c r="EB11" s="684"/>
      <c r="EC11" s="693"/>
    </row>
    <row r="12" spans="2:143" ht="11.25" customHeight="1">
      <c r="B12" s="680" t="s">
        <v>255</v>
      </c>
      <c r="C12" s="681"/>
      <c r="D12" s="681"/>
      <c r="E12" s="681"/>
      <c r="F12" s="681"/>
      <c r="G12" s="681"/>
      <c r="H12" s="681"/>
      <c r="I12" s="681"/>
      <c r="J12" s="681"/>
      <c r="K12" s="681"/>
      <c r="L12" s="681"/>
      <c r="M12" s="681"/>
      <c r="N12" s="681"/>
      <c r="O12" s="681"/>
      <c r="P12" s="681"/>
      <c r="Q12" s="682"/>
      <c r="R12" s="683">
        <v>7270</v>
      </c>
      <c r="S12" s="684"/>
      <c r="T12" s="684"/>
      <c r="U12" s="684"/>
      <c r="V12" s="684"/>
      <c r="W12" s="684"/>
      <c r="X12" s="684"/>
      <c r="Y12" s="685"/>
      <c r="Z12" s="686">
        <v>0.1</v>
      </c>
      <c r="AA12" s="686"/>
      <c r="AB12" s="686"/>
      <c r="AC12" s="686"/>
      <c r="AD12" s="687">
        <v>7270</v>
      </c>
      <c r="AE12" s="687"/>
      <c r="AF12" s="687"/>
      <c r="AG12" s="687"/>
      <c r="AH12" s="687"/>
      <c r="AI12" s="687"/>
      <c r="AJ12" s="687"/>
      <c r="AK12" s="687"/>
      <c r="AL12" s="688">
        <v>0.2</v>
      </c>
      <c r="AM12" s="689"/>
      <c r="AN12" s="689"/>
      <c r="AO12" s="690"/>
      <c r="AP12" s="680" t="s">
        <v>256</v>
      </c>
      <c r="AQ12" s="681"/>
      <c r="AR12" s="681"/>
      <c r="AS12" s="681"/>
      <c r="AT12" s="681"/>
      <c r="AU12" s="681"/>
      <c r="AV12" s="681"/>
      <c r="AW12" s="681"/>
      <c r="AX12" s="681"/>
      <c r="AY12" s="681"/>
      <c r="AZ12" s="681"/>
      <c r="BA12" s="681"/>
      <c r="BB12" s="681"/>
      <c r="BC12" s="681"/>
      <c r="BD12" s="681"/>
      <c r="BE12" s="681"/>
      <c r="BF12" s="682"/>
      <c r="BG12" s="683">
        <v>713975</v>
      </c>
      <c r="BH12" s="684"/>
      <c r="BI12" s="684"/>
      <c r="BJ12" s="684"/>
      <c r="BK12" s="684"/>
      <c r="BL12" s="684"/>
      <c r="BM12" s="684"/>
      <c r="BN12" s="685"/>
      <c r="BO12" s="686">
        <v>51.5</v>
      </c>
      <c r="BP12" s="686"/>
      <c r="BQ12" s="686"/>
      <c r="BR12" s="686"/>
      <c r="BS12" s="692" t="s">
        <v>247</v>
      </c>
      <c r="BT12" s="684"/>
      <c r="BU12" s="684"/>
      <c r="BV12" s="684"/>
      <c r="BW12" s="684"/>
      <c r="BX12" s="684"/>
      <c r="BY12" s="684"/>
      <c r="BZ12" s="684"/>
      <c r="CA12" s="684"/>
      <c r="CB12" s="693"/>
      <c r="CD12" s="698" t="s">
        <v>257</v>
      </c>
      <c r="CE12" s="699"/>
      <c r="CF12" s="699"/>
      <c r="CG12" s="699"/>
      <c r="CH12" s="699"/>
      <c r="CI12" s="699"/>
      <c r="CJ12" s="699"/>
      <c r="CK12" s="699"/>
      <c r="CL12" s="699"/>
      <c r="CM12" s="699"/>
      <c r="CN12" s="699"/>
      <c r="CO12" s="699"/>
      <c r="CP12" s="699"/>
      <c r="CQ12" s="700"/>
      <c r="CR12" s="683">
        <v>2955268</v>
      </c>
      <c r="CS12" s="684"/>
      <c r="CT12" s="684"/>
      <c r="CU12" s="684"/>
      <c r="CV12" s="684"/>
      <c r="CW12" s="684"/>
      <c r="CX12" s="684"/>
      <c r="CY12" s="685"/>
      <c r="CZ12" s="686">
        <v>29.2</v>
      </c>
      <c r="DA12" s="686"/>
      <c r="DB12" s="686"/>
      <c r="DC12" s="686"/>
      <c r="DD12" s="692">
        <v>46758</v>
      </c>
      <c r="DE12" s="684"/>
      <c r="DF12" s="684"/>
      <c r="DG12" s="684"/>
      <c r="DH12" s="684"/>
      <c r="DI12" s="684"/>
      <c r="DJ12" s="684"/>
      <c r="DK12" s="684"/>
      <c r="DL12" s="684"/>
      <c r="DM12" s="684"/>
      <c r="DN12" s="684"/>
      <c r="DO12" s="684"/>
      <c r="DP12" s="685"/>
      <c r="DQ12" s="692">
        <v>42365</v>
      </c>
      <c r="DR12" s="684"/>
      <c r="DS12" s="684"/>
      <c r="DT12" s="684"/>
      <c r="DU12" s="684"/>
      <c r="DV12" s="684"/>
      <c r="DW12" s="684"/>
      <c r="DX12" s="684"/>
      <c r="DY12" s="684"/>
      <c r="DZ12" s="684"/>
      <c r="EA12" s="684"/>
      <c r="EB12" s="684"/>
      <c r="EC12" s="693"/>
    </row>
    <row r="13" spans="2:143" ht="11.25" customHeight="1">
      <c r="B13" s="680" t="s">
        <v>258</v>
      </c>
      <c r="C13" s="681"/>
      <c r="D13" s="681"/>
      <c r="E13" s="681"/>
      <c r="F13" s="681"/>
      <c r="G13" s="681"/>
      <c r="H13" s="681"/>
      <c r="I13" s="681"/>
      <c r="J13" s="681"/>
      <c r="K13" s="681"/>
      <c r="L13" s="681"/>
      <c r="M13" s="681"/>
      <c r="N13" s="681"/>
      <c r="O13" s="681"/>
      <c r="P13" s="681"/>
      <c r="Q13" s="682"/>
      <c r="R13" s="683" t="s">
        <v>237</v>
      </c>
      <c r="S13" s="684"/>
      <c r="T13" s="684"/>
      <c r="U13" s="684"/>
      <c r="V13" s="684"/>
      <c r="W13" s="684"/>
      <c r="X13" s="684"/>
      <c r="Y13" s="685"/>
      <c r="Z13" s="686" t="s">
        <v>237</v>
      </c>
      <c r="AA13" s="686"/>
      <c r="AB13" s="686"/>
      <c r="AC13" s="686"/>
      <c r="AD13" s="687" t="s">
        <v>237</v>
      </c>
      <c r="AE13" s="687"/>
      <c r="AF13" s="687"/>
      <c r="AG13" s="687"/>
      <c r="AH13" s="687"/>
      <c r="AI13" s="687"/>
      <c r="AJ13" s="687"/>
      <c r="AK13" s="687"/>
      <c r="AL13" s="688" t="s">
        <v>247</v>
      </c>
      <c r="AM13" s="689"/>
      <c r="AN13" s="689"/>
      <c r="AO13" s="690"/>
      <c r="AP13" s="680" t="s">
        <v>259</v>
      </c>
      <c r="AQ13" s="681"/>
      <c r="AR13" s="681"/>
      <c r="AS13" s="681"/>
      <c r="AT13" s="681"/>
      <c r="AU13" s="681"/>
      <c r="AV13" s="681"/>
      <c r="AW13" s="681"/>
      <c r="AX13" s="681"/>
      <c r="AY13" s="681"/>
      <c r="AZ13" s="681"/>
      <c r="BA13" s="681"/>
      <c r="BB13" s="681"/>
      <c r="BC13" s="681"/>
      <c r="BD13" s="681"/>
      <c r="BE13" s="681"/>
      <c r="BF13" s="682"/>
      <c r="BG13" s="683">
        <v>713614</v>
      </c>
      <c r="BH13" s="684"/>
      <c r="BI13" s="684"/>
      <c r="BJ13" s="684"/>
      <c r="BK13" s="684"/>
      <c r="BL13" s="684"/>
      <c r="BM13" s="684"/>
      <c r="BN13" s="685"/>
      <c r="BO13" s="686">
        <v>51.4</v>
      </c>
      <c r="BP13" s="686"/>
      <c r="BQ13" s="686"/>
      <c r="BR13" s="686"/>
      <c r="BS13" s="692" t="s">
        <v>247</v>
      </c>
      <c r="BT13" s="684"/>
      <c r="BU13" s="684"/>
      <c r="BV13" s="684"/>
      <c r="BW13" s="684"/>
      <c r="BX13" s="684"/>
      <c r="BY13" s="684"/>
      <c r="BZ13" s="684"/>
      <c r="CA13" s="684"/>
      <c r="CB13" s="693"/>
      <c r="CD13" s="698" t="s">
        <v>260</v>
      </c>
      <c r="CE13" s="699"/>
      <c r="CF13" s="699"/>
      <c r="CG13" s="699"/>
      <c r="CH13" s="699"/>
      <c r="CI13" s="699"/>
      <c r="CJ13" s="699"/>
      <c r="CK13" s="699"/>
      <c r="CL13" s="699"/>
      <c r="CM13" s="699"/>
      <c r="CN13" s="699"/>
      <c r="CO13" s="699"/>
      <c r="CP13" s="699"/>
      <c r="CQ13" s="700"/>
      <c r="CR13" s="683">
        <v>629251</v>
      </c>
      <c r="CS13" s="684"/>
      <c r="CT13" s="684"/>
      <c r="CU13" s="684"/>
      <c r="CV13" s="684"/>
      <c r="CW13" s="684"/>
      <c r="CX13" s="684"/>
      <c r="CY13" s="685"/>
      <c r="CZ13" s="686">
        <v>6.2</v>
      </c>
      <c r="DA13" s="686"/>
      <c r="DB13" s="686"/>
      <c r="DC13" s="686"/>
      <c r="DD13" s="692">
        <v>397558</v>
      </c>
      <c r="DE13" s="684"/>
      <c r="DF13" s="684"/>
      <c r="DG13" s="684"/>
      <c r="DH13" s="684"/>
      <c r="DI13" s="684"/>
      <c r="DJ13" s="684"/>
      <c r="DK13" s="684"/>
      <c r="DL13" s="684"/>
      <c r="DM13" s="684"/>
      <c r="DN13" s="684"/>
      <c r="DO13" s="684"/>
      <c r="DP13" s="685"/>
      <c r="DQ13" s="692">
        <v>323569</v>
      </c>
      <c r="DR13" s="684"/>
      <c r="DS13" s="684"/>
      <c r="DT13" s="684"/>
      <c r="DU13" s="684"/>
      <c r="DV13" s="684"/>
      <c r="DW13" s="684"/>
      <c r="DX13" s="684"/>
      <c r="DY13" s="684"/>
      <c r="DZ13" s="684"/>
      <c r="EA13" s="684"/>
      <c r="EB13" s="684"/>
      <c r="EC13" s="693"/>
    </row>
    <row r="14" spans="2:143" ht="11.25" customHeight="1">
      <c r="B14" s="680" t="s">
        <v>261</v>
      </c>
      <c r="C14" s="681"/>
      <c r="D14" s="681"/>
      <c r="E14" s="681"/>
      <c r="F14" s="681"/>
      <c r="G14" s="681"/>
      <c r="H14" s="681"/>
      <c r="I14" s="681"/>
      <c r="J14" s="681"/>
      <c r="K14" s="681"/>
      <c r="L14" s="681"/>
      <c r="M14" s="681"/>
      <c r="N14" s="681"/>
      <c r="O14" s="681"/>
      <c r="P14" s="681"/>
      <c r="Q14" s="682"/>
      <c r="R14" s="683">
        <v>7621</v>
      </c>
      <c r="S14" s="684"/>
      <c r="T14" s="684"/>
      <c r="U14" s="684"/>
      <c r="V14" s="684"/>
      <c r="W14" s="684"/>
      <c r="X14" s="684"/>
      <c r="Y14" s="685"/>
      <c r="Z14" s="686">
        <v>0.1</v>
      </c>
      <c r="AA14" s="686"/>
      <c r="AB14" s="686"/>
      <c r="AC14" s="686"/>
      <c r="AD14" s="687">
        <v>7621</v>
      </c>
      <c r="AE14" s="687"/>
      <c r="AF14" s="687"/>
      <c r="AG14" s="687"/>
      <c r="AH14" s="687"/>
      <c r="AI14" s="687"/>
      <c r="AJ14" s="687"/>
      <c r="AK14" s="687"/>
      <c r="AL14" s="688">
        <v>0.2</v>
      </c>
      <c r="AM14" s="689"/>
      <c r="AN14" s="689"/>
      <c r="AO14" s="690"/>
      <c r="AP14" s="680" t="s">
        <v>262</v>
      </c>
      <c r="AQ14" s="681"/>
      <c r="AR14" s="681"/>
      <c r="AS14" s="681"/>
      <c r="AT14" s="681"/>
      <c r="AU14" s="681"/>
      <c r="AV14" s="681"/>
      <c r="AW14" s="681"/>
      <c r="AX14" s="681"/>
      <c r="AY14" s="681"/>
      <c r="AZ14" s="681"/>
      <c r="BA14" s="681"/>
      <c r="BB14" s="681"/>
      <c r="BC14" s="681"/>
      <c r="BD14" s="681"/>
      <c r="BE14" s="681"/>
      <c r="BF14" s="682"/>
      <c r="BG14" s="683">
        <v>60911</v>
      </c>
      <c r="BH14" s="684"/>
      <c r="BI14" s="684"/>
      <c r="BJ14" s="684"/>
      <c r="BK14" s="684"/>
      <c r="BL14" s="684"/>
      <c r="BM14" s="684"/>
      <c r="BN14" s="685"/>
      <c r="BO14" s="686">
        <v>4.4000000000000004</v>
      </c>
      <c r="BP14" s="686"/>
      <c r="BQ14" s="686"/>
      <c r="BR14" s="686"/>
      <c r="BS14" s="692" t="s">
        <v>237</v>
      </c>
      <c r="BT14" s="684"/>
      <c r="BU14" s="684"/>
      <c r="BV14" s="684"/>
      <c r="BW14" s="684"/>
      <c r="BX14" s="684"/>
      <c r="BY14" s="684"/>
      <c r="BZ14" s="684"/>
      <c r="CA14" s="684"/>
      <c r="CB14" s="693"/>
      <c r="CD14" s="698" t="s">
        <v>263</v>
      </c>
      <c r="CE14" s="699"/>
      <c r="CF14" s="699"/>
      <c r="CG14" s="699"/>
      <c r="CH14" s="699"/>
      <c r="CI14" s="699"/>
      <c r="CJ14" s="699"/>
      <c r="CK14" s="699"/>
      <c r="CL14" s="699"/>
      <c r="CM14" s="699"/>
      <c r="CN14" s="699"/>
      <c r="CO14" s="699"/>
      <c r="CP14" s="699"/>
      <c r="CQ14" s="700"/>
      <c r="CR14" s="683">
        <v>340262</v>
      </c>
      <c r="CS14" s="684"/>
      <c r="CT14" s="684"/>
      <c r="CU14" s="684"/>
      <c r="CV14" s="684"/>
      <c r="CW14" s="684"/>
      <c r="CX14" s="684"/>
      <c r="CY14" s="685"/>
      <c r="CZ14" s="686">
        <v>3.4</v>
      </c>
      <c r="DA14" s="686"/>
      <c r="DB14" s="686"/>
      <c r="DC14" s="686"/>
      <c r="DD14" s="692">
        <v>68590</v>
      </c>
      <c r="DE14" s="684"/>
      <c r="DF14" s="684"/>
      <c r="DG14" s="684"/>
      <c r="DH14" s="684"/>
      <c r="DI14" s="684"/>
      <c r="DJ14" s="684"/>
      <c r="DK14" s="684"/>
      <c r="DL14" s="684"/>
      <c r="DM14" s="684"/>
      <c r="DN14" s="684"/>
      <c r="DO14" s="684"/>
      <c r="DP14" s="685"/>
      <c r="DQ14" s="692">
        <v>276167</v>
      </c>
      <c r="DR14" s="684"/>
      <c r="DS14" s="684"/>
      <c r="DT14" s="684"/>
      <c r="DU14" s="684"/>
      <c r="DV14" s="684"/>
      <c r="DW14" s="684"/>
      <c r="DX14" s="684"/>
      <c r="DY14" s="684"/>
      <c r="DZ14" s="684"/>
      <c r="EA14" s="684"/>
      <c r="EB14" s="684"/>
      <c r="EC14" s="693"/>
    </row>
    <row r="15" spans="2:143" ht="11.25" customHeight="1">
      <c r="B15" s="680" t="s">
        <v>264</v>
      </c>
      <c r="C15" s="681"/>
      <c r="D15" s="681"/>
      <c r="E15" s="681"/>
      <c r="F15" s="681"/>
      <c r="G15" s="681"/>
      <c r="H15" s="681"/>
      <c r="I15" s="681"/>
      <c r="J15" s="681"/>
      <c r="K15" s="681"/>
      <c r="L15" s="681"/>
      <c r="M15" s="681"/>
      <c r="N15" s="681"/>
      <c r="O15" s="681"/>
      <c r="P15" s="681"/>
      <c r="Q15" s="682"/>
      <c r="R15" s="683" t="s">
        <v>237</v>
      </c>
      <c r="S15" s="684"/>
      <c r="T15" s="684"/>
      <c r="U15" s="684"/>
      <c r="V15" s="684"/>
      <c r="W15" s="684"/>
      <c r="X15" s="684"/>
      <c r="Y15" s="685"/>
      <c r="Z15" s="686" t="s">
        <v>237</v>
      </c>
      <c r="AA15" s="686"/>
      <c r="AB15" s="686"/>
      <c r="AC15" s="686"/>
      <c r="AD15" s="687" t="s">
        <v>237</v>
      </c>
      <c r="AE15" s="687"/>
      <c r="AF15" s="687"/>
      <c r="AG15" s="687"/>
      <c r="AH15" s="687"/>
      <c r="AI15" s="687"/>
      <c r="AJ15" s="687"/>
      <c r="AK15" s="687"/>
      <c r="AL15" s="688" t="s">
        <v>237</v>
      </c>
      <c r="AM15" s="689"/>
      <c r="AN15" s="689"/>
      <c r="AO15" s="690"/>
      <c r="AP15" s="680" t="s">
        <v>265</v>
      </c>
      <c r="AQ15" s="681"/>
      <c r="AR15" s="681"/>
      <c r="AS15" s="681"/>
      <c r="AT15" s="681"/>
      <c r="AU15" s="681"/>
      <c r="AV15" s="681"/>
      <c r="AW15" s="681"/>
      <c r="AX15" s="681"/>
      <c r="AY15" s="681"/>
      <c r="AZ15" s="681"/>
      <c r="BA15" s="681"/>
      <c r="BB15" s="681"/>
      <c r="BC15" s="681"/>
      <c r="BD15" s="681"/>
      <c r="BE15" s="681"/>
      <c r="BF15" s="682"/>
      <c r="BG15" s="683">
        <v>76939</v>
      </c>
      <c r="BH15" s="684"/>
      <c r="BI15" s="684"/>
      <c r="BJ15" s="684"/>
      <c r="BK15" s="684"/>
      <c r="BL15" s="684"/>
      <c r="BM15" s="684"/>
      <c r="BN15" s="685"/>
      <c r="BO15" s="686">
        <v>5.5</v>
      </c>
      <c r="BP15" s="686"/>
      <c r="BQ15" s="686"/>
      <c r="BR15" s="686"/>
      <c r="BS15" s="692" t="s">
        <v>237</v>
      </c>
      <c r="BT15" s="684"/>
      <c r="BU15" s="684"/>
      <c r="BV15" s="684"/>
      <c r="BW15" s="684"/>
      <c r="BX15" s="684"/>
      <c r="BY15" s="684"/>
      <c r="BZ15" s="684"/>
      <c r="CA15" s="684"/>
      <c r="CB15" s="693"/>
      <c r="CD15" s="698" t="s">
        <v>266</v>
      </c>
      <c r="CE15" s="699"/>
      <c r="CF15" s="699"/>
      <c r="CG15" s="699"/>
      <c r="CH15" s="699"/>
      <c r="CI15" s="699"/>
      <c r="CJ15" s="699"/>
      <c r="CK15" s="699"/>
      <c r="CL15" s="699"/>
      <c r="CM15" s="699"/>
      <c r="CN15" s="699"/>
      <c r="CO15" s="699"/>
      <c r="CP15" s="699"/>
      <c r="CQ15" s="700"/>
      <c r="CR15" s="683">
        <v>477426</v>
      </c>
      <c r="CS15" s="684"/>
      <c r="CT15" s="684"/>
      <c r="CU15" s="684"/>
      <c r="CV15" s="684"/>
      <c r="CW15" s="684"/>
      <c r="CX15" s="684"/>
      <c r="CY15" s="685"/>
      <c r="CZ15" s="686">
        <v>4.7</v>
      </c>
      <c r="DA15" s="686"/>
      <c r="DB15" s="686"/>
      <c r="DC15" s="686"/>
      <c r="DD15" s="692">
        <v>14486</v>
      </c>
      <c r="DE15" s="684"/>
      <c r="DF15" s="684"/>
      <c r="DG15" s="684"/>
      <c r="DH15" s="684"/>
      <c r="DI15" s="684"/>
      <c r="DJ15" s="684"/>
      <c r="DK15" s="684"/>
      <c r="DL15" s="684"/>
      <c r="DM15" s="684"/>
      <c r="DN15" s="684"/>
      <c r="DO15" s="684"/>
      <c r="DP15" s="685"/>
      <c r="DQ15" s="692">
        <v>361517</v>
      </c>
      <c r="DR15" s="684"/>
      <c r="DS15" s="684"/>
      <c r="DT15" s="684"/>
      <c r="DU15" s="684"/>
      <c r="DV15" s="684"/>
      <c r="DW15" s="684"/>
      <c r="DX15" s="684"/>
      <c r="DY15" s="684"/>
      <c r="DZ15" s="684"/>
      <c r="EA15" s="684"/>
      <c r="EB15" s="684"/>
      <c r="EC15" s="693"/>
    </row>
    <row r="16" spans="2:143" ht="11.25" customHeight="1">
      <c r="B16" s="680" t="s">
        <v>267</v>
      </c>
      <c r="C16" s="681"/>
      <c r="D16" s="681"/>
      <c r="E16" s="681"/>
      <c r="F16" s="681"/>
      <c r="G16" s="681"/>
      <c r="H16" s="681"/>
      <c r="I16" s="681"/>
      <c r="J16" s="681"/>
      <c r="K16" s="681"/>
      <c r="L16" s="681"/>
      <c r="M16" s="681"/>
      <c r="N16" s="681"/>
      <c r="O16" s="681"/>
      <c r="P16" s="681"/>
      <c r="Q16" s="682"/>
      <c r="R16" s="683">
        <v>2137</v>
      </c>
      <c r="S16" s="684"/>
      <c r="T16" s="684"/>
      <c r="U16" s="684"/>
      <c r="V16" s="684"/>
      <c r="W16" s="684"/>
      <c r="X16" s="684"/>
      <c r="Y16" s="685"/>
      <c r="Z16" s="686">
        <v>0</v>
      </c>
      <c r="AA16" s="686"/>
      <c r="AB16" s="686"/>
      <c r="AC16" s="686"/>
      <c r="AD16" s="687">
        <v>2137</v>
      </c>
      <c r="AE16" s="687"/>
      <c r="AF16" s="687"/>
      <c r="AG16" s="687"/>
      <c r="AH16" s="687"/>
      <c r="AI16" s="687"/>
      <c r="AJ16" s="687"/>
      <c r="AK16" s="687"/>
      <c r="AL16" s="688">
        <v>0.1</v>
      </c>
      <c r="AM16" s="689"/>
      <c r="AN16" s="689"/>
      <c r="AO16" s="690"/>
      <c r="AP16" s="680" t="s">
        <v>268</v>
      </c>
      <c r="AQ16" s="681"/>
      <c r="AR16" s="681"/>
      <c r="AS16" s="681"/>
      <c r="AT16" s="681"/>
      <c r="AU16" s="681"/>
      <c r="AV16" s="681"/>
      <c r="AW16" s="681"/>
      <c r="AX16" s="681"/>
      <c r="AY16" s="681"/>
      <c r="AZ16" s="681"/>
      <c r="BA16" s="681"/>
      <c r="BB16" s="681"/>
      <c r="BC16" s="681"/>
      <c r="BD16" s="681"/>
      <c r="BE16" s="681"/>
      <c r="BF16" s="682"/>
      <c r="BG16" s="683" t="s">
        <v>237</v>
      </c>
      <c r="BH16" s="684"/>
      <c r="BI16" s="684"/>
      <c r="BJ16" s="684"/>
      <c r="BK16" s="684"/>
      <c r="BL16" s="684"/>
      <c r="BM16" s="684"/>
      <c r="BN16" s="685"/>
      <c r="BO16" s="686" t="s">
        <v>237</v>
      </c>
      <c r="BP16" s="686"/>
      <c r="BQ16" s="686"/>
      <c r="BR16" s="686"/>
      <c r="BS16" s="692" t="s">
        <v>247</v>
      </c>
      <c r="BT16" s="684"/>
      <c r="BU16" s="684"/>
      <c r="BV16" s="684"/>
      <c r="BW16" s="684"/>
      <c r="BX16" s="684"/>
      <c r="BY16" s="684"/>
      <c r="BZ16" s="684"/>
      <c r="CA16" s="684"/>
      <c r="CB16" s="693"/>
      <c r="CD16" s="698" t="s">
        <v>269</v>
      </c>
      <c r="CE16" s="699"/>
      <c r="CF16" s="699"/>
      <c r="CG16" s="699"/>
      <c r="CH16" s="699"/>
      <c r="CI16" s="699"/>
      <c r="CJ16" s="699"/>
      <c r="CK16" s="699"/>
      <c r="CL16" s="699"/>
      <c r="CM16" s="699"/>
      <c r="CN16" s="699"/>
      <c r="CO16" s="699"/>
      <c r="CP16" s="699"/>
      <c r="CQ16" s="700"/>
      <c r="CR16" s="683">
        <v>56274</v>
      </c>
      <c r="CS16" s="684"/>
      <c r="CT16" s="684"/>
      <c r="CU16" s="684"/>
      <c r="CV16" s="684"/>
      <c r="CW16" s="684"/>
      <c r="CX16" s="684"/>
      <c r="CY16" s="685"/>
      <c r="CZ16" s="686">
        <v>0.6</v>
      </c>
      <c r="DA16" s="686"/>
      <c r="DB16" s="686"/>
      <c r="DC16" s="686"/>
      <c r="DD16" s="692" t="s">
        <v>237</v>
      </c>
      <c r="DE16" s="684"/>
      <c r="DF16" s="684"/>
      <c r="DG16" s="684"/>
      <c r="DH16" s="684"/>
      <c r="DI16" s="684"/>
      <c r="DJ16" s="684"/>
      <c r="DK16" s="684"/>
      <c r="DL16" s="684"/>
      <c r="DM16" s="684"/>
      <c r="DN16" s="684"/>
      <c r="DO16" s="684"/>
      <c r="DP16" s="685"/>
      <c r="DQ16" s="692">
        <v>39386</v>
      </c>
      <c r="DR16" s="684"/>
      <c r="DS16" s="684"/>
      <c r="DT16" s="684"/>
      <c r="DU16" s="684"/>
      <c r="DV16" s="684"/>
      <c r="DW16" s="684"/>
      <c r="DX16" s="684"/>
      <c r="DY16" s="684"/>
      <c r="DZ16" s="684"/>
      <c r="EA16" s="684"/>
      <c r="EB16" s="684"/>
      <c r="EC16" s="693"/>
    </row>
    <row r="17" spans="2:133" ht="11.25" customHeight="1">
      <c r="B17" s="680" t="s">
        <v>270</v>
      </c>
      <c r="C17" s="681"/>
      <c r="D17" s="681"/>
      <c r="E17" s="681"/>
      <c r="F17" s="681"/>
      <c r="G17" s="681"/>
      <c r="H17" s="681"/>
      <c r="I17" s="681"/>
      <c r="J17" s="681"/>
      <c r="K17" s="681"/>
      <c r="L17" s="681"/>
      <c r="M17" s="681"/>
      <c r="N17" s="681"/>
      <c r="O17" s="681"/>
      <c r="P17" s="681"/>
      <c r="Q17" s="682"/>
      <c r="R17" s="683">
        <v>14891</v>
      </c>
      <c r="S17" s="684"/>
      <c r="T17" s="684"/>
      <c r="U17" s="684"/>
      <c r="V17" s="684"/>
      <c r="W17" s="684"/>
      <c r="X17" s="684"/>
      <c r="Y17" s="685"/>
      <c r="Z17" s="686">
        <v>0.1</v>
      </c>
      <c r="AA17" s="686"/>
      <c r="AB17" s="686"/>
      <c r="AC17" s="686"/>
      <c r="AD17" s="687">
        <v>14891</v>
      </c>
      <c r="AE17" s="687"/>
      <c r="AF17" s="687"/>
      <c r="AG17" s="687"/>
      <c r="AH17" s="687"/>
      <c r="AI17" s="687"/>
      <c r="AJ17" s="687"/>
      <c r="AK17" s="687"/>
      <c r="AL17" s="688">
        <v>0.4</v>
      </c>
      <c r="AM17" s="689"/>
      <c r="AN17" s="689"/>
      <c r="AO17" s="690"/>
      <c r="AP17" s="680" t="s">
        <v>271</v>
      </c>
      <c r="AQ17" s="681"/>
      <c r="AR17" s="681"/>
      <c r="AS17" s="681"/>
      <c r="AT17" s="681"/>
      <c r="AU17" s="681"/>
      <c r="AV17" s="681"/>
      <c r="AW17" s="681"/>
      <c r="AX17" s="681"/>
      <c r="AY17" s="681"/>
      <c r="AZ17" s="681"/>
      <c r="BA17" s="681"/>
      <c r="BB17" s="681"/>
      <c r="BC17" s="681"/>
      <c r="BD17" s="681"/>
      <c r="BE17" s="681"/>
      <c r="BF17" s="682"/>
      <c r="BG17" s="683" t="s">
        <v>237</v>
      </c>
      <c r="BH17" s="684"/>
      <c r="BI17" s="684"/>
      <c r="BJ17" s="684"/>
      <c r="BK17" s="684"/>
      <c r="BL17" s="684"/>
      <c r="BM17" s="684"/>
      <c r="BN17" s="685"/>
      <c r="BO17" s="686" t="s">
        <v>247</v>
      </c>
      <c r="BP17" s="686"/>
      <c r="BQ17" s="686"/>
      <c r="BR17" s="686"/>
      <c r="BS17" s="692" t="s">
        <v>247</v>
      </c>
      <c r="BT17" s="684"/>
      <c r="BU17" s="684"/>
      <c r="BV17" s="684"/>
      <c r="BW17" s="684"/>
      <c r="BX17" s="684"/>
      <c r="BY17" s="684"/>
      <c r="BZ17" s="684"/>
      <c r="CA17" s="684"/>
      <c r="CB17" s="693"/>
      <c r="CD17" s="698" t="s">
        <v>272</v>
      </c>
      <c r="CE17" s="699"/>
      <c r="CF17" s="699"/>
      <c r="CG17" s="699"/>
      <c r="CH17" s="699"/>
      <c r="CI17" s="699"/>
      <c r="CJ17" s="699"/>
      <c r="CK17" s="699"/>
      <c r="CL17" s="699"/>
      <c r="CM17" s="699"/>
      <c r="CN17" s="699"/>
      <c r="CO17" s="699"/>
      <c r="CP17" s="699"/>
      <c r="CQ17" s="700"/>
      <c r="CR17" s="683">
        <v>937228</v>
      </c>
      <c r="CS17" s="684"/>
      <c r="CT17" s="684"/>
      <c r="CU17" s="684"/>
      <c r="CV17" s="684"/>
      <c r="CW17" s="684"/>
      <c r="CX17" s="684"/>
      <c r="CY17" s="685"/>
      <c r="CZ17" s="686">
        <v>9.3000000000000007</v>
      </c>
      <c r="DA17" s="686"/>
      <c r="DB17" s="686"/>
      <c r="DC17" s="686"/>
      <c r="DD17" s="692" t="s">
        <v>247</v>
      </c>
      <c r="DE17" s="684"/>
      <c r="DF17" s="684"/>
      <c r="DG17" s="684"/>
      <c r="DH17" s="684"/>
      <c r="DI17" s="684"/>
      <c r="DJ17" s="684"/>
      <c r="DK17" s="684"/>
      <c r="DL17" s="684"/>
      <c r="DM17" s="684"/>
      <c r="DN17" s="684"/>
      <c r="DO17" s="684"/>
      <c r="DP17" s="685"/>
      <c r="DQ17" s="692">
        <v>937228</v>
      </c>
      <c r="DR17" s="684"/>
      <c r="DS17" s="684"/>
      <c r="DT17" s="684"/>
      <c r="DU17" s="684"/>
      <c r="DV17" s="684"/>
      <c r="DW17" s="684"/>
      <c r="DX17" s="684"/>
      <c r="DY17" s="684"/>
      <c r="DZ17" s="684"/>
      <c r="EA17" s="684"/>
      <c r="EB17" s="684"/>
      <c r="EC17" s="693"/>
    </row>
    <row r="18" spans="2:133" ht="11.25" customHeight="1">
      <c r="B18" s="680" t="s">
        <v>273</v>
      </c>
      <c r="C18" s="681"/>
      <c r="D18" s="681"/>
      <c r="E18" s="681"/>
      <c r="F18" s="681"/>
      <c r="G18" s="681"/>
      <c r="H18" s="681"/>
      <c r="I18" s="681"/>
      <c r="J18" s="681"/>
      <c r="K18" s="681"/>
      <c r="L18" s="681"/>
      <c r="M18" s="681"/>
      <c r="N18" s="681"/>
      <c r="O18" s="681"/>
      <c r="P18" s="681"/>
      <c r="Q18" s="682"/>
      <c r="R18" s="683">
        <v>5811</v>
      </c>
      <c r="S18" s="684"/>
      <c r="T18" s="684"/>
      <c r="U18" s="684"/>
      <c r="V18" s="684"/>
      <c r="W18" s="684"/>
      <c r="X18" s="684"/>
      <c r="Y18" s="685"/>
      <c r="Z18" s="686">
        <v>0.1</v>
      </c>
      <c r="AA18" s="686"/>
      <c r="AB18" s="686"/>
      <c r="AC18" s="686"/>
      <c r="AD18" s="687">
        <v>5811</v>
      </c>
      <c r="AE18" s="687"/>
      <c r="AF18" s="687"/>
      <c r="AG18" s="687"/>
      <c r="AH18" s="687"/>
      <c r="AI18" s="687"/>
      <c r="AJ18" s="687"/>
      <c r="AK18" s="687"/>
      <c r="AL18" s="688">
        <v>0.1</v>
      </c>
      <c r="AM18" s="689"/>
      <c r="AN18" s="689"/>
      <c r="AO18" s="690"/>
      <c r="AP18" s="680" t="s">
        <v>274</v>
      </c>
      <c r="AQ18" s="681"/>
      <c r="AR18" s="681"/>
      <c r="AS18" s="681"/>
      <c r="AT18" s="681"/>
      <c r="AU18" s="681"/>
      <c r="AV18" s="681"/>
      <c r="AW18" s="681"/>
      <c r="AX18" s="681"/>
      <c r="AY18" s="681"/>
      <c r="AZ18" s="681"/>
      <c r="BA18" s="681"/>
      <c r="BB18" s="681"/>
      <c r="BC18" s="681"/>
      <c r="BD18" s="681"/>
      <c r="BE18" s="681"/>
      <c r="BF18" s="682"/>
      <c r="BG18" s="683" t="s">
        <v>237</v>
      </c>
      <c r="BH18" s="684"/>
      <c r="BI18" s="684"/>
      <c r="BJ18" s="684"/>
      <c r="BK18" s="684"/>
      <c r="BL18" s="684"/>
      <c r="BM18" s="684"/>
      <c r="BN18" s="685"/>
      <c r="BO18" s="686" t="s">
        <v>237</v>
      </c>
      <c r="BP18" s="686"/>
      <c r="BQ18" s="686"/>
      <c r="BR18" s="686"/>
      <c r="BS18" s="692" t="s">
        <v>237</v>
      </c>
      <c r="BT18" s="684"/>
      <c r="BU18" s="684"/>
      <c r="BV18" s="684"/>
      <c r="BW18" s="684"/>
      <c r="BX18" s="684"/>
      <c r="BY18" s="684"/>
      <c r="BZ18" s="684"/>
      <c r="CA18" s="684"/>
      <c r="CB18" s="693"/>
      <c r="CD18" s="698" t="s">
        <v>275</v>
      </c>
      <c r="CE18" s="699"/>
      <c r="CF18" s="699"/>
      <c r="CG18" s="699"/>
      <c r="CH18" s="699"/>
      <c r="CI18" s="699"/>
      <c r="CJ18" s="699"/>
      <c r="CK18" s="699"/>
      <c r="CL18" s="699"/>
      <c r="CM18" s="699"/>
      <c r="CN18" s="699"/>
      <c r="CO18" s="699"/>
      <c r="CP18" s="699"/>
      <c r="CQ18" s="700"/>
      <c r="CR18" s="683" t="s">
        <v>237</v>
      </c>
      <c r="CS18" s="684"/>
      <c r="CT18" s="684"/>
      <c r="CU18" s="684"/>
      <c r="CV18" s="684"/>
      <c r="CW18" s="684"/>
      <c r="CX18" s="684"/>
      <c r="CY18" s="685"/>
      <c r="CZ18" s="686" t="s">
        <v>237</v>
      </c>
      <c r="DA18" s="686"/>
      <c r="DB18" s="686"/>
      <c r="DC18" s="686"/>
      <c r="DD18" s="692" t="s">
        <v>237</v>
      </c>
      <c r="DE18" s="684"/>
      <c r="DF18" s="684"/>
      <c r="DG18" s="684"/>
      <c r="DH18" s="684"/>
      <c r="DI18" s="684"/>
      <c r="DJ18" s="684"/>
      <c r="DK18" s="684"/>
      <c r="DL18" s="684"/>
      <c r="DM18" s="684"/>
      <c r="DN18" s="684"/>
      <c r="DO18" s="684"/>
      <c r="DP18" s="685"/>
      <c r="DQ18" s="692" t="s">
        <v>237</v>
      </c>
      <c r="DR18" s="684"/>
      <c r="DS18" s="684"/>
      <c r="DT18" s="684"/>
      <c r="DU18" s="684"/>
      <c r="DV18" s="684"/>
      <c r="DW18" s="684"/>
      <c r="DX18" s="684"/>
      <c r="DY18" s="684"/>
      <c r="DZ18" s="684"/>
      <c r="EA18" s="684"/>
      <c r="EB18" s="684"/>
      <c r="EC18" s="693"/>
    </row>
    <row r="19" spans="2:133" ht="11.25" customHeight="1">
      <c r="B19" s="680" t="s">
        <v>276</v>
      </c>
      <c r="C19" s="681"/>
      <c r="D19" s="681"/>
      <c r="E19" s="681"/>
      <c r="F19" s="681"/>
      <c r="G19" s="681"/>
      <c r="H19" s="681"/>
      <c r="I19" s="681"/>
      <c r="J19" s="681"/>
      <c r="K19" s="681"/>
      <c r="L19" s="681"/>
      <c r="M19" s="681"/>
      <c r="N19" s="681"/>
      <c r="O19" s="681"/>
      <c r="P19" s="681"/>
      <c r="Q19" s="682"/>
      <c r="R19" s="683">
        <v>975</v>
      </c>
      <c r="S19" s="684"/>
      <c r="T19" s="684"/>
      <c r="U19" s="684"/>
      <c r="V19" s="684"/>
      <c r="W19" s="684"/>
      <c r="X19" s="684"/>
      <c r="Y19" s="685"/>
      <c r="Z19" s="686">
        <v>0</v>
      </c>
      <c r="AA19" s="686"/>
      <c r="AB19" s="686"/>
      <c r="AC19" s="686"/>
      <c r="AD19" s="687">
        <v>975</v>
      </c>
      <c r="AE19" s="687"/>
      <c r="AF19" s="687"/>
      <c r="AG19" s="687"/>
      <c r="AH19" s="687"/>
      <c r="AI19" s="687"/>
      <c r="AJ19" s="687"/>
      <c r="AK19" s="687"/>
      <c r="AL19" s="688">
        <v>0</v>
      </c>
      <c r="AM19" s="689"/>
      <c r="AN19" s="689"/>
      <c r="AO19" s="690"/>
      <c r="AP19" s="680" t="s">
        <v>277</v>
      </c>
      <c r="AQ19" s="681"/>
      <c r="AR19" s="681"/>
      <c r="AS19" s="681"/>
      <c r="AT19" s="681"/>
      <c r="AU19" s="681"/>
      <c r="AV19" s="681"/>
      <c r="AW19" s="681"/>
      <c r="AX19" s="681"/>
      <c r="AY19" s="681"/>
      <c r="AZ19" s="681"/>
      <c r="BA19" s="681"/>
      <c r="BB19" s="681"/>
      <c r="BC19" s="681"/>
      <c r="BD19" s="681"/>
      <c r="BE19" s="681"/>
      <c r="BF19" s="682"/>
      <c r="BG19" s="683" t="s">
        <v>237</v>
      </c>
      <c r="BH19" s="684"/>
      <c r="BI19" s="684"/>
      <c r="BJ19" s="684"/>
      <c r="BK19" s="684"/>
      <c r="BL19" s="684"/>
      <c r="BM19" s="684"/>
      <c r="BN19" s="685"/>
      <c r="BO19" s="686" t="s">
        <v>247</v>
      </c>
      <c r="BP19" s="686"/>
      <c r="BQ19" s="686"/>
      <c r="BR19" s="686"/>
      <c r="BS19" s="692" t="s">
        <v>237</v>
      </c>
      <c r="BT19" s="684"/>
      <c r="BU19" s="684"/>
      <c r="BV19" s="684"/>
      <c r="BW19" s="684"/>
      <c r="BX19" s="684"/>
      <c r="BY19" s="684"/>
      <c r="BZ19" s="684"/>
      <c r="CA19" s="684"/>
      <c r="CB19" s="693"/>
      <c r="CD19" s="698" t="s">
        <v>278</v>
      </c>
      <c r="CE19" s="699"/>
      <c r="CF19" s="699"/>
      <c r="CG19" s="699"/>
      <c r="CH19" s="699"/>
      <c r="CI19" s="699"/>
      <c r="CJ19" s="699"/>
      <c r="CK19" s="699"/>
      <c r="CL19" s="699"/>
      <c r="CM19" s="699"/>
      <c r="CN19" s="699"/>
      <c r="CO19" s="699"/>
      <c r="CP19" s="699"/>
      <c r="CQ19" s="700"/>
      <c r="CR19" s="683" t="s">
        <v>237</v>
      </c>
      <c r="CS19" s="684"/>
      <c r="CT19" s="684"/>
      <c r="CU19" s="684"/>
      <c r="CV19" s="684"/>
      <c r="CW19" s="684"/>
      <c r="CX19" s="684"/>
      <c r="CY19" s="685"/>
      <c r="CZ19" s="686" t="s">
        <v>247</v>
      </c>
      <c r="DA19" s="686"/>
      <c r="DB19" s="686"/>
      <c r="DC19" s="686"/>
      <c r="DD19" s="692" t="s">
        <v>247</v>
      </c>
      <c r="DE19" s="684"/>
      <c r="DF19" s="684"/>
      <c r="DG19" s="684"/>
      <c r="DH19" s="684"/>
      <c r="DI19" s="684"/>
      <c r="DJ19" s="684"/>
      <c r="DK19" s="684"/>
      <c r="DL19" s="684"/>
      <c r="DM19" s="684"/>
      <c r="DN19" s="684"/>
      <c r="DO19" s="684"/>
      <c r="DP19" s="685"/>
      <c r="DQ19" s="692" t="s">
        <v>279</v>
      </c>
      <c r="DR19" s="684"/>
      <c r="DS19" s="684"/>
      <c r="DT19" s="684"/>
      <c r="DU19" s="684"/>
      <c r="DV19" s="684"/>
      <c r="DW19" s="684"/>
      <c r="DX19" s="684"/>
      <c r="DY19" s="684"/>
      <c r="DZ19" s="684"/>
      <c r="EA19" s="684"/>
      <c r="EB19" s="684"/>
      <c r="EC19" s="693"/>
    </row>
    <row r="20" spans="2:133" ht="11.25" customHeight="1">
      <c r="B20" s="680" t="s">
        <v>280</v>
      </c>
      <c r="C20" s="681"/>
      <c r="D20" s="681"/>
      <c r="E20" s="681"/>
      <c r="F20" s="681"/>
      <c r="G20" s="681"/>
      <c r="H20" s="681"/>
      <c r="I20" s="681"/>
      <c r="J20" s="681"/>
      <c r="K20" s="681"/>
      <c r="L20" s="681"/>
      <c r="M20" s="681"/>
      <c r="N20" s="681"/>
      <c r="O20" s="681"/>
      <c r="P20" s="681"/>
      <c r="Q20" s="682"/>
      <c r="R20" s="683">
        <v>223</v>
      </c>
      <c r="S20" s="684"/>
      <c r="T20" s="684"/>
      <c r="U20" s="684"/>
      <c r="V20" s="684"/>
      <c r="W20" s="684"/>
      <c r="X20" s="684"/>
      <c r="Y20" s="685"/>
      <c r="Z20" s="686">
        <v>0</v>
      </c>
      <c r="AA20" s="686"/>
      <c r="AB20" s="686"/>
      <c r="AC20" s="686"/>
      <c r="AD20" s="687">
        <v>223</v>
      </c>
      <c r="AE20" s="687"/>
      <c r="AF20" s="687"/>
      <c r="AG20" s="687"/>
      <c r="AH20" s="687"/>
      <c r="AI20" s="687"/>
      <c r="AJ20" s="687"/>
      <c r="AK20" s="687"/>
      <c r="AL20" s="688">
        <v>0</v>
      </c>
      <c r="AM20" s="689"/>
      <c r="AN20" s="689"/>
      <c r="AO20" s="690"/>
      <c r="AP20" s="680" t="s">
        <v>281</v>
      </c>
      <c r="AQ20" s="681"/>
      <c r="AR20" s="681"/>
      <c r="AS20" s="681"/>
      <c r="AT20" s="681"/>
      <c r="AU20" s="681"/>
      <c r="AV20" s="681"/>
      <c r="AW20" s="681"/>
      <c r="AX20" s="681"/>
      <c r="AY20" s="681"/>
      <c r="AZ20" s="681"/>
      <c r="BA20" s="681"/>
      <c r="BB20" s="681"/>
      <c r="BC20" s="681"/>
      <c r="BD20" s="681"/>
      <c r="BE20" s="681"/>
      <c r="BF20" s="682"/>
      <c r="BG20" s="683" t="s">
        <v>237</v>
      </c>
      <c r="BH20" s="684"/>
      <c r="BI20" s="684"/>
      <c r="BJ20" s="684"/>
      <c r="BK20" s="684"/>
      <c r="BL20" s="684"/>
      <c r="BM20" s="684"/>
      <c r="BN20" s="685"/>
      <c r="BO20" s="686" t="s">
        <v>237</v>
      </c>
      <c r="BP20" s="686"/>
      <c r="BQ20" s="686"/>
      <c r="BR20" s="686"/>
      <c r="BS20" s="692" t="s">
        <v>247</v>
      </c>
      <c r="BT20" s="684"/>
      <c r="BU20" s="684"/>
      <c r="BV20" s="684"/>
      <c r="BW20" s="684"/>
      <c r="BX20" s="684"/>
      <c r="BY20" s="684"/>
      <c r="BZ20" s="684"/>
      <c r="CA20" s="684"/>
      <c r="CB20" s="693"/>
      <c r="CD20" s="698" t="s">
        <v>282</v>
      </c>
      <c r="CE20" s="699"/>
      <c r="CF20" s="699"/>
      <c r="CG20" s="699"/>
      <c r="CH20" s="699"/>
      <c r="CI20" s="699"/>
      <c r="CJ20" s="699"/>
      <c r="CK20" s="699"/>
      <c r="CL20" s="699"/>
      <c r="CM20" s="699"/>
      <c r="CN20" s="699"/>
      <c r="CO20" s="699"/>
      <c r="CP20" s="699"/>
      <c r="CQ20" s="700"/>
      <c r="CR20" s="683">
        <v>10120636</v>
      </c>
      <c r="CS20" s="684"/>
      <c r="CT20" s="684"/>
      <c r="CU20" s="684"/>
      <c r="CV20" s="684"/>
      <c r="CW20" s="684"/>
      <c r="CX20" s="684"/>
      <c r="CY20" s="685"/>
      <c r="CZ20" s="686">
        <v>100</v>
      </c>
      <c r="DA20" s="686"/>
      <c r="DB20" s="686"/>
      <c r="DC20" s="686"/>
      <c r="DD20" s="692">
        <v>1065680</v>
      </c>
      <c r="DE20" s="684"/>
      <c r="DF20" s="684"/>
      <c r="DG20" s="684"/>
      <c r="DH20" s="684"/>
      <c r="DI20" s="684"/>
      <c r="DJ20" s="684"/>
      <c r="DK20" s="684"/>
      <c r="DL20" s="684"/>
      <c r="DM20" s="684"/>
      <c r="DN20" s="684"/>
      <c r="DO20" s="684"/>
      <c r="DP20" s="685"/>
      <c r="DQ20" s="692">
        <v>4651403</v>
      </c>
      <c r="DR20" s="684"/>
      <c r="DS20" s="684"/>
      <c r="DT20" s="684"/>
      <c r="DU20" s="684"/>
      <c r="DV20" s="684"/>
      <c r="DW20" s="684"/>
      <c r="DX20" s="684"/>
      <c r="DY20" s="684"/>
      <c r="DZ20" s="684"/>
      <c r="EA20" s="684"/>
      <c r="EB20" s="684"/>
      <c r="EC20" s="693"/>
    </row>
    <row r="21" spans="2:133" ht="11.25" customHeight="1">
      <c r="B21" s="680" t="s">
        <v>283</v>
      </c>
      <c r="C21" s="681"/>
      <c r="D21" s="681"/>
      <c r="E21" s="681"/>
      <c r="F21" s="681"/>
      <c r="G21" s="681"/>
      <c r="H21" s="681"/>
      <c r="I21" s="681"/>
      <c r="J21" s="681"/>
      <c r="K21" s="681"/>
      <c r="L21" s="681"/>
      <c r="M21" s="681"/>
      <c r="N21" s="681"/>
      <c r="O21" s="681"/>
      <c r="P21" s="681"/>
      <c r="Q21" s="682"/>
      <c r="R21" s="683">
        <v>7882</v>
      </c>
      <c r="S21" s="684"/>
      <c r="T21" s="684"/>
      <c r="U21" s="684"/>
      <c r="V21" s="684"/>
      <c r="W21" s="684"/>
      <c r="X21" s="684"/>
      <c r="Y21" s="685"/>
      <c r="Z21" s="686">
        <v>0.1</v>
      </c>
      <c r="AA21" s="686"/>
      <c r="AB21" s="686"/>
      <c r="AC21" s="686"/>
      <c r="AD21" s="687">
        <v>7882</v>
      </c>
      <c r="AE21" s="687"/>
      <c r="AF21" s="687"/>
      <c r="AG21" s="687"/>
      <c r="AH21" s="687"/>
      <c r="AI21" s="687"/>
      <c r="AJ21" s="687"/>
      <c r="AK21" s="687"/>
      <c r="AL21" s="688">
        <v>0.2</v>
      </c>
      <c r="AM21" s="689"/>
      <c r="AN21" s="689"/>
      <c r="AO21" s="690"/>
      <c r="AP21" s="702" t="s">
        <v>284</v>
      </c>
      <c r="AQ21" s="703"/>
      <c r="AR21" s="703"/>
      <c r="AS21" s="703"/>
      <c r="AT21" s="703"/>
      <c r="AU21" s="703"/>
      <c r="AV21" s="703"/>
      <c r="AW21" s="703"/>
      <c r="AX21" s="703"/>
      <c r="AY21" s="703"/>
      <c r="AZ21" s="703"/>
      <c r="BA21" s="703"/>
      <c r="BB21" s="703"/>
      <c r="BC21" s="703"/>
      <c r="BD21" s="703"/>
      <c r="BE21" s="703"/>
      <c r="BF21" s="704"/>
      <c r="BG21" s="683" t="s">
        <v>237</v>
      </c>
      <c r="BH21" s="684"/>
      <c r="BI21" s="684"/>
      <c r="BJ21" s="684"/>
      <c r="BK21" s="684"/>
      <c r="BL21" s="684"/>
      <c r="BM21" s="684"/>
      <c r="BN21" s="685"/>
      <c r="BO21" s="686" t="s">
        <v>247</v>
      </c>
      <c r="BP21" s="686"/>
      <c r="BQ21" s="686"/>
      <c r="BR21" s="686"/>
      <c r="BS21" s="692" t="s">
        <v>237</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c r="B22" s="680" t="s">
        <v>285</v>
      </c>
      <c r="C22" s="681"/>
      <c r="D22" s="681"/>
      <c r="E22" s="681"/>
      <c r="F22" s="681"/>
      <c r="G22" s="681"/>
      <c r="H22" s="681"/>
      <c r="I22" s="681"/>
      <c r="J22" s="681"/>
      <c r="K22" s="681"/>
      <c r="L22" s="681"/>
      <c r="M22" s="681"/>
      <c r="N22" s="681"/>
      <c r="O22" s="681"/>
      <c r="P22" s="681"/>
      <c r="Q22" s="682"/>
      <c r="R22" s="683">
        <v>2667451</v>
      </c>
      <c r="S22" s="684"/>
      <c r="T22" s="684"/>
      <c r="U22" s="684"/>
      <c r="V22" s="684"/>
      <c r="W22" s="684"/>
      <c r="X22" s="684"/>
      <c r="Y22" s="685"/>
      <c r="Z22" s="686">
        <v>25.3</v>
      </c>
      <c r="AA22" s="686"/>
      <c r="AB22" s="686"/>
      <c r="AC22" s="686"/>
      <c r="AD22" s="687">
        <v>2463649</v>
      </c>
      <c r="AE22" s="687"/>
      <c r="AF22" s="687"/>
      <c r="AG22" s="687"/>
      <c r="AH22" s="687"/>
      <c r="AI22" s="687"/>
      <c r="AJ22" s="687"/>
      <c r="AK22" s="687"/>
      <c r="AL22" s="688">
        <v>58.3</v>
      </c>
      <c r="AM22" s="689"/>
      <c r="AN22" s="689"/>
      <c r="AO22" s="690"/>
      <c r="AP22" s="702" t="s">
        <v>286</v>
      </c>
      <c r="AQ22" s="703"/>
      <c r="AR22" s="703"/>
      <c r="AS22" s="703"/>
      <c r="AT22" s="703"/>
      <c r="AU22" s="703"/>
      <c r="AV22" s="703"/>
      <c r="AW22" s="703"/>
      <c r="AX22" s="703"/>
      <c r="AY22" s="703"/>
      <c r="AZ22" s="703"/>
      <c r="BA22" s="703"/>
      <c r="BB22" s="703"/>
      <c r="BC22" s="703"/>
      <c r="BD22" s="703"/>
      <c r="BE22" s="703"/>
      <c r="BF22" s="704"/>
      <c r="BG22" s="683" t="s">
        <v>237</v>
      </c>
      <c r="BH22" s="684"/>
      <c r="BI22" s="684"/>
      <c r="BJ22" s="684"/>
      <c r="BK22" s="684"/>
      <c r="BL22" s="684"/>
      <c r="BM22" s="684"/>
      <c r="BN22" s="685"/>
      <c r="BO22" s="686" t="s">
        <v>247</v>
      </c>
      <c r="BP22" s="686"/>
      <c r="BQ22" s="686"/>
      <c r="BR22" s="686"/>
      <c r="BS22" s="692" t="s">
        <v>237</v>
      </c>
      <c r="BT22" s="684"/>
      <c r="BU22" s="684"/>
      <c r="BV22" s="684"/>
      <c r="BW22" s="684"/>
      <c r="BX22" s="684"/>
      <c r="BY22" s="684"/>
      <c r="BZ22" s="684"/>
      <c r="CA22" s="684"/>
      <c r="CB22" s="693"/>
      <c r="CD22" s="665" t="s">
        <v>287</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c r="B23" s="680" t="s">
        <v>288</v>
      </c>
      <c r="C23" s="681"/>
      <c r="D23" s="681"/>
      <c r="E23" s="681"/>
      <c r="F23" s="681"/>
      <c r="G23" s="681"/>
      <c r="H23" s="681"/>
      <c r="I23" s="681"/>
      <c r="J23" s="681"/>
      <c r="K23" s="681"/>
      <c r="L23" s="681"/>
      <c r="M23" s="681"/>
      <c r="N23" s="681"/>
      <c r="O23" s="681"/>
      <c r="P23" s="681"/>
      <c r="Q23" s="682"/>
      <c r="R23" s="683">
        <v>2463649</v>
      </c>
      <c r="S23" s="684"/>
      <c r="T23" s="684"/>
      <c r="U23" s="684"/>
      <c r="V23" s="684"/>
      <c r="W23" s="684"/>
      <c r="X23" s="684"/>
      <c r="Y23" s="685"/>
      <c r="Z23" s="686">
        <v>23.3</v>
      </c>
      <c r="AA23" s="686"/>
      <c r="AB23" s="686"/>
      <c r="AC23" s="686"/>
      <c r="AD23" s="687">
        <v>2463649</v>
      </c>
      <c r="AE23" s="687"/>
      <c r="AF23" s="687"/>
      <c r="AG23" s="687"/>
      <c r="AH23" s="687"/>
      <c r="AI23" s="687"/>
      <c r="AJ23" s="687"/>
      <c r="AK23" s="687"/>
      <c r="AL23" s="688">
        <v>58.3</v>
      </c>
      <c r="AM23" s="689"/>
      <c r="AN23" s="689"/>
      <c r="AO23" s="690"/>
      <c r="AP23" s="702" t="s">
        <v>289</v>
      </c>
      <c r="AQ23" s="703"/>
      <c r="AR23" s="703"/>
      <c r="AS23" s="703"/>
      <c r="AT23" s="703"/>
      <c r="AU23" s="703"/>
      <c r="AV23" s="703"/>
      <c r="AW23" s="703"/>
      <c r="AX23" s="703"/>
      <c r="AY23" s="703"/>
      <c r="AZ23" s="703"/>
      <c r="BA23" s="703"/>
      <c r="BB23" s="703"/>
      <c r="BC23" s="703"/>
      <c r="BD23" s="703"/>
      <c r="BE23" s="703"/>
      <c r="BF23" s="704"/>
      <c r="BG23" s="683" t="s">
        <v>247</v>
      </c>
      <c r="BH23" s="684"/>
      <c r="BI23" s="684"/>
      <c r="BJ23" s="684"/>
      <c r="BK23" s="684"/>
      <c r="BL23" s="684"/>
      <c r="BM23" s="684"/>
      <c r="BN23" s="685"/>
      <c r="BO23" s="686" t="s">
        <v>237</v>
      </c>
      <c r="BP23" s="686"/>
      <c r="BQ23" s="686"/>
      <c r="BR23" s="686"/>
      <c r="BS23" s="692" t="s">
        <v>237</v>
      </c>
      <c r="BT23" s="684"/>
      <c r="BU23" s="684"/>
      <c r="BV23" s="684"/>
      <c r="BW23" s="684"/>
      <c r="BX23" s="684"/>
      <c r="BY23" s="684"/>
      <c r="BZ23" s="684"/>
      <c r="CA23" s="684"/>
      <c r="CB23" s="693"/>
      <c r="CD23" s="665" t="s">
        <v>226</v>
      </c>
      <c r="CE23" s="666"/>
      <c r="CF23" s="666"/>
      <c r="CG23" s="666"/>
      <c r="CH23" s="666"/>
      <c r="CI23" s="666"/>
      <c r="CJ23" s="666"/>
      <c r="CK23" s="666"/>
      <c r="CL23" s="666"/>
      <c r="CM23" s="666"/>
      <c r="CN23" s="666"/>
      <c r="CO23" s="666"/>
      <c r="CP23" s="666"/>
      <c r="CQ23" s="667"/>
      <c r="CR23" s="665" t="s">
        <v>290</v>
      </c>
      <c r="CS23" s="666"/>
      <c r="CT23" s="666"/>
      <c r="CU23" s="666"/>
      <c r="CV23" s="666"/>
      <c r="CW23" s="666"/>
      <c r="CX23" s="666"/>
      <c r="CY23" s="667"/>
      <c r="CZ23" s="665" t="s">
        <v>291</v>
      </c>
      <c r="DA23" s="666"/>
      <c r="DB23" s="666"/>
      <c r="DC23" s="667"/>
      <c r="DD23" s="665" t="s">
        <v>292</v>
      </c>
      <c r="DE23" s="666"/>
      <c r="DF23" s="666"/>
      <c r="DG23" s="666"/>
      <c r="DH23" s="666"/>
      <c r="DI23" s="666"/>
      <c r="DJ23" s="666"/>
      <c r="DK23" s="667"/>
      <c r="DL23" s="714" t="s">
        <v>293</v>
      </c>
      <c r="DM23" s="715"/>
      <c r="DN23" s="715"/>
      <c r="DO23" s="715"/>
      <c r="DP23" s="715"/>
      <c r="DQ23" s="715"/>
      <c r="DR23" s="715"/>
      <c r="DS23" s="715"/>
      <c r="DT23" s="715"/>
      <c r="DU23" s="715"/>
      <c r="DV23" s="716"/>
      <c r="DW23" s="665" t="s">
        <v>294</v>
      </c>
      <c r="DX23" s="666"/>
      <c r="DY23" s="666"/>
      <c r="DZ23" s="666"/>
      <c r="EA23" s="666"/>
      <c r="EB23" s="666"/>
      <c r="EC23" s="667"/>
    </row>
    <row r="24" spans="2:133" ht="11.25" customHeight="1">
      <c r="B24" s="680" t="s">
        <v>295</v>
      </c>
      <c r="C24" s="681"/>
      <c r="D24" s="681"/>
      <c r="E24" s="681"/>
      <c r="F24" s="681"/>
      <c r="G24" s="681"/>
      <c r="H24" s="681"/>
      <c r="I24" s="681"/>
      <c r="J24" s="681"/>
      <c r="K24" s="681"/>
      <c r="L24" s="681"/>
      <c r="M24" s="681"/>
      <c r="N24" s="681"/>
      <c r="O24" s="681"/>
      <c r="P24" s="681"/>
      <c r="Q24" s="682"/>
      <c r="R24" s="683">
        <v>203802</v>
      </c>
      <c r="S24" s="684"/>
      <c r="T24" s="684"/>
      <c r="U24" s="684"/>
      <c r="V24" s="684"/>
      <c r="W24" s="684"/>
      <c r="X24" s="684"/>
      <c r="Y24" s="685"/>
      <c r="Z24" s="686">
        <v>1.9</v>
      </c>
      <c r="AA24" s="686"/>
      <c r="AB24" s="686"/>
      <c r="AC24" s="686"/>
      <c r="AD24" s="687" t="s">
        <v>237</v>
      </c>
      <c r="AE24" s="687"/>
      <c r="AF24" s="687"/>
      <c r="AG24" s="687"/>
      <c r="AH24" s="687"/>
      <c r="AI24" s="687"/>
      <c r="AJ24" s="687"/>
      <c r="AK24" s="687"/>
      <c r="AL24" s="688" t="s">
        <v>247</v>
      </c>
      <c r="AM24" s="689"/>
      <c r="AN24" s="689"/>
      <c r="AO24" s="690"/>
      <c r="AP24" s="702" t="s">
        <v>296</v>
      </c>
      <c r="AQ24" s="703"/>
      <c r="AR24" s="703"/>
      <c r="AS24" s="703"/>
      <c r="AT24" s="703"/>
      <c r="AU24" s="703"/>
      <c r="AV24" s="703"/>
      <c r="AW24" s="703"/>
      <c r="AX24" s="703"/>
      <c r="AY24" s="703"/>
      <c r="AZ24" s="703"/>
      <c r="BA24" s="703"/>
      <c r="BB24" s="703"/>
      <c r="BC24" s="703"/>
      <c r="BD24" s="703"/>
      <c r="BE24" s="703"/>
      <c r="BF24" s="704"/>
      <c r="BG24" s="683" t="s">
        <v>237</v>
      </c>
      <c r="BH24" s="684"/>
      <c r="BI24" s="684"/>
      <c r="BJ24" s="684"/>
      <c r="BK24" s="684"/>
      <c r="BL24" s="684"/>
      <c r="BM24" s="684"/>
      <c r="BN24" s="685"/>
      <c r="BO24" s="686" t="s">
        <v>237</v>
      </c>
      <c r="BP24" s="686"/>
      <c r="BQ24" s="686"/>
      <c r="BR24" s="686"/>
      <c r="BS24" s="692" t="s">
        <v>237</v>
      </c>
      <c r="BT24" s="684"/>
      <c r="BU24" s="684"/>
      <c r="BV24" s="684"/>
      <c r="BW24" s="684"/>
      <c r="BX24" s="684"/>
      <c r="BY24" s="684"/>
      <c r="BZ24" s="684"/>
      <c r="CA24" s="684"/>
      <c r="CB24" s="693"/>
      <c r="CD24" s="694" t="s">
        <v>297</v>
      </c>
      <c r="CE24" s="695"/>
      <c r="CF24" s="695"/>
      <c r="CG24" s="695"/>
      <c r="CH24" s="695"/>
      <c r="CI24" s="695"/>
      <c r="CJ24" s="695"/>
      <c r="CK24" s="695"/>
      <c r="CL24" s="695"/>
      <c r="CM24" s="695"/>
      <c r="CN24" s="695"/>
      <c r="CO24" s="695"/>
      <c r="CP24" s="695"/>
      <c r="CQ24" s="696"/>
      <c r="CR24" s="672">
        <v>3591484</v>
      </c>
      <c r="CS24" s="673"/>
      <c r="CT24" s="673"/>
      <c r="CU24" s="673"/>
      <c r="CV24" s="673"/>
      <c r="CW24" s="673"/>
      <c r="CX24" s="673"/>
      <c r="CY24" s="674"/>
      <c r="CZ24" s="677">
        <v>35.5</v>
      </c>
      <c r="DA24" s="678"/>
      <c r="DB24" s="678"/>
      <c r="DC24" s="697"/>
      <c r="DD24" s="722">
        <v>2464957</v>
      </c>
      <c r="DE24" s="673"/>
      <c r="DF24" s="673"/>
      <c r="DG24" s="673"/>
      <c r="DH24" s="673"/>
      <c r="DI24" s="673"/>
      <c r="DJ24" s="673"/>
      <c r="DK24" s="674"/>
      <c r="DL24" s="722">
        <v>2455219</v>
      </c>
      <c r="DM24" s="673"/>
      <c r="DN24" s="673"/>
      <c r="DO24" s="673"/>
      <c r="DP24" s="673"/>
      <c r="DQ24" s="673"/>
      <c r="DR24" s="673"/>
      <c r="DS24" s="673"/>
      <c r="DT24" s="673"/>
      <c r="DU24" s="673"/>
      <c r="DV24" s="674"/>
      <c r="DW24" s="677">
        <v>56.2</v>
      </c>
      <c r="DX24" s="678"/>
      <c r="DY24" s="678"/>
      <c r="DZ24" s="678"/>
      <c r="EA24" s="678"/>
      <c r="EB24" s="678"/>
      <c r="EC24" s="679"/>
    </row>
    <row r="25" spans="2:133" ht="11.25" customHeight="1">
      <c r="B25" s="680" t="s">
        <v>298</v>
      </c>
      <c r="C25" s="681"/>
      <c r="D25" s="681"/>
      <c r="E25" s="681"/>
      <c r="F25" s="681"/>
      <c r="G25" s="681"/>
      <c r="H25" s="681"/>
      <c r="I25" s="681"/>
      <c r="J25" s="681"/>
      <c r="K25" s="681"/>
      <c r="L25" s="681"/>
      <c r="M25" s="681"/>
      <c r="N25" s="681"/>
      <c r="O25" s="681"/>
      <c r="P25" s="681"/>
      <c r="Q25" s="682"/>
      <c r="R25" s="683" t="s">
        <v>279</v>
      </c>
      <c r="S25" s="684"/>
      <c r="T25" s="684"/>
      <c r="U25" s="684"/>
      <c r="V25" s="684"/>
      <c r="W25" s="684"/>
      <c r="X25" s="684"/>
      <c r="Y25" s="685"/>
      <c r="Z25" s="686" t="s">
        <v>247</v>
      </c>
      <c r="AA25" s="686"/>
      <c r="AB25" s="686"/>
      <c r="AC25" s="686"/>
      <c r="AD25" s="687" t="s">
        <v>237</v>
      </c>
      <c r="AE25" s="687"/>
      <c r="AF25" s="687"/>
      <c r="AG25" s="687"/>
      <c r="AH25" s="687"/>
      <c r="AI25" s="687"/>
      <c r="AJ25" s="687"/>
      <c r="AK25" s="687"/>
      <c r="AL25" s="688" t="s">
        <v>237</v>
      </c>
      <c r="AM25" s="689"/>
      <c r="AN25" s="689"/>
      <c r="AO25" s="690"/>
      <c r="AP25" s="702" t="s">
        <v>299</v>
      </c>
      <c r="AQ25" s="703"/>
      <c r="AR25" s="703"/>
      <c r="AS25" s="703"/>
      <c r="AT25" s="703"/>
      <c r="AU25" s="703"/>
      <c r="AV25" s="703"/>
      <c r="AW25" s="703"/>
      <c r="AX25" s="703"/>
      <c r="AY25" s="703"/>
      <c r="AZ25" s="703"/>
      <c r="BA25" s="703"/>
      <c r="BB25" s="703"/>
      <c r="BC25" s="703"/>
      <c r="BD25" s="703"/>
      <c r="BE25" s="703"/>
      <c r="BF25" s="704"/>
      <c r="BG25" s="683" t="s">
        <v>237</v>
      </c>
      <c r="BH25" s="684"/>
      <c r="BI25" s="684"/>
      <c r="BJ25" s="684"/>
      <c r="BK25" s="684"/>
      <c r="BL25" s="684"/>
      <c r="BM25" s="684"/>
      <c r="BN25" s="685"/>
      <c r="BO25" s="686" t="s">
        <v>247</v>
      </c>
      <c r="BP25" s="686"/>
      <c r="BQ25" s="686"/>
      <c r="BR25" s="686"/>
      <c r="BS25" s="692" t="s">
        <v>237</v>
      </c>
      <c r="BT25" s="684"/>
      <c r="BU25" s="684"/>
      <c r="BV25" s="684"/>
      <c r="BW25" s="684"/>
      <c r="BX25" s="684"/>
      <c r="BY25" s="684"/>
      <c r="BZ25" s="684"/>
      <c r="CA25" s="684"/>
      <c r="CB25" s="693"/>
      <c r="CD25" s="698" t="s">
        <v>300</v>
      </c>
      <c r="CE25" s="699"/>
      <c r="CF25" s="699"/>
      <c r="CG25" s="699"/>
      <c r="CH25" s="699"/>
      <c r="CI25" s="699"/>
      <c r="CJ25" s="699"/>
      <c r="CK25" s="699"/>
      <c r="CL25" s="699"/>
      <c r="CM25" s="699"/>
      <c r="CN25" s="699"/>
      <c r="CO25" s="699"/>
      <c r="CP25" s="699"/>
      <c r="CQ25" s="700"/>
      <c r="CR25" s="683">
        <v>1188981</v>
      </c>
      <c r="CS25" s="719"/>
      <c r="CT25" s="719"/>
      <c r="CU25" s="719"/>
      <c r="CV25" s="719"/>
      <c r="CW25" s="719"/>
      <c r="CX25" s="719"/>
      <c r="CY25" s="720"/>
      <c r="CZ25" s="688">
        <v>11.7</v>
      </c>
      <c r="DA25" s="717"/>
      <c r="DB25" s="717"/>
      <c r="DC25" s="721"/>
      <c r="DD25" s="692">
        <v>1153778</v>
      </c>
      <c r="DE25" s="719"/>
      <c r="DF25" s="719"/>
      <c r="DG25" s="719"/>
      <c r="DH25" s="719"/>
      <c r="DI25" s="719"/>
      <c r="DJ25" s="719"/>
      <c r="DK25" s="720"/>
      <c r="DL25" s="692">
        <v>1144781</v>
      </c>
      <c r="DM25" s="719"/>
      <c r="DN25" s="719"/>
      <c r="DO25" s="719"/>
      <c r="DP25" s="719"/>
      <c r="DQ25" s="719"/>
      <c r="DR25" s="719"/>
      <c r="DS25" s="719"/>
      <c r="DT25" s="719"/>
      <c r="DU25" s="719"/>
      <c r="DV25" s="720"/>
      <c r="DW25" s="688">
        <v>26.2</v>
      </c>
      <c r="DX25" s="717"/>
      <c r="DY25" s="717"/>
      <c r="DZ25" s="717"/>
      <c r="EA25" s="717"/>
      <c r="EB25" s="717"/>
      <c r="EC25" s="718"/>
    </row>
    <row r="26" spans="2:133" ht="11.25" customHeight="1">
      <c r="B26" s="680" t="s">
        <v>301</v>
      </c>
      <c r="C26" s="681"/>
      <c r="D26" s="681"/>
      <c r="E26" s="681"/>
      <c r="F26" s="681"/>
      <c r="G26" s="681"/>
      <c r="H26" s="681"/>
      <c r="I26" s="681"/>
      <c r="J26" s="681"/>
      <c r="K26" s="681"/>
      <c r="L26" s="681"/>
      <c r="M26" s="681"/>
      <c r="N26" s="681"/>
      <c r="O26" s="681"/>
      <c r="P26" s="681"/>
      <c r="Q26" s="682"/>
      <c r="R26" s="683">
        <v>4407120</v>
      </c>
      <c r="S26" s="684"/>
      <c r="T26" s="684"/>
      <c r="U26" s="684"/>
      <c r="V26" s="684"/>
      <c r="W26" s="684"/>
      <c r="X26" s="684"/>
      <c r="Y26" s="685"/>
      <c r="Z26" s="686">
        <v>41.7</v>
      </c>
      <c r="AA26" s="686"/>
      <c r="AB26" s="686"/>
      <c r="AC26" s="686"/>
      <c r="AD26" s="687">
        <v>4203318</v>
      </c>
      <c r="AE26" s="687"/>
      <c r="AF26" s="687"/>
      <c r="AG26" s="687"/>
      <c r="AH26" s="687"/>
      <c r="AI26" s="687"/>
      <c r="AJ26" s="687"/>
      <c r="AK26" s="687"/>
      <c r="AL26" s="688">
        <v>99.5</v>
      </c>
      <c r="AM26" s="689"/>
      <c r="AN26" s="689"/>
      <c r="AO26" s="690"/>
      <c r="AP26" s="702" t="s">
        <v>302</v>
      </c>
      <c r="AQ26" s="732"/>
      <c r="AR26" s="732"/>
      <c r="AS26" s="732"/>
      <c r="AT26" s="732"/>
      <c r="AU26" s="732"/>
      <c r="AV26" s="732"/>
      <c r="AW26" s="732"/>
      <c r="AX26" s="732"/>
      <c r="AY26" s="732"/>
      <c r="AZ26" s="732"/>
      <c r="BA26" s="732"/>
      <c r="BB26" s="732"/>
      <c r="BC26" s="732"/>
      <c r="BD26" s="732"/>
      <c r="BE26" s="732"/>
      <c r="BF26" s="704"/>
      <c r="BG26" s="683" t="s">
        <v>237</v>
      </c>
      <c r="BH26" s="684"/>
      <c r="BI26" s="684"/>
      <c r="BJ26" s="684"/>
      <c r="BK26" s="684"/>
      <c r="BL26" s="684"/>
      <c r="BM26" s="684"/>
      <c r="BN26" s="685"/>
      <c r="BO26" s="686" t="s">
        <v>237</v>
      </c>
      <c r="BP26" s="686"/>
      <c r="BQ26" s="686"/>
      <c r="BR26" s="686"/>
      <c r="BS26" s="692" t="s">
        <v>237</v>
      </c>
      <c r="BT26" s="684"/>
      <c r="BU26" s="684"/>
      <c r="BV26" s="684"/>
      <c r="BW26" s="684"/>
      <c r="BX26" s="684"/>
      <c r="BY26" s="684"/>
      <c r="BZ26" s="684"/>
      <c r="CA26" s="684"/>
      <c r="CB26" s="693"/>
      <c r="CD26" s="698" t="s">
        <v>303</v>
      </c>
      <c r="CE26" s="699"/>
      <c r="CF26" s="699"/>
      <c r="CG26" s="699"/>
      <c r="CH26" s="699"/>
      <c r="CI26" s="699"/>
      <c r="CJ26" s="699"/>
      <c r="CK26" s="699"/>
      <c r="CL26" s="699"/>
      <c r="CM26" s="699"/>
      <c r="CN26" s="699"/>
      <c r="CO26" s="699"/>
      <c r="CP26" s="699"/>
      <c r="CQ26" s="700"/>
      <c r="CR26" s="683">
        <v>737359</v>
      </c>
      <c r="CS26" s="684"/>
      <c r="CT26" s="684"/>
      <c r="CU26" s="684"/>
      <c r="CV26" s="684"/>
      <c r="CW26" s="684"/>
      <c r="CX26" s="684"/>
      <c r="CY26" s="685"/>
      <c r="CZ26" s="688">
        <v>7.3</v>
      </c>
      <c r="DA26" s="717"/>
      <c r="DB26" s="717"/>
      <c r="DC26" s="721"/>
      <c r="DD26" s="692">
        <v>710868</v>
      </c>
      <c r="DE26" s="684"/>
      <c r="DF26" s="684"/>
      <c r="DG26" s="684"/>
      <c r="DH26" s="684"/>
      <c r="DI26" s="684"/>
      <c r="DJ26" s="684"/>
      <c r="DK26" s="685"/>
      <c r="DL26" s="692" t="s">
        <v>237</v>
      </c>
      <c r="DM26" s="684"/>
      <c r="DN26" s="684"/>
      <c r="DO26" s="684"/>
      <c r="DP26" s="684"/>
      <c r="DQ26" s="684"/>
      <c r="DR26" s="684"/>
      <c r="DS26" s="684"/>
      <c r="DT26" s="684"/>
      <c r="DU26" s="684"/>
      <c r="DV26" s="685"/>
      <c r="DW26" s="688" t="s">
        <v>237</v>
      </c>
      <c r="DX26" s="717"/>
      <c r="DY26" s="717"/>
      <c r="DZ26" s="717"/>
      <c r="EA26" s="717"/>
      <c r="EB26" s="717"/>
      <c r="EC26" s="718"/>
    </row>
    <row r="27" spans="2:133" ht="11.25" customHeight="1">
      <c r="B27" s="680" t="s">
        <v>304</v>
      </c>
      <c r="C27" s="681"/>
      <c r="D27" s="681"/>
      <c r="E27" s="681"/>
      <c r="F27" s="681"/>
      <c r="G27" s="681"/>
      <c r="H27" s="681"/>
      <c r="I27" s="681"/>
      <c r="J27" s="681"/>
      <c r="K27" s="681"/>
      <c r="L27" s="681"/>
      <c r="M27" s="681"/>
      <c r="N27" s="681"/>
      <c r="O27" s="681"/>
      <c r="P27" s="681"/>
      <c r="Q27" s="682"/>
      <c r="R27" s="683">
        <v>2143</v>
      </c>
      <c r="S27" s="684"/>
      <c r="T27" s="684"/>
      <c r="U27" s="684"/>
      <c r="V27" s="684"/>
      <c r="W27" s="684"/>
      <c r="X27" s="684"/>
      <c r="Y27" s="685"/>
      <c r="Z27" s="686">
        <v>0</v>
      </c>
      <c r="AA27" s="686"/>
      <c r="AB27" s="686"/>
      <c r="AC27" s="686"/>
      <c r="AD27" s="687">
        <v>2143</v>
      </c>
      <c r="AE27" s="687"/>
      <c r="AF27" s="687"/>
      <c r="AG27" s="687"/>
      <c r="AH27" s="687"/>
      <c r="AI27" s="687"/>
      <c r="AJ27" s="687"/>
      <c r="AK27" s="687"/>
      <c r="AL27" s="688">
        <v>0.1</v>
      </c>
      <c r="AM27" s="689"/>
      <c r="AN27" s="689"/>
      <c r="AO27" s="690"/>
      <c r="AP27" s="680" t="s">
        <v>305</v>
      </c>
      <c r="AQ27" s="681"/>
      <c r="AR27" s="681"/>
      <c r="AS27" s="681"/>
      <c r="AT27" s="681"/>
      <c r="AU27" s="681"/>
      <c r="AV27" s="681"/>
      <c r="AW27" s="681"/>
      <c r="AX27" s="681"/>
      <c r="AY27" s="681"/>
      <c r="AZ27" s="681"/>
      <c r="BA27" s="681"/>
      <c r="BB27" s="681"/>
      <c r="BC27" s="681"/>
      <c r="BD27" s="681"/>
      <c r="BE27" s="681"/>
      <c r="BF27" s="682"/>
      <c r="BG27" s="683">
        <v>1387583</v>
      </c>
      <c r="BH27" s="684"/>
      <c r="BI27" s="684"/>
      <c r="BJ27" s="684"/>
      <c r="BK27" s="684"/>
      <c r="BL27" s="684"/>
      <c r="BM27" s="684"/>
      <c r="BN27" s="685"/>
      <c r="BO27" s="686">
        <v>100</v>
      </c>
      <c r="BP27" s="686"/>
      <c r="BQ27" s="686"/>
      <c r="BR27" s="686"/>
      <c r="BS27" s="692" t="s">
        <v>237</v>
      </c>
      <c r="BT27" s="684"/>
      <c r="BU27" s="684"/>
      <c r="BV27" s="684"/>
      <c r="BW27" s="684"/>
      <c r="BX27" s="684"/>
      <c r="BY27" s="684"/>
      <c r="BZ27" s="684"/>
      <c r="CA27" s="684"/>
      <c r="CB27" s="693"/>
      <c r="CD27" s="698" t="s">
        <v>306</v>
      </c>
      <c r="CE27" s="699"/>
      <c r="CF27" s="699"/>
      <c r="CG27" s="699"/>
      <c r="CH27" s="699"/>
      <c r="CI27" s="699"/>
      <c r="CJ27" s="699"/>
      <c r="CK27" s="699"/>
      <c r="CL27" s="699"/>
      <c r="CM27" s="699"/>
      <c r="CN27" s="699"/>
      <c r="CO27" s="699"/>
      <c r="CP27" s="699"/>
      <c r="CQ27" s="700"/>
      <c r="CR27" s="683">
        <v>1465275</v>
      </c>
      <c r="CS27" s="719"/>
      <c r="CT27" s="719"/>
      <c r="CU27" s="719"/>
      <c r="CV27" s="719"/>
      <c r="CW27" s="719"/>
      <c r="CX27" s="719"/>
      <c r="CY27" s="720"/>
      <c r="CZ27" s="688">
        <v>14.5</v>
      </c>
      <c r="DA27" s="717"/>
      <c r="DB27" s="717"/>
      <c r="DC27" s="721"/>
      <c r="DD27" s="692">
        <v>373951</v>
      </c>
      <c r="DE27" s="719"/>
      <c r="DF27" s="719"/>
      <c r="DG27" s="719"/>
      <c r="DH27" s="719"/>
      <c r="DI27" s="719"/>
      <c r="DJ27" s="719"/>
      <c r="DK27" s="720"/>
      <c r="DL27" s="692">
        <v>373210</v>
      </c>
      <c r="DM27" s="719"/>
      <c r="DN27" s="719"/>
      <c r="DO27" s="719"/>
      <c r="DP27" s="719"/>
      <c r="DQ27" s="719"/>
      <c r="DR27" s="719"/>
      <c r="DS27" s="719"/>
      <c r="DT27" s="719"/>
      <c r="DU27" s="719"/>
      <c r="DV27" s="720"/>
      <c r="DW27" s="688">
        <v>8.5</v>
      </c>
      <c r="DX27" s="717"/>
      <c r="DY27" s="717"/>
      <c r="DZ27" s="717"/>
      <c r="EA27" s="717"/>
      <c r="EB27" s="717"/>
      <c r="EC27" s="718"/>
    </row>
    <row r="28" spans="2:133" ht="11.25" customHeight="1">
      <c r="B28" s="680" t="s">
        <v>307</v>
      </c>
      <c r="C28" s="681"/>
      <c r="D28" s="681"/>
      <c r="E28" s="681"/>
      <c r="F28" s="681"/>
      <c r="G28" s="681"/>
      <c r="H28" s="681"/>
      <c r="I28" s="681"/>
      <c r="J28" s="681"/>
      <c r="K28" s="681"/>
      <c r="L28" s="681"/>
      <c r="M28" s="681"/>
      <c r="N28" s="681"/>
      <c r="O28" s="681"/>
      <c r="P28" s="681"/>
      <c r="Q28" s="682"/>
      <c r="R28" s="683">
        <v>19968</v>
      </c>
      <c r="S28" s="684"/>
      <c r="T28" s="684"/>
      <c r="U28" s="684"/>
      <c r="V28" s="684"/>
      <c r="W28" s="684"/>
      <c r="X28" s="684"/>
      <c r="Y28" s="685"/>
      <c r="Z28" s="686">
        <v>0.2</v>
      </c>
      <c r="AA28" s="686"/>
      <c r="AB28" s="686"/>
      <c r="AC28" s="686"/>
      <c r="AD28" s="687" t="s">
        <v>237</v>
      </c>
      <c r="AE28" s="687"/>
      <c r="AF28" s="687"/>
      <c r="AG28" s="687"/>
      <c r="AH28" s="687"/>
      <c r="AI28" s="687"/>
      <c r="AJ28" s="687"/>
      <c r="AK28" s="687"/>
      <c r="AL28" s="688" t="s">
        <v>237</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308</v>
      </c>
      <c r="CE28" s="699"/>
      <c r="CF28" s="699"/>
      <c r="CG28" s="699"/>
      <c r="CH28" s="699"/>
      <c r="CI28" s="699"/>
      <c r="CJ28" s="699"/>
      <c r="CK28" s="699"/>
      <c r="CL28" s="699"/>
      <c r="CM28" s="699"/>
      <c r="CN28" s="699"/>
      <c r="CO28" s="699"/>
      <c r="CP28" s="699"/>
      <c r="CQ28" s="700"/>
      <c r="CR28" s="683">
        <v>937228</v>
      </c>
      <c r="CS28" s="684"/>
      <c r="CT28" s="684"/>
      <c r="CU28" s="684"/>
      <c r="CV28" s="684"/>
      <c r="CW28" s="684"/>
      <c r="CX28" s="684"/>
      <c r="CY28" s="685"/>
      <c r="CZ28" s="688">
        <v>9.3000000000000007</v>
      </c>
      <c r="DA28" s="717"/>
      <c r="DB28" s="717"/>
      <c r="DC28" s="721"/>
      <c r="DD28" s="692">
        <v>937228</v>
      </c>
      <c r="DE28" s="684"/>
      <c r="DF28" s="684"/>
      <c r="DG28" s="684"/>
      <c r="DH28" s="684"/>
      <c r="DI28" s="684"/>
      <c r="DJ28" s="684"/>
      <c r="DK28" s="685"/>
      <c r="DL28" s="692">
        <v>937228</v>
      </c>
      <c r="DM28" s="684"/>
      <c r="DN28" s="684"/>
      <c r="DO28" s="684"/>
      <c r="DP28" s="684"/>
      <c r="DQ28" s="684"/>
      <c r="DR28" s="684"/>
      <c r="DS28" s="684"/>
      <c r="DT28" s="684"/>
      <c r="DU28" s="684"/>
      <c r="DV28" s="685"/>
      <c r="DW28" s="688">
        <v>21.4</v>
      </c>
      <c r="DX28" s="717"/>
      <c r="DY28" s="717"/>
      <c r="DZ28" s="717"/>
      <c r="EA28" s="717"/>
      <c r="EB28" s="717"/>
      <c r="EC28" s="718"/>
    </row>
    <row r="29" spans="2:133" ht="11.25" customHeight="1">
      <c r="B29" s="680" t="s">
        <v>309</v>
      </c>
      <c r="C29" s="681"/>
      <c r="D29" s="681"/>
      <c r="E29" s="681"/>
      <c r="F29" s="681"/>
      <c r="G29" s="681"/>
      <c r="H29" s="681"/>
      <c r="I29" s="681"/>
      <c r="J29" s="681"/>
      <c r="K29" s="681"/>
      <c r="L29" s="681"/>
      <c r="M29" s="681"/>
      <c r="N29" s="681"/>
      <c r="O29" s="681"/>
      <c r="P29" s="681"/>
      <c r="Q29" s="682"/>
      <c r="R29" s="683">
        <v>67115</v>
      </c>
      <c r="S29" s="684"/>
      <c r="T29" s="684"/>
      <c r="U29" s="684"/>
      <c r="V29" s="684"/>
      <c r="W29" s="684"/>
      <c r="X29" s="684"/>
      <c r="Y29" s="685"/>
      <c r="Z29" s="686">
        <v>0.6</v>
      </c>
      <c r="AA29" s="686"/>
      <c r="AB29" s="686"/>
      <c r="AC29" s="686"/>
      <c r="AD29" s="687">
        <v>4887</v>
      </c>
      <c r="AE29" s="687"/>
      <c r="AF29" s="687"/>
      <c r="AG29" s="687"/>
      <c r="AH29" s="687"/>
      <c r="AI29" s="687"/>
      <c r="AJ29" s="687"/>
      <c r="AK29" s="687"/>
      <c r="AL29" s="688">
        <v>0.1</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310</v>
      </c>
      <c r="CE29" s="724"/>
      <c r="CF29" s="698" t="s">
        <v>70</v>
      </c>
      <c r="CG29" s="699"/>
      <c r="CH29" s="699"/>
      <c r="CI29" s="699"/>
      <c r="CJ29" s="699"/>
      <c r="CK29" s="699"/>
      <c r="CL29" s="699"/>
      <c r="CM29" s="699"/>
      <c r="CN29" s="699"/>
      <c r="CO29" s="699"/>
      <c r="CP29" s="699"/>
      <c r="CQ29" s="700"/>
      <c r="CR29" s="683">
        <v>937228</v>
      </c>
      <c r="CS29" s="719"/>
      <c r="CT29" s="719"/>
      <c r="CU29" s="719"/>
      <c r="CV29" s="719"/>
      <c r="CW29" s="719"/>
      <c r="CX29" s="719"/>
      <c r="CY29" s="720"/>
      <c r="CZ29" s="688">
        <v>9.3000000000000007</v>
      </c>
      <c r="DA29" s="717"/>
      <c r="DB29" s="717"/>
      <c r="DC29" s="721"/>
      <c r="DD29" s="692">
        <v>937228</v>
      </c>
      <c r="DE29" s="719"/>
      <c r="DF29" s="719"/>
      <c r="DG29" s="719"/>
      <c r="DH29" s="719"/>
      <c r="DI29" s="719"/>
      <c r="DJ29" s="719"/>
      <c r="DK29" s="720"/>
      <c r="DL29" s="692">
        <v>937228</v>
      </c>
      <c r="DM29" s="719"/>
      <c r="DN29" s="719"/>
      <c r="DO29" s="719"/>
      <c r="DP29" s="719"/>
      <c r="DQ29" s="719"/>
      <c r="DR29" s="719"/>
      <c r="DS29" s="719"/>
      <c r="DT29" s="719"/>
      <c r="DU29" s="719"/>
      <c r="DV29" s="720"/>
      <c r="DW29" s="688">
        <v>21.4</v>
      </c>
      <c r="DX29" s="717"/>
      <c r="DY29" s="717"/>
      <c r="DZ29" s="717"/>
      <c r="EA29" s="717"/>
      <c r="EB29" s="717"/>
      <c r="EC29" s="718"/>
    </row>
    <row r="30" spans="2:133" ht="11.25" customHeight="1">
      <c r="B30" s="680" t="s">
        <v>311</v>
      </c>
      <c r="C30" s="681"/>
      <c r="D30" s="681"/>
      <c r="E30" s="681"/>
      <c r="F30" s="681"/>
      <c r="G30" s="681"/>
      <c r="H30" s="681"/>
      <c r="I30" s="681"/>
      <c r="J30" s="681"/>
      <c r="K30" s="681"/>
      <c r="L30" s="681"/>
      <c r="M30" s="681"/>
      <c r="N30" s="681"/>
      <c r="O30" s="681"/>
      <c r="P30" s="681"/>
      <c r="Q30" s="682"/>
      <c r="R30" s="683">
        <v>8601</v>
      </c>
      <c r="S30" s="684"/>
      <c r="T30" s="684"/>
      <c r="U30" s="684"/>
      <c r="V30" s="684"/>
      <c r="W30" s="684"/>
      <c r="X30" s="684"/>
      <c r="Y30" s="685"/>
      <c r="Z30" s="686">
        <v>0.1</v>
      </c>
      <c r="AA30" s="686"/>
      <c r="AB30" s="686"/>
      <c r="AC30" s="686"/>
      <c r="AD30" s="687" t="s">
        <v>237</v>
      </c>
      <c r="AE30" s="687"/>
      <c r="AF30" s="687"/>
      <c r="AG30" s="687"/>
      <c r="AH30" s="687"/>
      <c r="AI30" s="687"/>
      <c r="AJ30" s="687"/>
      <c r="AK30" s="687"/>
      <c r="AL30" s="688" t="s">
        <v>237</v>
      </c>
      <c r="AM30" s="689"/>
      <c r="AN30" s="689"/>
      <c r="AO30" s="690"/>
      <c r="AP30" s="662" t="s">
        <v>226</v>
      </c>
      <c r="AQ30" s="663"/>
      <c r="AR30" s="663"/>
      <c r="AS30" s="663"/>
      <c r="AT30" s="663"/>
      <c r="AU30" s="663"/>
      <c r="AV30" s="663"/>
      <c r="AW30" s="663"/>
      <c r="AX30" s="663"/>
      <c r="AY30" s="663"/>
      <c r="AZ30" s="663"/>
      <c r="BA30" s="663"/>
      <c r="BB30" s="663"/>
      <c r="BC30" s="663"/>
      <c r="BD30" s="663"/>
      <c r="BE30" s="663"/>
      <c r="BF30" s="664"/>
      <c r="BG30" s="662" t="s">
        <v>312</v>
      </c>
      <c r="BH30" s="736"/>
      <c r="BI30" s="736"/>
      <c r="BJ30" s="736"/>
      <c r="BK30" s="736"/>
      <c r="BL30" s="736"/>
      <c r="BM30" s="736"/>
      <c r="BN30" s="736"/>
      <c r="BO30" s="736"/>
      <c r="BP30" s="736"/>
      <c r="BQ30" s="737"/>
      <c r="BR30" s="662" t="s">
        <v>313</v>
      </c>
      <c r="BS30" s="736"/>
      <c r="BT30" s="736"/>
      <c r="BU30" s="736"/>
      <c r="BV30" s="736"/>
      <c r="BW30" s="736"/>
      <c r="BX30" s="736"/>
      <c r="BY30" s="736"/>
      <c r="BZ30" s="736"/>
      <c r="CA30" s="736"/>
      <c r="CB30" s="737"/>
      <c r="CD30" s="725"/>
      <c r="CE30" s="726"/>
      <c r="CF30" s="698" t="s">
        <v>314</v>
      </c>
      <c r="CG30" s="699"/>
      <c r="CH30" s="699"/>
      <c r="CI30" s="699"/>
      <c r="CJ30" s="699"/>
      <c r="CK30" s="699"/>
      <c r="CL30" s="699"/>
      <c r="CM30" s="699"/>
      <c r="CN30" s="699"/>
      <c r="CO30" s="699"/>
      <c r="CP30" s="699"/>
      <c r="CQ30" s="700"/>
      <c r="CR30" s="683">
        <v>903304</v>
      </c>
      <c r="CS30" s="684"/>
      <c r="CT30" s="684"/>
      <c r="CU30" s="684"/>
      <c r="CV30" s="684"/>
      <c r="CW30" s="684"/>
      <c r="CX30" s="684"/>
      <c r="CY30" s="685"/>
      <c r="CZ30" s="688">
        <v>8.9</v>
      </c>
      <c r="DA30" s="717"/>
      <c r="DB30" s="717"/>
      <c r="DC30" s="721"/>
      <c r="DD30" s="692">
        <v>903304</v>
      </c>
      <c r="DE30" s="684"/>
      <c r="DF30" s="684"/>
      <c r="DG30" s="684"/>
      <c r="DH30" s="684"/>
      <c r="DI30" s="684"/>
      <c r="DJ30" s="684"/>
      <c r="DK30" s="685"/>
      <c r="DL30" s="692">
        <v>903304</v>
      </c>
      <c r="DM30" s="684"/>
      <c r="DN30" s="684"/>
      <c r="DO30" s="684"/>
      <c r="DP30" s="684"/>
      <c r="DQ30" s="684"/>
      <c r="DR30" s="684"/>
      <c r="DS30" s="684"/>
      <c r="DT30" s="684"/>
      <c r="DU30" s="684"/>
      <c r="DV30" s="685"/>
      <c r="DW30" s="688">
        <v>20.7</v>
      </c>
      <c r="DX30" s="717"/>
      <c r="DY30" s="717"/>
      <c r="DZ30" s="717"/>
      <c r="EA30" s="717"/>
      <c r="EB30" s="717"/>
      <c r="EC30" s="718"/>
    </row>
    <row r="31" spans="2:133" ht="11.25" customHeight="1">
      <c r="B31" s="680" t="s">
        <v>315</v>
      </c>
      <c r="C31" s="681"/>
      <c r="D31" s="681"/>
      <c r="E31" s="681"/>
      <c r="F31" s="681"/>
      <c r="G31" s="681"/>
      <c r="H31" s="681"/>
      <c r="I31" s="681"/>
      <c r="J31" s="681"/>
      <c r="K31" s="681"/>
      <c r="L31" s="681"/>
      <c r="M31" s="681"/>
      <c r="N31" s="681"/>
      <c r="O31" s="681"/>
      <c r="P31" s="681"/>
      <c r="Q31" s="682"/>
      <c r="R31" s="683">
        <v>936571</v>
      </c>
      <c r="S31" s="684"/>
      <c r="T31" s="684"/>
      <c r="U31" s="684"/>
      <c r="V31" s="684"/>
      <c r="W31" s="684"/>
      <c r="X31" s="684"/>
      <c r="Y31" s="685"/>
      <c r="Z31" s="686">
        <v>8.9</v>
      </c>
      <c r="AA31" s="686"/>
      <c r="AB31" s="686"/>
      <c r="AC31" s="686"/>
      <c r="AD31" s="687" t="s">
        <v>247</v>
      </c>
      <c r="AE31" s="687"/>
      <c r="AF31" s="687"/>
      <c r="AG31" s="687"/>
      <c r="AH31" s="687"/>
      <c r="AI31" s="687"/>
      <c r="AJ31" s="687"/>
      <c r="AK31" s="687"/>
      <c r="AL31" s="688" t="s">
        <v>237</v>
      </c>
      <c r="AM31" s="689"/>
      <c r="AN31" s="689"/>
      <c r="AO31" s="690"/>
      <c r="AP31" s="740" t="s">
        <v>316</v>
      </c>
      <c r="AQ31" s="741"/>
      <c r="AR31" s="741"/>
      <c r="AS31" s="741"/>
      <c r="AT31" s="746" t="s">
        <v>317</v>
      </c>
      <c r="AU31" s="231"/>
      <c r="AV31" s="231"/>
      <c r="AW31" s="231"/>
      <c r="AX31" s="669" t="s">
        <v>191</v>
      </c>
      <c r="AY31" s="670"/>
      <c r="AZ31" s="670"/>
      <c r="BA31" s="670"/>
      <c r="BB31" s="670"/>
      <c r="BC31" s="670"/>
      <c r="BD31" s="670"/>
      <c r="BE31" s="670"/>
      <c r="BF31" s="671"/>
      <c r="BG31" s="751">
        <v>98.5</v>
      </c>
      <c r="BH31" s="738"/>
      <c r="BI31" s="738"/>
      <c r="BJ31" s="738"/>
      <c r="BK31" s="738"/>
      <c r="BL31" s="738"/>
      <c r="BM31" s="678">
        <v>95.1</v>
      </c>
      <c r="BN31" s="738"/>
      <c r="BO31" s="738"/>
      <c r="BP31" s="738"/>
      <c r="BQ31" s="739"/>
      <c r="BR31" s="751">
        <v>98.4</v>
      </c>
      <c r="BS31" s="738"/>
      <c r="BT31" s="738"/>
      <c r="BU31" s="738"/>
      <c r="BV31" s="738"/>
      <c r="BW31" s="738"/>
      <c r="BX31" s="678">
        <v>95.2</v>
      </c>
      <c r="BY31" s="738"/>
      <c r="BZ31" s="738"/>
      <c r="CA31" s="738"/>
      <c r="CB31" s="739"/>
      <c r="CD31" s="725"/>
      <c r="CE31" s="726"/>
      <c r="CF31" s="698" t="s">
        <v>318</v>
      </c>
      <c r="CG31" s="699"/>
      <c r="CH31" s="699"/>
      <c r="CI31" s="699"/>
      <c r="CJ31" s="699"/>
      <c r="CK31" s="699"/>
      <c r="CL31" s="699"/>
      <c r="CM31" s="699"/>
      <c r="CN31" s="699"/>
      <c r="CO31" s="699"/>
      <c r="CP31" s="699"/>
      <c r="CQ31" s="700"/>
      <c r="CR31" s="683">
        <v>33924</v>
      </c>
      <c r="CS31" s="719"/>
      <c r="CT31" s="719"/>
      <c r="CU31" s="719"/>
      <c r="CV31" s="719"/>
      <c r="CW31" s="719"/>
      <c r="CX31" s="719"/>
      <c r="CY31" s="720"/>
      <c r="CZ31" s="688">
        <v>0.3</v>
      </c>
      <c r="DA31" s="717"/>
      <c r="DB31" s="717"/>
      <c r="DC31" s="721"/>
      <c r="DD31" s="692">
        <v>33924</v>
      </c>
      <c r="DE31" s="719"/>
      <c r="DF31" s="719"/>
      <c r="DG31" s="719"/>
      <c r="DH31" s="719"/>
      <c r="DI31" s="719"/>
      <c r="DJ31" s="719"/>
      <c r="DK31" s="720"/>
      <c r="DL31" s="692">
        <v>33924</v>
      </c>
      <c r="DM31" s="719"/>
      <c r="DN31" s="719"/>
      <c r="DO31" s="719"/>
      <c r="DP31" s="719"/>
      <c r="DQ31" s="719"/>
      <c r="DR31" s="719"/>
      <c r="DS31" s="719"/>
      <c r="DT31" s="719"/>
      <c r="DU31" s="719"/>
      <c r="DV31" s="720"/>
      <c r="DW31" s="688">
        <v>0.8</v>
      </c>
      <c r="DX31" s="717"/>
      <c r="DY31" s="717"/>
      <c r="DZ31" s="717"/>
      <c r="EA31" s="717"/>
      <c r="EB31" s="717"/>
      <c r="EC31" s="718"/>
    </row>
    <row r="32" spans="2:133" ht="11.25" customHeight="1">
      <c r="B32" s="729" t="s">
        <v>319</v>
      </c>
      <c r="C32" s="730"/>
      <c r="D32" s="730"/>
      <c r="E32" s="730"/>
      <c r="F32" s="730"/>
      <c r="G32" s="730"/>
      <c r="H32" s="730"/>
      <c r="I32" s="730"/>
      <c r="J32" s="730"/>
      <c r="K32" s="730"/>
      <c r="L32" s="730"/>
      <c r="M32" s="730"/>
      <c r="N32" s="730"/>
      <c r="O32" s="730"/>
      <c r="P32" s="730"/>
      <c r="Q32" s="731"/>
      <c r="R32" s="683" t="s">
        <v>237</v>
      </c>
      <c r="S32" s="684"/>
      <c r="T32" s="684"/>
      <c r="U32" s="684"/>
      <c r="V32" s="684"/>
      <c r="W32" s="684"/>
      <c r="X32" s="684"/>
      <c r="Y32" s="685"/>
      <c r="Z32" s="686" t="s">
        <v>237</v>
      </c>
      <c r="AA32" s="686"/>
      <c r="AB32" s="686"/>
      <c r="AC32" s="686"/>
      <c r="AD32" s="687" t="s">
        <v>237</v>
      </c>
      <c r="AE32" s="687"/>
      <c r="AF32" s="687"/>
      <c r="AG32" s="687"/>
      <c r="AH32" s="687"/>
      <c r="AI32" s="687"/>
      <c r="AJ32" s="687"/>
      <c r="AK32" s="687"/>
      <c r="AL32" s="688" t="s">
        <v>237</v>
      </c>
      <c r="AM32" s="689"/>
      <c r="AN32" s="689"/>
      <c r="AO32" s="690"/>
      <c r="AP32" s="742"/>
      <c r="AQ32" s="743"/>
      <c r="AR32" s="743"/>
      <c r="AS32" s="743"/>
      <c r="AT32" s="747"/>
      <c r="AU32" s="230" t="s">
        <v>320</v>
      </c>
      <c r="AV32" s="230"/>
      <c r="AW32" s="230"/>
      <c r="AX32" s="680" t="s">
        <v>321</v>
      </c>
      <c r="AY32" s="681"/>
      <c r="AZ32" s="681"/>
      <c r="BA32" s="681"/>
      <c r="BB32" s="681"/>
      <c r="BC32" s="681"/>
      <c r="BD32" s="681"/>
      <c r="BE32" s="681"/>
      <c r="BF32" s="682"/>
      <c r="BG32" s="752">
        <v>98.7</v>
      </c>
      <c r="BH32" s="719"/>
      <c r="BI32" s="719"/>
      <c r="BJ32" s="719"/>
      <c r="BK32" s="719"/>
      <c r="BL32" s="719"/>
      <c r="BM32" s="689">
        <v>95.3</v>
      </c>
      <c r="BN32" s="749"/>
      <c r="BO32" s="749"/>
      <c r="BP32" s="749"/>
      <c r="BQ32" s="750"/>
      <c r="BR32" s="752">
        <v>98.5</v>
      </c>
      <c r="BS32" s="719"/>
      <c r="BT32" s="719"/>
      <c r="BU32" s="719"/>
      <c r="BV32" s="719"/>
      <c r="BW32" s="719"/>
      <c r="BX32" s="689">
        <v>96.3</v>
      </c>
      <c r="BY32" s="749"/>
      <c r="BZ32" s="749"/>
      <c r="CA32" s="749"/>
      <c r="CB32" s="750"/>
      <c r="CD32" s="727"/>
      <c r="CE32" s="728"/>
      <c r="CF32" s="698" t="s">
        <v>322</v>
      </c>
      <c r="CG32" s="699"/>
      <c r="CH32" s="699"/>
      <c r="CI32" s="699"/>
      <c r="CJ32" s="699"/>
      <c r="CK32" s="699"/>
      <c r="CL32" s="699"/>
      <c r="CM32" s="699"/>
      <c r="CN32" s="699"/>
      <c r="CO32" s="699"/>
      <c r="CP32" s="699"/>
      <c r="CQ32" s="700"/>
      <c r="CR32" s="683" t="s">
        <v>237</v>
      </c>
      <c r="CS32" s="684"/>
      <c r="CT32" s="684"/>
      <c r="CU32" s="684"/>
      <c r="CV32" s="684"/>
      <c r="CW32" s="684"/>
      <c r="CX32" s="684"/>
      <c r="CY32" s="685"/>
      <c r="CZ32" s="688" t="s">
        <v>237</v>
      </c>
      <c r="DA32" s="717"/>
      <c r="DB32" s="717"/>
      <c r="DC32" s="721"/>
      <c r="DD32" s="692" t="s">
        <v>247</v>
      </c>
      <c r="DE32" s="684"/>
      <c r="DF32" s="684"/>
      <c r="DG32" s="684"/>
      <c r="DH32" s="684"/>
      <c r="DI32" s="684"/>
      <c r="DJ32" s="684"/>
      <c r="DK32" s="685"/>
      <c r="DL32" s="692" t="s">
        <v>237</v>
      </c>
      <c r="DM32" s="684"/>
      <c r="DN32" s="684"/>
      <c r="DO32" s="684"/>
      <c r="DP32" s="684"/>
      <c r="DQ32" s="684"/>
      <c r="DR32" s="684"/>
      <c r="DS32" s="684"/>
      <c r="DT32" s="684"/>
      <c r="DU32" s="684"/>
      <c r="DV32" s="685"/>
      <c r="DW32" s="688" t="s">
        <v>237</v>
      </c>
      <c r="DX32" s="717"/>
      <c r="DY32" s="717"/>
      <c r="DZ32" s="717"/>
      <c r="EA32" s="717"/>
      <c r="EB32" s="717"/>
      <c r="EC32" s="718"/>
    </row>
    <row r="33" spans="2:133" ht="11.25" customHeight="1">
      <c r="B33" s="680" t="s">
        <v>323</v>
      </c>
      <c r="C33" s="681"/>
      <c r="D33" s="681"/>
      <c r="E33" s="681"/>
      <c r="F33" s="681"/>
      <c r="G33" s="681"/>
      <c r="H33" s="681"/>
      <c r="I33" s="681"/>
      <c r="J33" s="681"/>
      <c r="K33" s="681"/>
      <c r="L33" s="681"/>
      <c r="M33" s="681"/>
      <c r="N33" s="681"/>
      <c r="O33" s="681"/>
      <c r="P33" s="681"/>
      <c r="Q33" s="682"/>
      <c r="R33" s="683">
        <v>787025</v>
      </c>
      <c r="S33" s="684"/>
      <c r="T33" s="684"/>
      <c r="U33" s="684"/>
      <c r="V33" s="684"/>
      <c r="W33" s="684"/>
      <c r="X33" s="684"/>
      <c r="Y33" s="685"/>
      <c r="Z33" s="686">
        <v>7.5</v>
      </c>
      <c r="AA33" s="686"/>
      <c r="AB33" s="686"/>
      <c r="AC33" s="686"/>
      <c r="AD33" s="687" t="s">
        <v>247</v>
      </c>
      <c r="AE33" s="687"/>
      <c r="AF33" s="687"/>
      <c r="AG33" s="687"/>
      <c r="AH33" s="687"/>
      <c r="AI33" s="687"/>
      <c r="AJ33" s="687"/>
      <c r="AK33" s="687"/>
      <c r="AL33" s="688" t="s">
        <v>237</v>
      </c>
      <c r="AM33" s="689"/>
      <c r="AN33" s="689"/>
      <c r="AO33" s="690"/>
      <c r="AP33" s="744"/>
      <c r="AQ33" s="745"/>
      <c r="AR33" s="745"/>
      <c r="AS33" s="745"/>
      <c r="AT33" s="748"/>
      <c r="AU33" s="232"/>
      <c r="AV33" s="232"/>
      <c r="AW33" s="232"/>
      <c r="AX33" s="733" t="s">
        <v>324</v>
      </c>
      <c r="AY33" s="734"/>
      <c r="AZ33" s="734"/>
      <c r="BA33" s="734"/>
      <c r="BB33" s="734"/>
      <c r="BC33" s="734"/>
      <c r="BD33" s="734"/>
      <c r="BE33" s="734"/>
      <c r="BF33" s="735"/>
      <c r="BG33" s="753">
        <v>98.3</v>
      </c>
      <c r="BH33" s="754"/>
      <c r="BI33" s="754"/>
      <c r="BJ33" s="754"/>
      <c r="BK33" s="754"/>
      <c r="BL33" s="754"/>
      <c r="BM33" s="755">
        <v>94.5</v>
      </c>
      <c r="BN33" s="754"/>
      <c r="BO33" s="754"/>
      <c r="BP33" s="754"/>
      <c r="BQ33" s="756"/>
      <c r="BR33" s="753">
        <v>98.2</v>
      </c>
      <c r="BS33" s="754"/>
      <c r="BT33" s="754"/>
      <c r="BU33" s="754"/>
      <c r="BV33" s="754"/>
      <c r="BW33" s="754"/>
      <c r="BX33" s="755">
        <v>93.8</v>
      </c>
      <c r="BY33" s="754"/>
      <c r="BZ33" s="754"/>
      <c r="CA33" s="754"/>
      <c r="CB33" s="756"/>
      <c r="CD33" s="698" t="s">
        <v>325</v>
      </c>
      <c r="CE33" s="699"/>
      <c r="CF33" s="699"/>
      <c r="CG33" s="699"/>
      <c r="CH33" s="699"/>
      <c r="CI33" s="699"/>
      <c r="CJ33" s="699"/>
      <c r="CK33" s="699"/>
      <c r="CL33" s="699"/>
      <c r="CM33" s="699"/>
      <c r="CN33" s="699"/>
      <c r="CO33" s="699"/>
      <c r="CP33" s="699"/>
      <c r="CQ33" s="700"/>
      <c r="CR33" s="683">
        <v>5407198</v>
      </c>
      <c r="CS33" s="719"/>
      <c r="CT33" s="719"/>
      <c r="CU33" s="719"/>
      <c r="CV33" s="719"/>
      <c r="CW33" s="719"/>
      <c r="CX33" s="719"/>
      <c r="CY33" s="720"/>
      <c r="CZ33" s="688">
        <v>53.4</v>
      </c>
      <c r="DA33" s="717"/>
      <c r="DB33" s="717"/>
      <c r="DC33" s="721"/>
      <c r="DD33" s="692">
        <v>1800097</v>
      </c>
      <c r="DE33" s="719"/>
      <c r="DF33" s="719"/>
      <c r="DG33" s="719"/>
      <c r="DH33" s="719"/>
      <c r="DI33" s="719"/>
      <c r="DJ33" s="719"/>
      <c r="DK33" s="720"/>
      <c r="DL33" s="692">
        <v>1386507</v>
      </c>
      <c r="DM33" s="719"/>
      <c r="DN33" s="719"/>
      <c r="DO33" s="719"/>
      <c r="DP33" s="719"/>
      <c r="DQ33" s="719"/>
      <c r="DR33" s="719"/>
      <c r="DS33" s="719"/>
      <c r="DT33" s="719"/>
      <c r="DU33" s="719"/>
      <c r="DV33" s="720"/>
      <c r="DW33" s="688">
        <v>31.7</v>
      </c>
      <c r="DX33" s="717"/>
      <c r="DY33" s="717"/>
      <c r="DZ33" s="717"/>
      <c r="EA33" s="717"/>
      <c r="EB33" s="717"/>
      <c r="EC33" s="718"/>
    </row>
    <row r="34" spans="2:133" ht="11.25" customHeight="1">
      <c r="B34" s="680" t="s">
        <v>326</v>
      </c>
      <c r="C34" s="681"/>
      <c r="D34" s="681"/>
      <c r="E34" s="681"/>
      <c r="F34" s="681"/>
      <c r="G34" s="681"/>
      <c r="H34" s="681"/>
      <c r="I34" s="681"/>
      <c r="J34" s="681"/>
      <c r="K34" s="681"/>
      <c r="L34" s="681"/>
      <c r="M34" s="681"/>
      <c r="N34" s="681"/>
      <c r="O34" s="681"/>
      <c r="P34" s="681"/>
      <c r="Q34" s="682"/>
      <c r="R34" s="683">
        <v>13853</v>
      </c>
      <c r="S34" s="684"/>
      <c r="T34" s="684"/>
      <c r="U34" s="684"/>
      <c r="V34" s="684"/>
      <c r="W34" s="684"/>
      <c r="X34" s="684"/>
      <c r="Y34" s="685"/>
      <c r="Z34" s="686">
        <v>0.1</v>
      </c>
      <c r="AA34" s="686"/>
      <c r="AB34" s="686"/>
      <c r="AC34" s="686"/>
      <c r="AD34" s="687">
        <v>6364</v>
      </c>
      <c r="AE34" s="687"/>
      <c r="AF34" s="687"/>
      <c r="AG34" s="687"/>
      <c r="AH34" s="687"/>
      <c r="AI34" s="687"/>
      <c r="AJ34" s="687"/>
      <c r="AK34" s="687"/>
      <c r="AL34" s="688">
        <v>0.2</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327</v>
      </c>
      <c r="CE34" s="699"/>
      <c r="CF34" s="699"/>
      <c r="CG34" s="699"/>
      <c r="CH34" s="699"/>
      <c r="CI34" s="699"/>
      <c r="CJ34" s="699"/>
      <c r="CK34" s="699"/>
      <c r="CL34" s="699"/>
      <c r="CM34" s="699"/>
      <c r="CN34" s="699"/>
      <c r="CO34" s="699"/>
      <c r="CP34" s="699"/>
      <c r="CQ34" s="700"/>
      <c r="CR34" s="683">
        <v>1745545</v>
      </c>
      <c r="CS34" s="684"/>
      <c r="CT34" s="684"/>
      <c r="CU34" s="684"/>
      <c r="CV34" s="684"/>
      <c r="CW34" s="684"/>
      <c r="CX34" s="684"/>
      <c r="CY34" s="685"/>
      <c r="CZ34" s="688">
        <v>17.2</v>
      </c>
      <c r="DA34" s="717"/>
      <c r="DB34" s="717"/>
      <c r="DC34" s="721"/>
      <c r="DD34" s="692">
        <v>442932</v>
      </c>
      <c r="DE34" s="684"/>
      <c r="DF34" s="684"/>
      <c r="DG34" s="684"/>
      <c r="DH34" s="684"/>
      <c r="DI34" s="684"/>
      <c r="DJ34" s="684"/>
      <c r="DK34" s="685"/>
      <c r="DL34" s="692">
        <v>355304</v>
      </c>
      <c r="DM34" s="684"/>
      <c r="DN34" s="684"/>
      <c r="DO34" s="684"/>
      <c r="DP34" s="684"/>
      <c r="DQ34" s="684"/>
      <c r="DR34" s="684"/>
      <c r="DS34" s="684"/>
      <c r="DT34" s="684"/>
      <c r="DU34" s="684"/>
      <c r="DV34" s="685"/>
      <c r="DW34" s="688">
        <v>8.1</v>
      </c>
      <c r="DX34" s="717"/>
      <c r="DY34" s="717"/>
      <c r="DZ34" s="717"/>
      <c r="EA34" s="717"/>
      <c r="EB34" s="717"/>
      <c r="EC34" s="718"/>
    </row>
    <row r="35" spans="2:133" ht="11.25" customHeight="1">
      <c r="B35" s="680" t="s">
        <v>328</v>
      </c>
      <c r="C35" s="681"/>
      <c r="D35" s="681"/>
      <c r="E35" s="681"/>
      <c r="F35" s="681"/>
      <c r="G35" s="681"/>
      <c r="H35" s="681"/>
      <c r="I35" s="681"/>
      <c r="J35" s="681"/>
      <c r="K35" s="681"/>
      <c r="L35" s="681"/>
      <c r="M35" s="681"/>
      <c r="N35" s="681"/>
      <c r="O35" s="681"/>
      <c r="P35" s="681"/>
      <c r="Q35" s="682"/>
      <c r="R35" s="683">
        <v>2842354</v>
      </c>
      <c r="S35" s="684"/>
      <c r="T35" s="684"/>
      <c r="U35" s="684"/>
      <c r="V35" s="684"/>
      <c r="W35" s="684"/>
      <c r="X35" s="684"/>
      <c r="Y35" s="685"/>
      <c r="Z35" s="686">
        <v>26.9</v>
      </c>
      <c r="AA35" s="686"/>
      <c r="AB35" s="686"/>
      <c r="AC35" s="686"/>
      <c r="AD35" s="687" t="s">
        <v>237</v>
      </c>
      <c r="AE35" s="687"/>
      <c r="AF35" s="687"/>
      <c r="AG35" s="687"/>
      <c r="AH35" s="687"/>
      <c r="AI35" s="687"/>
      <c r="AJ35" s="687"/>
      <c r="AK35" s="687"/>
      <c r="AL35" s="688" t="s">
        <v>237</v>
      </c>
      <c r="AM35" s="689"/>
      <c r="AN35" s="689"/>
      <c r="AO35" s="690"/>
      <c r="AP35" s="235"/>
      <c r="AQ35" s="662" t="s">
        <v>329</v>
      </c>
      <c r="AR35" s="663"/>
      <c r="AS35" s="663"/>
      <c r="AT35" s="663"/>
      <c r="AU35" s="663"/>
      <c r="AV35" s="663"/>
      <c r="AW35" s="663"/>
      <c r="AX35" s="663"/>
      <c r="AY35" s="663"/>
      <c r="AZ35" s="663"/>
      <c r="BA35" s="663"/>
      <c r="BB35" s="663"/>
      <c r="BC35" s="663"/>
      <c r="BD35" s="663"/>
      <c r="BE35" s="663"/>
      <c r="BF35" s="664"/>
      <c r="BG35" s="662" t="s">
        <v>330</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331</v>
      </c>
      <c r="CE35" s="699"/>
      <c r="CF35" s="699"/>
      <c r="CG35" s="699"/>
      <c r="CH35" s="699"/>
      <c r="CI35" s="699"/>
      <c r="CJ35" s="699"/>
      <c r="CK35" s="699"/>
      <c r="CL35" s="699"/>
      <c r="CM35" s="699"/>
      <c r="CN35" s="699"/>
      <c r="CO35" s="699"/>
      <c r="CP35" s="699"/>
      <c r="CQ35" s="700"/>
      <c r="CR35" s="683">
        <v>56559</v>
      </c>
      <c r="CS35" s="719"/>
      <c r="CT35" s="719"/>
      <c r="CU35" s="719"/>
      <c r="CV35" s="719"/>
      <c r="CW35" s="719"/>
      <c r="CX35" s="719"/>
      <c r="CY35" s="720"/>
      <c r="CZ35" s="688">
        <v>0.6</v>
      </c>
      <c r="DA35" s="717"/>
      <c r="DB35" s="717"/>
      <c r="DC35" s="721"/>
      <c r="DD35" s="692">
        <v>48959</v>
      </c>
      <c r="DE35" s="719"/>
      <c r="DF35" s="719"/>
      <c r="DG35" s="719"/>
      <c r="DH35" s="719"/>
      <c r="DI35" s="719"/>
      <c r="DJ35" s="719"/>
      <c r="DK35" s="720"/>
      <c r="DL35" s="692">
        <v>48684</v>
      </c>
      <c r="DM35" s="719"/>
      <c r="DN35" s="719"/>
      <c r="DO35" s="719"/>
      <c r="DP35" s="719"/>
      <c r="DQ35" s="719"/>
      <c r="DR35" s="719"/>
      <c r="DS35" s="719"/>
      <c r="DT35" s="719"/>
      <c r="DU35" s="719"/>
      <c r="DV35" s="720"/>
      <c r="DW35" s="688">
        <v>1.1000000000000001</v>
      </c>
      <c r="DX35" s="717"/>
      <c r="DY35" s="717"/>
      <c r="DZ35" s="717"/>
      <c r="EA35" s="717"/>
      <c r="EB35" s="717"/>
      <c r="EC35" s="718"/>
    </row>
    <row r="36" spans="2:133" ht="11.25" customHeight="1">
      <c r="B36" s="680" t="s">
        <v>332</v>
      </c>
      <c r="C36" s="681"/>
      <c r="D36" s="681"/>
      <c r="E36" s="681"/>
      <c r="F36" s="681"/>
      <c r="G36" s="681"/>
      <c r="H36" s="681"/>
      <c r="I36" s="681"/>
      <c r="J36" s="681"/>
      <c r="K36" s="681"/>
      <c r="L36" s="681"/>
      <c r="M36" s="681"/>
      <c r="N36" s="681"/>
      <c r="O36" s="681"/>
      <c r="P36" s="681"/>
      <c r="Q36" s="682"/>
      <c r="R36" s="683">
        <v>657554</v>
      </c>
      <c r="S36" s="684"/>
      <c r="T36" s="684"/>
      <c r="U36" s="684"/>
      <c r="V36" s="684"/>
      <c r="W36" s="684"/>
      <c r="X36" s="684"/>
      <c r="Y36" s="685"/>
      <c r="Z36" s="686">
        <v>6.2</v>
      </c>
      <c r="AA36" s="686"/>
      <c r="AB36" s="686"/>
      <c r="AC36" s="686"/>
      <c r="AD36" s="687" t="s">
        <v>247</v>
      </c>
      <c r="AE36" s="687"/>
      <c r="AF36" s="687"/>
      <c r="AG36" s="687"/>
      <c r="AH36" s="687"/>
      <c r="AI36" s="687"/>
      <c r="AJ36" s="687"/>
      <c r="AK36" s="687"/>
      <c r="AL36" s="688" t="s">
        <v>247</v>
      </c>
      <c r="AM36" s="689"/>
      <c r="AN36" s="689"/>
      <c r="AO36" s="690"/>
      <c r="AP36" s="235"/>
      <c r="AQ36" s="757" t="s">
        <v>333</v>
      </c>
      <c r="AR36" s="758"/>
      <c r="AS36" s="758"/>
      <c r="AT36" s="758"/>
      <c r="AU36" s="758"/>
      <c r="AV36" s="758"/>
      <c r="AW36" s="758"/>
      <c r="AX36" s="758"/>
      <c r="AY36" s="759"/>
      <c r="AZ36" s="672">
        <v>807513</v>
      </c>
      <c r="BA36" s="673"/>
      <c r="BB36" s="673"/>
      <c r="BC36" s="673"/>
      <c r="BD36" s="673"/>
      <c r="BE36" s="673"/>
      <c r="BF36" s="760"/>
      <c r="BG36" s="694" t="s">
        <v>334</v>
      </c>
      <c r="BH36" s="695"/>
      <c r="BI36" s="695"/>
      <c r="BJ36" s="695"/>
      <c r="BK36" s="695"/>
      <c r="BL36" s="695"/>
      <c r="BM36" s="695"/>
      <c r="BN36" s="695"/>
      <c r="BO36" s="695"/>
      <c r="BP36" s="695"/>
      <c r="BQ36" s="695"/>
      <c r="BR36" s="695"/>
      <c r="BS36" s="695"/>
      <c r="BT36" s="695"/>
      <c r="BU36" s="696"/>
      <c r="BV36" s="672">
        <v>31177</v>
      </c>
      <c r="BW36" s="673"/>
      <c r="BX36" s="673"/>
      <c r="BY36" s="673"/>
      <c r="BZ36" s="673"/>
      <c r="CA36" s="673"/>
      <c r="CB36" s="760"/>
      <c r="CD36" s="698" t="s">
        <v>335</v>
      </c>
      <c r="CE36" s="699"/>
      <c r="CF36" s="699"/>
      <c r="CG36" s="699"/>
      <c r="CH36" s="699"/>
      <c r="CI36" s="699"/>
      <c r="CJ36" s="699"/>
      <c r="CK36" s="699"/>
      <c r="CL36" s="699"/>
      <c r="CM36" s="699"/>
      <c r="CN36" s="699"/>
      <c r="CO36" s="699"/>
      <c r="CP36" s="699"/>
      <c r="CQ36" s="700"/>
      <c r="CR36" s="683">
        <v>1567189</v>
      </c>
      <c r="CS36" s="684"/>
      <c r="CT36" s="684"/>
      <c r="CU36" s="684"/>
      <c r="CV36" s="684"/>
      <c r="CW36" s="684"/>
      <c r="CX36" s="684"/>
      <c r="CY36" s="685"/>
      <c r="CZ36" s="688">
        <v>15.5</v>
      </c>
      <c r="DA36" s="717"/>
      <c r="DB36" s="717"/>
      <c r="DC36" s="721"/>
      <c r="DD36" s="692">
        <v>574333</v>
      </c>
      <c r="DE36" s="684"/>
      <c r="DF36" s="684"/>
      <c r="DG36" s="684"/>
      <c r="DH36" s="684"/>
      <c r="DI36" s="684"/>
      <c r="DJ36" s="684"/>
      <c r="DK36" s="685"/>
      <c r="DL36" s="692">
        <v>389296</v>
      </c>
      <c r="DM36" s="684"/>
      <c r="DN36" s="684"/>
      <c r="DO36" s="684"/>
      <c r="DP36" s="684"/>
      <c r="DQ36" s="684"/>
      <c r="DR36" s="684"/>
      <c r="DS36" s="684"/>
      <c r="DT36" s="684"/>
      <c r="DU36" s="684"/>
      <c r="DV36" s="685"/>
      <c r="DW36" s="688">
        <v>8.9</v>
      </c>
      <c r="DX36" s="717"/>
      <c r="DY36" s="717"/>
      <c r="DZ36" s="717"/>
      <c r="EA36" s="717"/>
      <c r="EB36" s="717"/>
      <c r="EC36" s="718"/>
    </row>
    <row r="37" spans="2:133" ht="11.25" customHeight="1">
      <c r="B37" s="680" t="s">
        <v>336</v>
      </c>
      <c r="C37" s="681"/>
      <c r="D37" s="681"/>
      <c r="E37" s="681"/>
      <c r="F37" s="681"/>
      <c r="G37" s="681"/>
      <c r="H37" s="681"/>
      <c r="I37" s="681"/>
      <c r="J37" s="681"/>
      <c r="K37" s="681"/>
      <c r="L37" s="681"/>
      <c r="M37" s="681"/>
      <c r="N37" s="681"/>
      <c r="O37" s="681"/>
      <c r="P37" s="681"/>
      <c r="Q37" s="682"/>
      <c r="R37" s="683">
        <v>292332</v>
      </c>
      <c r="S37" s="684"/>
      <c r="T37" s="684"/>
      <c r="U37" s="684"/>
      <c r="V37" s="684"/>
      <c r="W37" s="684"/>
      <c r="X37" s="684"/>
      <c r="Y37" s="685"/>
      <c r="Z37" s="686">
        <v>2.8</v>
      </c>
      <c r="AA37" s="686"/>
      <c r="AB37" s="686"/>
      <c r="AC37" s="686"/>
      <c r="AD37" s="687" t="s">
        <v>247</v>
      </c>
      <c r="AE37" s="687"/>
      <c r="AF37" s="687"/>
      <c r="AG37" s="687"/>
      <c r="AH37" s="687"/>
      <c r="AI37" s="687"/>
      <c r="AJ37" s="687"/>
      <c r="AK37" s="687"/>
      <c r="AL37" s="688" t="s">
        <v>237</v>
      </c>
      <c r="AM37" s="689"/>
      <c r="AN37" s="689"/>
      <c r="AO37" s="690"/>
      <c r="AQ37" s="761" t="s">
        <v>337</v>
      </c>
      <c r="AR37" s="762"/>
      <c r="AS37" s="762"/>
      <c r="AT37" s="762"/>
      <c r="AU37" s="762"/>
      <c r="AV37" s="762"/>
      <c r="AW37" s="762"/>
      <c r="AX37" s="762"/>
      <c r="AY37" s="763"/>
      <c r="AZ37" s="683">
        <v>116011</v>
      </c>
      <c r="BA37" s="684"/>
      <c r="BB37" s="684"/>
      <c r="BC37" s="684"/>
      <c r="BD37" s="719"/>
      <c r="BE37" s="719"/>
      <c r="BF37" s="750"/>
      <c r="BG37" s="698" t="s">
        <v>338</v>
      </c>
      <c r="BH37" s="699"/>
      <c r="BI37" s="699"/>
      <c r="BJ37" s="699"/>
      <c r="BK37" s="699"/>
      <c r="BL37" s="699"/>
      <c r="BM37" s="699"/>
      <c r="BN37" s="699"/>
      <c r="BO37" s="699"/>
      <c r="BP37" s="699"/>
      <c r="BQ37" s="699"/>
      <c r="BR37" s="699"/>
      <c r="BS37" s="699"/>
      <c r="BT37" s="699"/>
      <c r="BU37" s="700"/>
      <c r="BV37" s="683">
        <v>31177</v>
      </c>
      <c r="BW37" s="684"/>
      <c r="BX37" s="684"/>
      <c r="BY37" s="684"/>
      <c r="BZ37" s="684"/>
      <c r="CA37" s="684"/>
      <c r="CB37" s="693"/>
      <c r="CD37" s="698" t="s">
        <v>339</v>
      </c>
      <c r="CE37" s="699"/>
      <c r="CF37" s="699"/>
      <c r="CG37" s="699"/>
      <c r="CH37" s="699"/>
      <c r="CI37" s="699"/>
      <c r="CJ37" s="699"/>
      <c r="CK37" s="699"/>
      <c r="CL37" s="699"/>
      <c r="CM37" s="699"/>
      <c r="CN37" s="699"/>
      <c r="CO37" s="699"/>
      <c r="CP37" s="699"/>
      <c r="CQ37" s="700"/>
      <c r="CR37" s="683">
        <v>330085</v>
      </c>
      <c r="CS37" s="719"/>
      <c r="CT37" s="719"/>
      <c r="CU37" s="719"/>
      <c r="CV37" s="719"/>
      <c r="CW37" s="719"/>
      <c r="CX37" s="719"/>
      <c r="CY37" s="720"/>
      <c r="CZ37" s="688">
        <v>3.3</v>
      </c>
      <c r="DA37" s="717"/>
      <c r="DB37" s="717"/>
      <c r="DC37" s="721"/>
      <c r="DD37" s="692">
        <v>327912</v>
      </c>
      <c r="DE37" s="719"/>
      <c r="DF37" s="719"/>
      <c r="DG37" s="719"/>
      <c r="DH37" s="719"/>
      <c r="DI37" s="719"/>
      <c r="DJ37" s="719"/>
      <c r="DK37" s="720"/>
      <c r="DL37" s="692">
        <v>282099</v>
      </c>
      <c r="DM37" s="719"/>
      <c r="DN37" s="719"/>
      <c r="DO37" s="719"/>
      <c r="DP37" s="719"/>
      <c r="DQ37" s="719"/>
      <c r="DR37" s="719"/>
      <c r="DS37" s="719"/>
      <c r="DT37" s="719"/>
      <c r="DU37" s="719"/>
      <c r="DV37" s="720"/>
      <c r="DW37" s="688">
        <v>6.5</v>
      </c>
      <c r="DX37" s="717"/>
      <c r="DY37" s="717"/>
      <c r="DZ37" s="717"/>
      <c r="EA37" s="717"/>
      <c r="EB37" s="717"/>
      <c r="EC37" s="718"/>
    </row>
    <row r="38" spans="2:133" ht="11.25" customHeight="1">
      <c r="B38" s="680" t="s">
        <v>340</v>
      </c>
      <c r="C38" s="681"/>
      <c r="D38" s="681"/>
      <c r="E38" s="681"/>
      <c r="F38" s="681"/>
      <c r="G38" s="681"/>
      <c r="H38" s="681"/>
      <c r="I38" s="681"/>
      <c r="J38" s="681"/>
      <c r="K38" s="681"/>
      <c r="L38" s="681"/>
      <c r="M38" s="681"/>
      <c r="N38" s="681"/>
      <c r="O38" s="681"/>
      <c r="P38" s="681"/>
      <c r="Q38" s="682"/>
      <c r="R38" s="683">
        <v>133536</v>
      </c>
      <c r="S38" s="684"/>
      <c r="T38" s="684"/>
      <c r="U38" s="684"/>
      <c r="V38" s="684"/>
      <c r="W38" s="684"/>
      <c r="X38" s="684"/>
      <c r="Y38" s="685"/>
      <c r="Z38" s="686">
        <v>1.3</v>
      </c>
      <c r="AA38" s="686"/>
      <c r="AB38" s="686"/>
      <c r="AC38" s="686"/>
      <c r="AD38" s="687">
        <v>6619</v>
      </c>
      <c r="AE38" s="687"/>
      <c r="AF38" s="687"/>
      <c r="AG38" s="687"/>
      <c r="AH38" s="687"/>
      <c r="AI38" s="687"/>
      <c r="AJ38" s="687"/>
      <c r="AK38" s="687"/>
      <c r="AL38" s="688">
        <v>0.2</v>
      </c>
      <c r="AM38" s="689"/>
      <c r="AN38" s="689"/>
      <c r="AO38" s="690"/>
      <c r="AQ38" s="761" t="s">
        <v>341</v>
      </c>
      <c r="AR38" s="762"/>
      <c r="AS38" s="762"/>
      <c r="AT38" s="762"/>
      <c r="AU38" s="762"/>
      <c r="AV38" s="762"/>
      <c r="AW38" s="762"/>
      <c r="AX38" s="762"/>
      <c r="AY38" s="763"/>
      <c r="AZ38" s="683">
        <v>8520</v>
      </c>
      <c r="BA38" s="684"/>
      <c r="BB38" s="684"/>
      <c r="BC38" s="684"/>
      <c r="BD38" s="719"/>
      <c r="BE38" s="719"/>
      <c r="BF38" s="750"/>
      <c r="BG38" s="698" t="s">
        <v>342</v>
      </c>
      <c r="BH38" s="699"/>
      <c r="BI38" s="699"/>
      <c r="BJ38" s="699"/>
      <c r="BK38" s="699"/>
      <c r="BL38" s="699"/>
      <c r="BM38" s="699"/>
      <c r="BN38" s="699"/>
      <c r="BO38" s="699"/>
      <c r="BP38" s="699"/>
      <c r="BQ38" s="699"/>
      <c r="BR38" s="699"/>
      <c r="BS38" s="699"/>
      <c r="BT38" s="699"/>
      <c r="BU38" s="700"/>
      <c r="BV38" s="683">
        <v>2375</v>
      </c>
      <c r="BW38" s="684"/>
      <c r="BX38" s="684"/>
      <c r="BY38" s="684"/>
      <c r="BZ38" s="684"/>
      <c r="CA38" s="684"/>
      <c r="CB38" s="693"/>
      <c r="CD38" s="698" t="s">
        <v>343</v>
      </c>
      <c r="CE38" s="699"/>
      <c r="CF38" s="699"/>
      <c r="CG38" s="699"/>
      <c r="CH38" s="699"/>
      <c r="CI38" s="699"/>
      <c r="CJ38" s="699"/>
      <c r="CK38" s="699"/>
      <c r="CL38" s="699"/>
      <c r="CM38" s="699"/>
      <c r="CN38" s="699"/>
      <c r="CO38" s="699"/>
      <c r="CP38" s="699"/>
      <c r="CQ38" s="700"/>
      <c r="CR38" s="683">
        <v>798993</v>
      </c>
      <c r="CS38" s="684"/>
      <c r="CT38" s="684"/>
      <c r="CU38" s="684"/>
      <c r="CV38" s="684"/>
      <c r="CW38" s="684"/>
      <c r="CX38" s="684"/>
      <c r="CY38" s="685"/>
      <c r="CZ38" s="688">
        <v>7.9</v>
      </c>
      <c r="DA38" s="717"/>
      <c r="DB38" s="717"/>
      <c r="DC38" s="721"/>
      <c r="DD38" s="692">
        <v>646759</v>
      </c>
      <c r="DE38" s="684"/>
      <c r="DF38" s="684"/>
      <c r="DG38" s="684"/>
      <c r="DH38" s="684"/>
      <c r="DI38" s="684"/>
      <c r="DJ38" s="684"/>
      <c r="DK38" s="685"/>
      <c r="DL38" s="692">
        <v>593223</v>
      </c>
      <c r="DM38" s="684"/>
      <c r="DN38" s="684"/>
      <c r="DO38" s="684"/>
      <c r="DP38" s="684"/>
      <c r="DQ38" s="684"/>
      <c r="DR38" s="684"/>
      <c r="DS38" s="684"/>
      <c r="DT38" s="684"/>
      <c r="DU38" s="684"/>
      <c r="DV38" s="685"/>
      <c r="DW38" s="688">
        <v>13.6</v>
      </c>
      <c r="DX38" s="717"/>
      <c r="DY38" s="717"/>
      <c r="DZ38" s="717"/>
      <c r="EA38" s="717"/>
      <c r="EB38" s="717"/>
      <c r="EC38" s="718"/>
    </row>
    <row r="39" spans="2:133" ht="11.25" customHeight="1">
      <c r="B39" s="680" t="s">
        <v>344</v>
      </c>
      <c r="C39" s="681"/>
      <c r="D39" s="681"/>
      <c r="E39" s="681"/>
      <c r="F39" s="681"/>
      <c r="G39" s="681"/>
      <c r="H39" s="681"/>
      <c r="I39" s="681"/>
      <c r="J39" s="681"/>
      <c r="K39" s="681"/>
      <c r="L39" s="681"/>
      <c r="M39" s="681"/>
      <c r="N39" s="681"/>
      <c r="O39" s="681"/>
      <c r="P39" s="681"/>
      <c r="Q39" s="682"/>
      <c r="R39" s="683">
        <v>389746</v>
      </c>
      <c r="S39" s="684"/>
      <c r="T39" s="684"/>
      <c r="U39" s="684"/>
      <c r="V39" s="684"/>
      <c r="W39" s="684"/>
      <c r="X39" s="684"/>
      <c r="Y39" s="685"/>
      <c r="Z39" s="686">
        <v>3.7</v>
      </c>
      <c r="AA39" s="686"/>
      <c r="AB39" s="686"/>
      <c r="AC39" s="686"/>
      <c r="AD39" s="687" t="s">
        <v>237</v>
      </c>
      <c r="AE39" s="687"/>
      <c r="AF39" s="687"/>
      <c r="AG39" s="687"/>
      <c r="AH39" s="687"/>
      <c r="AI39" s="687"/>
      <c r="AJ39" s="687"/>
      <c r="AK39" s="687"/>
      <c r="AL39" s="688" t="s">
        <v>247</v>
      </c>
      <c r="AM39" s="689"/>
      <c r="AN39" s="689"/>
      <c r="AO39" s="690"/>
      <c r="AQ39" s="761" t="s">
        <v>345</v>
      </c>
      <c r="AR39" s="762"/>
      <c r="AS39" s="762"/>
      <c r="AT39" s="762"/>
      <c r="AU39" s="762"/>
      <c r="AV39" s="762"/>
      <c r="AW39" s="762"/>
      <c r="AX39" s="762"/>
      <c r="AY39" s="763"/>
      <c r="AZ39" s="683" t="s">
        <v>237</v>
      </c>
      <c r="BA39" s="684"/>
      <c r="BB39" s="684"/>
      <c r="BC39" s="684"/>
      <c r="BD39" s="719"/>
      <c r="BE39" s="719"/>
      <c r="BF39" s="750"/>
      <c r="BG39" s="698" t="s">
        <v>346</v>
      </c>
      <c r="BH39" s="699"/>
      <c r="BI39" s="699"/>
      <c r="BJ39" s="699"/>
      <c r="BK39" s="699"/>
      <c r="BL39" s="699"/>
      <c r="BM39" s="699"/>
      <c r="BN39" s="699"/>
      <c r="BO39" s="699"/>
      <c r="BP39" s="699"/>
      <c r="BQ39" s="699"/>
      <c r="BR39" s="699"/>
      <c r="BS39" s="699"/>
      <c r="BT39" s="699"/>
      <c r="BU39" s="700"/>
      <c r="BV39" s="683">
        <v>3653</v>
      </c>
      <c r="BW39" s="684"/>
      <c r="BX39" s="684"/>
      <c r="BY39" s="684"/>
      <c r="BZ39" s="684"/>
      <c r="CA39" s="684"/>
      <c r="CB39" s="693"/>
      <c r="CD39" s="698" t="s">
        <v>347</v>
      </c>
      <c r="CE39" s="699"/>
      <c r="CF39" s="699"/>
      <c r="CG39" s="699"/>
      <c r="CH39" s="699"/>
      <c r="CI39" s="699"/>
      <c r="CJ39" s="699"/>
      <c r="CK39" s="699"/>
      <c r="CL39" s="699"/>
      <c r="CM39" s="699"/>
      <c r="CN39" s="699"/>
      <c r="CO39" s="699"/>
      <c r="CP39" s="699"/>
      <c r="CQ39" s="700"/>
      <c r="CR39" s="683">
        <v>1233524</v>
      </c>
      <c r="CS39" s="719"/>
      <c r="CT39" s="719"/>
      <c r="CU39" s="719"/>
      <c r="CV39" s="719"/>
      <c r="CW39" s="719"/>
      <c r="CX39" s="719"/>
      <c r="CY39" s="720"/>
      <c r="CZ39" s="688">
        <v>12.2</v>
      </c>
      <c r="DA39" s="717"/>
      <c r="DB39" s="717"/>
      <c r="DC39" s="721"/>
      <c r="DD39" s="692">
        <v>87114</v>
      </c>
      <c r="DE39" s="719"/>
      <c r="DF39" s="719"/>
      <c r="DG39" s="719"/>
      <c r="DH39" s="719"/>
      <c r="DI39" s="719"/>
      <c r="DJ39" s="719"/>
      <c r="DK39" s="720"/>
      <c r="DL39" s="692" t="s">
        <v>237</v>
      </c>
      <c r="DM39" s="719"/>
      <c r="DN39" s="719"/>
      <c r="DO39" s="719"/>
      <c r="DP39" s="719"/>
      <c r="DQ39" s="719"/>
      <c r="DR39" s="719"/>
      <c r="DS39" s="719"/>
      <c r="DT39" s="719"/>
      <c r="DU39" s="719"/>
      <c r="DV39" s="720"/>
      <c r="DW39" s="688" t="s">
        <v>237</v>
      </c>
      <c r="DX39" s="717"/>
      <c r="DY39" s="717"/>
      <c r="DZ39" s="717"/>
      <c r="EA39" s="717"/>
      <c r="EB39" s="717"/>
      <c r="EC39" s="718"/>
    </row>
    <row r="40" spans="2:133" ht="11.25" customHeight="1">
      <c r="B40" s="680" t="s">
        <v>348</v>
      </c>
      <c r="C40" s="681"/>
      <c r="D40" s="681"/>
      <c r="E40" s="681"/>
      <c r="F40" s="681"/>
      <c r="G40" s="681"/>
      <c r="H40" s="681"/>
      <c r="I40" s="681"/>
      <c r="J40" s="681"/>
      <c r="K40" s="681"/>
      <c r="L40" s="681"/>
      <c r="M40" s="681"/>
      <c r="N40" s="681"/>
      <c r="O40" s="681"/>
      <c r="P40" s="681"/>
      <c r="Q40" s="682"/>
      <c r="R40" s="683" t="s">
        <v>237</v>
      </c>
      <c r="S40" s="684"/>
      <c r="T40" s="684"/>
      <c r="U40" s="684"/>
      <c r="V40" s="684"/>
      <c r="W40" s="684"/>
      <c r="X40" s="684"/>
      <c r="Y40" s="685"/>
      <c r="Z40" s="686" t="s">
        <v>247</v>
      </c>
      <c r="AA40" s="686"/>
      <c r="AB40" s="686"/>
      <c r="AC40" s="686"/>
      <c r="AD40" s="687" t="s">
        <v>237</v>
      </c>
      <c r="AE40" s="687"/>
      <c r="AF40" s="687"/>
      <c r="AG40" s="687"/>
      <c r="AH40" s="687"/>
      <c r="AI40" s="687"/>
      <c r="AJ40" s="687"/>
      <c r="AK40" s="687"/>
      <c r="AL40" s="688" t="s">
        <v>237</v>
      </c>
      <c r="AM40" s="689"/>
      <c r="AN40" s="689"/>
      <c r="AO40" s="690"/>
      <c r="AQ40" s="761" t="s">
        <v>349</v>
      </c>
      <c r="AR40" s="762"/>
      <c r="AS40" s="762"/>
      <c r="AT40" s="762"/>
      <c r="AU40" s="762"/>
      <c r="AV40" s="762"/>
      <c r="AW40" s="762"/>
      <c r="AX40" s="762"/>
      <c r="AY40" s="763"/>
      <c r="AZ40" s="683" t="s">
        <v>237</v>
      </c>
      <c r="BA40" s="684"/>
      <c r="BB40" s="684"/>
      <c r="BC40" s="684"/>
      <c r="BD40" s="719"/>
      <c r="BE40" s="719"/>
      <c r="BF40" s="750"/>
      <c r="BG40" s="764" t="s">
        <v>350</v>
      </c>
      <c r="BH40" s="765"/>
      <c r="BI40" s="765"/>
      <c r="BJ40" s="765"/>
      <c r="BK40" s="765"/>
      <c r="BL40" s="236"/>
      <c r="BM40" s="699" t="s">
        <v>351</v>
      </c>
      <c r="BN40" s="699"/>
      <c r="BO40" s="699"/>
      <c r="BP40" s="699"/>
      <c r="BQ40" s="699"/>
      <c r="BR40" s="699"/>
      <c r="BS40" s="699"/>
      <c r="BT40" s="699"/>
      <c r="BU40" s="700"/>
      <c r="BV40" s="683">
        <v>83</v>
      </c>
      <c r="BW40" s="684"/>
      <c r="BX40" s="684"/>
      <c r="BY40" s="684"/>
      <c r="BZ40" s="684"/>
      <c r="CA40" s="684"/>
      <c r="CB40" s="693"/>
      <c r="CD40" s="698" t="s">
        <v>352</v>
      </c>
      <c r="CE40" s="699"/>
      <c r="CF40" s="699"/>
      <c r="CG40" s="699"/>
      <c r="CH40" s="699"/>
      <c r="CI40" s="699"/>
      <c r="CJ40" s="699"/>
      <c r="CK40" s="699"/>
      <c r="CL40" s="699"/>
      <c r="CM40" s="699"/>
      <c r="CN40" s="699"/>
      <c r="CO40" s="699"/>
      <c r="CP40" s="699"/>
      <c r="CQ40" s="700"/>
      <c r="CR40" s="683">
        <v>5388</v>
      </c>
      <c r="CS40" s="684"/>
      <c r="CT40" s="684"/>
      <c r="CU40" s="684"/>
      <c r="CV40" s="684"/>
      <c r="CW40" s="684"/>
      <c r="CX40" s="684"/>
      <c r="CY40" s="685"/>
      <c r="CZ40" s="688">
        <v>0.1</v>
      </c>
      <c r="DA40" s="717"/>
      <c r="DB40" s="717"/>
      <c r="DC40" s="721"/>
      <c r="DD40" s="692" t="s">
        <v>237</v>
      </c>
      <c r="DE40" s="684"/>
      <c r="DF40" s="684"/>
      <c r="DG40" s="684"/>
      <c r="DH40" s="684"/>
      <c r="DI40" s="684"/>
      <c r="DJ40" s="684"/>
      <c r="DK40" s="685"/>
      <c r="DL40" s="692" t="s">
        <v>247</v>
      </c>
      <c r="DM40" s="684"/>
      <c r="DN40" s="684"/>
      <c r="DO40" s="684"/>
      <c r="DP40" s="684"/>
      <c r="DQ40" s="684"/>
      <c r="DR40" s="684"/>
      <c r="DS40" s="684"/>
      <c r="DT40" s="684"/>
      <c r="DU40" s="684"/>
      <c r="DV40" s="685"/>
      <c r="DW40" s="688" t="s">
        <v>247</v>
      </c>
      <c r="DX40" s="717"/>
      <c r="DY40" s="717"/>
      <c r="DZ40" s="717"/>
      <c r="EA40" s="717"/>
      <c r="EB40" s="717"/>
      <c r="EC40" s="718"/>
    </row>
    <row r="41" spans="2:133" ht="11.25" customHeight="1">
      <c r="B41" s="680" t="s">
        <v>353</v>
      </c>
      <c r="C41" s="681"/>
      <c r="D41" s="681"/>
      <c r="E41" s="681"/>
      <c r="F41" s="681"/>
      <c r="G41" s="681"/>
      <c r="H41" s="681"/>
      <c r="I41" s="681"/>
      <c r="J41" s="681"/>
      <c r="K41" s="681"/>
      <c r="L41" s="681"/>
      <c r="M41" s="681"/>
      <c r="N41" s="681"/>
      <c r="O41" s="681"/>
      <c r="P41" s="681"/>
      <c r="Q41" s="682"/>
      <c r="R41" s="683">
        <v>146046</v>
      </c>
      <c r="S41" s="684"/>
      <c r="T41" s="684"/>
      <c r="U41" s="684"/>
      <c r="V41" s="684"/>
      <c r="W41" s="684"/>
      <c r="X41" s="684"/>
      <c r="Y41" s="685"/>
      <c r="Z41" s="686">
        <v>1.4</v>
      </c>
      <c r="AA41" s="686"/>
      <c r="AB41" s="686"/>
      <c r="AC41" s="686"/>
      <c r="AD41" s="687" t="s">
        <v>237</v>
      </c>
      <c r="AE41" s="687"/>
      <c r="AF41" s="687"/>
      <c r="AG41" s="687"/>
      <c r="AH41" s="687"/>
      <c r="AI41" s="687"/>
      <c r="AJ41" s="687"/>
      <c r="AK41" s="687"/>
      <c r="AL41" s="688" t="s">
        <v>247</v>
      </c>
      <c r="AM41" s="689"/>
      <c r="AN41" s="689"/>
      <c r="AO41" s="690"/>
      <c r="AQ41" s="761" t="s">
        <v>354</v>
      </c>
      <c r="AR41" s="762"/>
      <c r="AS41" s="762"/>
      <c r="AT41" s="762"/>
      <c r="AU41" s="762"/>
      <c r="AV41" s="762"/>
      <c r="AW41" s="762"/>
      <c r="AX41" s="762"/>
      <c r="AY41" s="763"/>
      <c r="AZ41" s="683">
        <v>159255</v>
      </c>
      <c r="BA41" s="684"/>
      <c r="BB41" s="684"/>
      <c r="BC41" s="684"/>
      <c r="BD41" s="719"/>
      <c r="BE41" s="719"/>
      <c r="BF41" s="750"/>
      <c r="BG41" s="764"/>
      <c r="BH41" s="765"/>
      <c r="BI41" s="765"/>
      <c r="BJ41" s="765"/>
      <c r="BK41" s="765"/>
      <c r="BL41" s="236"/>
      <c r="BM41" s="699" t="s">
        <v>355</v>
      </c>
      <c r="BN41" s="699"/>
      <c r="BO41" s="699"/>
      <c r="BP41" s="699"/>
      <c r="BQ41" s="699"/>
      <c r="BR41" s="699"/>
      <c r="BS41" s="699"/>
      <c r="BT41" s="699"/>
      <c r="BU41" s="700"/>
      <c r="BV41" s="683" t="s">
        <v>247</v>
      </c>
      <c r="BW41" s="684"/>
      <c r="BX41" s="684"/>
      <c r="BY41" s="684"/>
      <c r="BZ41" s="684"/>
      <c r="CA41" s="684"/>
      <c r="CB41" s="693"/>
      <c r="CD41" s="698" t="s">
        <v>356</v>
      </c>
      <c r="CE41" s="699"/>
      <c r="CF41" s="699"/>
      <c r="CG41" s="699"/>
      <c r="CH41" s="699"/>
      <c r="CI41" s="699"/>
      <c r="CJ41" s="699"/>
      <c r="CK41" s="699"/>
      <c r="CL41" s="699"/>
      <c r="CM41" s="699"/>
      <c r="CN41" s="699"/>
      <c r="CO41" s="699"/>
      <c r="CP41" s="699"/>
      <c r="CQ41" s="700"/>
      <c r="CR41" s="683" t="s">
        <v>237</v>
      </c>
      <c r="CS41" s="719"/>
      <c r="CT41" s="719"/>
      <c r="CU41" s="719"/>
      <c r="CV41" s="719"/>
      <c r="CW41" s="719"/>
      <c r="CX41" s="719"/>
      <c r="CY41" s="720"/>
      <c r="CZ41" s="688" t="s">
        <v>237</v>
      </c>
      <c r="DA41" s="717"/>
      <c r="DB41" s="717"/>
      <c r="DC41" s="721"/>
      <c r="DD41" s="692" t="s">
        <v>247</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c r="B42" s="733" t="s">
        <v>357</v>
      </c>
      <c r="C42" s="734"/>
      <c r="D42" s="734"/>
      <c r="E42" s="734"/>
      <c r="F42" s="734"/>
      <c r="G42" s="734"/>
      <c r="H42" s="734"/>
      <c r="I42" s="734"/>
      <c r="J42" s="734"/>
      <c r="K42" s="734"/>
      <c r="L42" s="734"/>
      <c r="M42" s="734"/>
      <c r="N42" s="734"/>
      <c r="O42" s="734"/>
      <c r="P42" s="734"/>
      <c r="Q42" s="735"/>
      <c r="R42" s="768">
        <v>10557918</v>
      </c>
      <c r="S42" s="769"/>
      <c r="T42" s="769"/>
      <c r="U42" s="769"/>
      <c r="V42" s="769"/>
      <c r="W42" s="769"/>
      <c r="X42" s="769"/>
      <c r="Y42" s="777"/>
      <c r="Z42" s="778">
        <v>100</v>
      </c>
      <c r="AA42" s="778"/>
      <c r="AB42" s="778"/>
      <c r="AC42" s="778"/>
      <c r="AD42" s="779">
        <v>4223331</v>
      </c>
      <c r="AE42" s="779"/>
      <c r="AF42" s="779"/>
      <c r="AG42" s="779"/>
      <c r="AH42" s="779"/>
      <c r="AI42" s="779"/>
      <c r="AJ42" s="779"/>
      <c r="AK42" s="779"/>
      <c r="AL42" s="780">
        <v>100</v>
      </c>
      <c r="AM42" s="755"/>
      <c r="AN42" s="755"/>
      <c r="AO42" s="781"/>
      <c r="AQ42" s="782" t="s">
        <v>358</v>
      </c>
      <c r="AR42" s="783"/>
      <c r="AS42" s="783"/>
      <c r="AT42" s="783"/>
      <c r="AU42" s="783"/>
      <c r="AV42" s="783"/>
      <c r="AW42" s="783"/>
      <c r="AX42" s="783"/>
      <c r="AY42" s="784"/>
      <c r="AZ42" s="768">
        <v>523727</v>
      </c>
      <c r="BA42" s="769"/>
      <c r="BB42" s="769"/>
      <c r="BC42" s="769"/>
      <c r="BD42" s="754"/>
      <c r="BE42" s="754"/>
      <c r="BF42" s="756"/>
      <c r="BG42" s="766"/>
      <c r="BH42" s="767"/>
      <c r="BI42" s="767"/>
      <c r="BJ42" s="767"/>
      <c r="BK42" s="767"/>
      <c r="BL42" s="237"/>
      <c r="BM42" s="709" t="s">
        <v>359</v>
      </c>
      <c r="BN42" s="709"/>
      <c r="BO42" s="709"/>
      <c r="BP42" s="709"/>
      <c r="BQ42" s="709"/>
      <c r="BR42" s="709"/>
      <c r="BS42" s="709"/>
      <c r="BT42" s="709"/>
      <c r="BU42" s="710"/>
      <c r="BV42" s="768">
        <v>372</v>
      </c>
      <c r="BW42" s="769"/>
      <c r="BX42" s="769"/>
      <c r="BY42" s="769"/>
      <c r="BZ42" s="769"/>
      <c r="CA42" s="769"/>
      <c r="CB42" s="776"/>
      <c r="CD42" s="680" t="s">
        <v>360</v>
      </c>
      <c r="CE42" s="681"/>
      <c r="CF42" s="681"/>
      <c r="CG42" s="681"/>
      <c r="CH42" s="681"/>
      <c r="CI42" s="681"/>
      <c r="CJ42" s="681"/>
      <c r="CK42" s="681"/>
      <c r="CL42" s="681"/>
      <c r="CM42" s="681"/>
      <c r="CN42" s="681"/>
      <c r="CO42" s="681"/>
      <c r="CP42" s="681"/>
      <c r="CQ42" s="682"/>
      <c r="CR42" s="683">
        <v>1121954</v>
      </c>
      <c r="CS42" s="684"/>
      <c r="CT42" s="684"/>
      <c r="CU42" s="684"/>
      <c r="CV42" s="684"/>
      <c r="CW42" s="684"/>
      <c r="CX42" s="684"/>
      <c r="CY42" s="685"/>
      <c r="CZ42" s="688">
        <v>11.1</v>
      </c>
      <c r="DA42" s="689"/>
      <c r="DB42" s="689"/>
      <c r="DC42" s="701"/>
      <c r="DD42" s="692">
        <v>386349</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c r="BV43" s="238"/>
      <c r="BW43" s="238"/>
      <c r="BX43" s="238"/>
      <c r="BY43" s="238"/>
      <c r="BZ43" s="238"/>
      <c r="CA43" s="238"/>
      <c r="CB43" s="238"/>
      <c r="CD43" s="680" t="s">
        <v>361</v>
      </c>
      <c r="CE43" s="681"/>
      <c r="CF43" s="681"/>
      <c r="CG43" s="681"/>
      <c r="CH43" s="681"/>
      <c r="CI43" s="681"/>
      <c r="CJ43" s="681"/>
      <c r="CK43" s="681"/>
      <c r="CL43" s="681"/>
      <c r="CM43" s="681"/>
      <c r="CN43" s="681"/>
      <c r="CO43" s="681"/>
      <c r="CP43" s="681"/>
      <c r="CQ43" s="682"/>
      <c r="CR43" s="683">
        <v>9788</v>
      </c>
      <c r="CS43" s="719"/>
      <c r="CT43" s="719"/>
      <c r="CU43" s="719"/>
      <c r="CV43" s="719"/>
      <c r="CW43" s="719"/>
      <c r="CX43" s="719"/>
      <c r="CY43" s="720"/>
      <c r="CZ43" s="688">
        <v>0.1</v>
      </c>
      <c r="DA43" s="717"/>
      <c r="DB43" s="717"/>
      <c r="DC43" s="721"/>
      <c r="DD43" s="692">
        <v>9788</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c r="CD44" s="795" t="s">
        <v>310</v>
      </c>
      <c r="CE44" s="796"/>
      <c r="CF44" s="680" t="s">
        <v>362</v>
      </c>
      <c r="CG44" s="681"/>
      <c r="CH44" s="681"/>
      <c r="CI44" s="681"/>
      <c r="CJ44" s="681"/>
      <c r="CK44" s="681"/>
      <c r="CL44" s="681"/>
      <c r="CM44" s="681"/>
      <c r="CN44" s="681"/>
      <c r="CO44" s="681"/>
      <c r="CP44" s="681"/>
      <c r="CQ44" s="682"/>
      <c r="CR44" s="683">
        <v>1065680</v>
      </c>
      <c r="CS44" s="684"/>
      <c r="CT44" s="684"/>
      <c r="CU44" s="684"/>
      <c r="CV44" s="684"/>
      <c r="CW44" s="684"/>
      <c r="CX44" s="684"/>
      <c r="CY44" s="685"/>
      <c r="CZ44" s="688">
        <v>10.5</v>
      </c>
      <c r="DA44" s="689"/>
      <c r="DB44" s="689"/>
      <c r="DC44" s="701"/>
      <c r="DD44" s="692">
        <v>346963</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c r="CD45" s="797"/>
      <c r="CE45" s="798"/>
      <c r="CF45" s="680" t="s">
        <v>363</v>
      </c>
      <c r="CG45" s="681"/>
      <c r="CH45" s="681"/>
      <c r="CI45" s="681"/>
      <c r="CJ45" s="681"/>
      <c r="CK45" s="681"/>
      <c r="CL45" s="681"/>
      <c r="CM45" s="681"/>
      <c r="CN45" s="681"/>
      <c r="CO45" s="681"/>
      <c r="CP45" s="681"/>
      <c r="CQ45" s="682"/>
      <c r="CR45" s="683">
        <v>646121</v>
      </c>
      <c r="CS45" s="719"/>
      <c r="CT45" s="719"/>
      <c r="CU45" s="719"/>
      <c r="CV45" s="719"/>
      <c r="CW45" s="719"/>
      <c r="CX45" s="719"/>
      <c r="CY45" s="720"/>
      <c r="CZ45" s="688">
        <v>6.4</v>
      </c>
      <c r="DA45" s="717"/>
      <c r="DB45" s="717"/>
      <c r="DC45" s="721"/>
      <c r="DD45" s="692">
        <v>103074</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c r="B46" s="230" t="s">
        <v>364</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365</v>
      </c>
      <c r="CG46" s="681"/>
      <c r="CH46" s="681"/>
      <c r="CI46" s="681"/>
      <c r="CJ46" s="681"/>
      <c r="CK46" s="681"/>
      <c r="CL46" s="681"/>
      <c r="CM46" s="681"/>
      <c r="CN46" s="681"/>
      <c r="CO46" s="681"/>
      <c r="CP46" s="681"/>
      <c r="CQ46" s="682"/>
      <c r="CR46" s="683">
        <v>353463</v>
      </c>
      <c r="CS46" s="684"/>
      <c r="CT46" s="684"/>
      <c r="CU46" s="684"/>
      <c r="CV46" s="684"/>
      <c r="CW46" s="684"/>
      <c r="CX46" s="684"/>
      <c r="CY46" s="685"/>
      <c r="CZ46" s="688">
        <v>3.5</v>
      </c>
      <c r="DA46" s="689"/>
      <c r="DB46" s="689"/>
      <c r="DC46" s="701"/>
      <c r="DD46" s="692">
        <v>192793</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c r="B47" s="240" t="s">
        <v>366</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367</v>
      </c>
      <c r="CG47" s="681"/>
      <c r="CH47" s="681"/>
      <c r="CI47" s="681"/>
      <c r="CJ47" s="681"/>
      <c r="CK47" s="681"/>
      <c r="CL47" s="681"/>
      <c r="CM47" s="681"/>
      <c r="CN47" s="681"/>
      <c r="CO47" s="681"/>
      <c r="CP47" s="681"/>
      <c r="CQ47" s="682"/>
      <c r="CR47" s="683">
        <v>56274</v>
      </c>
      <c r="CS47" s="719"/>
      <c r="CT47" s="719"/>
      <c r="CU47" s="719"/>
      <c r="CV47" s="719"/>
      <c r="CW47" s="719"/>
      <c r="CX47" s="719"/>
      <c r="CY47" s="720"/>
      <c r="CZ47" s="688">
        <v>0.6</v>
      </c>
      <c r="DA47" s="717"/>
      <c r="DB47" s="717"/>
      <c r="DC47" s="721"/>
      <c r="DD47" s="692">
        <v>39386</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c r="B48" s="241" t="s">
        <v>368</v>
      </c>
      <c r="CD48" s="799"/>
      <c r="CE48" s="800"/>
      <c r="CF48" s="680" t="s">
        <v>369</v>
      </c>
      <c r="CG48" s="681"/>
      <c r="CH48" s="681"/>
      <c r="CI48" s="681"/>
      <c r="CJ48" s="681"/>
      <c r="CK48" s="681"/>
      <c r="CL48" s="681"/>
      <c r="CM48" s="681"/>
      <c r="CN48" s="681"/>
      <c r="CO48" s="681"/>
      <c r="CP48" s="681"/>
      <c r="CQ48" s="682"/>
      <c r="CR48" s="683" t="s">
        <v>237</v>
      </c>
      <c r="CS48" s="684"/>
      <c r="CT48" s="684"/>
      <c r="CU48" s="684"/>
      <c r="CV48" s="684"/>
      <c r="CW48" s="684"/>
      <c r="CX48" s="684"/>
      <c r="CY48" s="685"/>
      <c r="CZ48" s="688" t="s">
        <v>237</v>
      </c>
      <c r="DA48" s="689"/>
      <c r="DB48" s="689"/>
      <c r="DC48" s="701"/>
      <c r="DD48" s="692" t="s">
        <v>237</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c r="CD49" s="733" t="s">
        <v>370</v>
      </c>
      <c r="CE49" s="734"/>
      <c r="CF49" s="734"/>
      <c r="CG49" s="734"/>
      <c r="CH49" s="734"/>
      <c r="CI49" s="734"/>
      <c r="CJ49" s="734"/>
      <c r="CK49" s="734"/>
      <c r="CL49" s="734"/>
      <c r="CM49" s="734"/>
      <c r="CN49" s="734"/>
      <c r="CO49" s="734"/>
      <c r="CP49" s="734"/>
      <c r="CQ49" s="735"/>
      <c r="CR49" s="768">
        <v>10120636</v>
      </c>
      <c r="CS49" s="754"/>
      <c r="CT49" s="754"/>
      <c r="CU49" s="754"/>
      <c r="CV49" s="754"/>
      <c r="CW49" s="754"/>
      <c r="CX49" s="754"/>
      <c r="CY49" s="785"/>
      <c r="CZ49" s="780">
        <v>100</v>
      </c>
      <c r="DA49" s="786"/>
      <c r="DB49" s="786"/>
      <c r="DC49" s="787"/>
      <c r="DD49" s="788">
        <v>4651403</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JyiEGH94Z7Ju//4FhHUOi79+DksRlZek8sym1ZCH2wSBJ0MoNe8n1zkPxLnG9gdUG6UnvKTHx7JFhutyKwUfLw==" saltValue="6Ooe/oHsChLu/5fulQN3L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D10" zoomScale="70" zoomScaleNormal="70" zoomScaleSheetLayoutView="70" workbookViewId="0">
      <selection activeCell="AF43" sqref="AF43:AJ43"/>
    </sheetView>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371</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372</v>
      </c>
      <c r="DK2" s="831"/>
      <c r="DL2" s="831"/>
      <c r="DM2" s="831"/>
      <c r="DN2" s="831"/>
      <c r="DO2" s="832"/>
      <c r="DP2" s="250"/>
      <c r="DQ2" s="830" t="s">
        <v>373</v>
      </c>
      <c r="DR2" s="831"/>
      <c r="DS2" s="831"/>
      <c r="DT2" s="831"/>
      <c r="DU2" s="831"/>
      <c r="DV2" s="831"/>
      <c r="DW2" s="831"/>
      <c r="DX2" s="831"/>
      <c r="DY2" s="831"/>
      <c r="DZ2" s="832"/>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833" t="s">
        <v>374</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375</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824" t="s">
        <v>376</v>
      </c>
      <c r="B5" s="825"/>
      <c r="C5" s="825"/>
      <c r="D5" s="825"/>
      <c r="E5" s="825"/>
      <c r="F5" s="825"/>
      <c r="G5" s="825"/>
      <c r="H5" s="825"/>
      <c r="I5" s="825"/>
      <c r="J5" s="825"/>
      <c r="K5" s="825"/>
      <c r="L5" s="825"/>
      <c r="M5" s="825"/>
      <c r="N5" s="825"/>
      <c r="O5" s="825"/>
      <c r="P5" s="826"/>
      <c r="Q5" s="801" t="s">
        <v>377</v>
      </c>
      <c r="R5" s="802"/>
      <c r="S5" s="802"/>
      <c r="T5" s="802"/>
      <c r="U5" s="803"/>
      <c r="V5" s="801" t="s">
        <v>378</v>
      </c>
      <c r="W5" s="802"/>
      <c r="X5" s="802"/>
      <c r="Y5" s="802"/>
      <c r="Z5" s="803"/>
      <c r="AA5" s="801" t="s">
        <v>379</v>
      </c>
      <c r="AB5" s="802"/>
      <c r="AC5" s="802"/>
      <c r="AD5" s="802"/>
      <c r="AE5" s="802"/>
      <c r="AF5" s="834" t="s">
        <v>380</v>
      </c>
      <c r="AG5" s="802"/>
      <c r="AH5" s="802"/>
      <c r="AI5" s="802"/>
      <c r="AJ5" s="813"/>
      <c r="AK5" s="802" t="s">
        <v>381</v>
      </c>
      <c r="AL5" s="802"/>
      <c r="AM5" s="802"/>
      <c r="AN5" s="802"/>
      <c r="AO5" s="803"/>
      <c r="AP5" s="801" t="s">
        <v>382</v>
      </c>
      <c r="AQ5" s="802"/>
      <c r="AR5" s="802"/>
      <c r="AS5" s="802"/>
      <c r="AT5" s="803"/>
      <c r="AU5" s="801" t="s">
        <v>383</v>
      </c>
      <c r="AV5" s="802"/>
      <c r="AW5" s="802"/>
      <c r="AX5" s="802"/>
      <c r="AY5" s="813"/>
      <c r="AZ5" s="257"/>
      <c r="BA5" s="257"/>
      <c r="BB5" s="257"/>
      <c r="BC5" s="257"/>
      <c r="BD5" s="257"/>
      <c r="BE5" s="258"/>
      <c r="BF5" s="258"/>
      <c r="BG5" s="258"/>
      <c r="BH5" s="258"/>
      <c r="BI5" s="258"/>
      <c r="BJ5" s="258"/>
      <c r="BK5" s="258"/>
      <c r="BL5" s="258"/>
      <c r="BM5" s="258"/>
      <c r="BN5" s="258"/>
      <c r="BO5" s="258"/>
      <c r="BP5" s="258"/>
      <c r="BQ5" s="824" t="s">
        <v>384</v>
      </c>
      <c r="BR5" s="825"/>
      <c r="BS5" s="825"/>
      <c r="BT5" s="825"/>
      <c r="BU5" s="825"/>
      <c r="BV5" s="825"/>
      <c r="BW5" s="825"/>
      <c r="BX5" s="825"/>
      <c r="BY5" s="825"/>
      <c r="BZ5" s="825"/>
      <c r="CA5" s="825"/>
      <c r="CB5" s="825"/>
      <c r="CC5" s="825"/>
      <c r="CD5" s="825"/>
      <c r="CE5" s="825"/>
      <c r="CF5" s="825"/>
      <c r="CG5" s="826"/>
      <c r="CH5" s="801" t="s">
        <v>385</v>
      </c>
      <c r="CI5" s="802"/>
      <c r="CJ5" s="802"/>
      <c r="CK5" s="802"/>
      <c r="CL5" s="803"/>
      <c r="CM5" s="801" t="s">
        <v>386</v>
      </c>
      <c r="CN5" s="802"/>
      <c r="CO5" s="802"/>
      <c r="CP5" s="802"/>
      <c r="CQ5" s="803"/>
      <c r="CR5" s="801" t="s">
        <v>387</v>
      </c>
      <c r="CS5" s="802"/>
      <c r="CT5" s="802"/>
      <c r="CU5" s="802"/>
      <c r="CV5" s="803"/>
      <c r="CW5" s="801" t="s">
        <v>388</v>
      </c>
      <c r="CX5" s="802"/>
      <c r="CY5" s="802"/>
      <c r="CZ5" s="802"/>
      <c r="DA5" s="803"/>
      <c r="DB5" s="801" t="s">
        <v>389</v>
      </c>
      <c r="DC5" s="802"/>
      <c r="DD5" s="802"/>
      <c r="DE5" s="802"/>
      <c r="DF5" s="803"/>
      <c r="DG5" s="807" t="s">
        <v>390</v>
      </c>
      <c r="DH5" s="808"/>
      <c r="DI5" s="808"/>
      <c r="DJ5" s="808"/>
      <c r="DK5" s="809"/>
      <c r="DL5" s="807" t="s">
        <v>391</v>
      </c>
      <c r="DM5" s="808"/>
      <c r="DN5" s="808"/>
      <c r="DO5" s="808"/>
      <c r="DP5" s="809"/>
      <c r="DQ5" s="801" t="s">
        <v>392</v>
      </c>
      <c r="DR5" s="802"/>
      <c r="DS5" s="802"/>
      <c r="DT5" s="802"/>
      <c r="DU5" s="803"/>
      <c r="DV5" s="801" t="s">
        <v>383</v>
      </c>
      <c r="DW5" s="802"/>
      <c r="DX5" s="802"/>
      <c r="DY5" s="802"/>
      <c r="DZ5" s="813"/>
      <c r="EA5" s="255"/>
    </row>
    <row r="6" spans="1:131" s="256" customFormat="1" ht="26.25" customHeight="1" thickBot="1">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c r="A7" s="259">
        <v>1</v>
      </c>
      <c r="B7" s="815" t="s">
        <v>393</v>
      </c>
      <c r="C7" s="816"/>
      <c r="D7" s="816"/>
      <c r="E7" s="816"/>
      <c r="F7" s="816"/>
      <c r="G7" s="816"/>
      <c r="H7" s="816"/>
      <c r="I7" s="816"/>
      <c r="J7" s="816"/>
      <c r="K7" s="816"/>
      <c r="L7" s="816"/>
      <c r="M7" s="816"/>
      <c r="N7" s="816"/>
      <c r="O7" s="816"/>
      <c r="P7" s="817"/>
      <c r="Q7" s="818">
        <v>10559</v>
      </c>
      <c r="R7" s="819"/>
      <c r="S7" s="819"/>
      <c r="T7" s="819"/>
      <c r="U7" s="819"/>
      <c r="V7" s="819">
        <v>10122</v>
      </c>
      <c r="W7" s="819"/>
      <c r="X7" s="819"/>
      <c r="Y7" s="819"/>
      <c r="Z7" s="819"/>
      <c r="AA7" s="819">
        <v>437</v>
      </c>
      <c r="AB7" s="819"/>
      <c r="AC7" s="819"/>
      <c r="AD7" s="819"/>
      <c r="AE7" s="820"/>
      <c r="AF7" s="821">
        <v>402</v>
      </c>
      <c r="AG7" s="822"/>
      <c r="AH7" s="822"/>
      <c r="AI7" s="822"/>
      <c r="AJ7" s="823"/>
      <c r="AK7" s="858">
        <v>658</v>
      </c>
      <c r="AL7" s="859"/>
      <c r="AM7" s="859"/>
      <c r="AN7" s="859"/>
      <c r="AO7" s="859"/>
      <c r="AP7" s="859">
        <v>6631</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594</v>
      </c>
      <c r="BT7" s="863"/>
      <c r="BU7" s="863"/>
      <c r="BV7" s="863"/>
      <c r="BW7" s="863"/>
      <c r="BX7" s="863"/>
      <c r="BY7" s="863"/>
      <c r="BZ7" s="863"/>
      <c r="CA7" s="863"/>
      <c r="CB7" s="863"/>
      <c r="CC7" s="863"/>
      <c r="CD7" s="863"/>
      <c r="CE7" s="863"/>
      <c r="CF7" s="863"/>
      <c r="CG7" s="864"/>
      <c r="CH7" s="855">
        <v>-1</v>
      </c>
      <c r="CI7" s="856"/>
      <c r="CJ7" s="856"/>
      <c r="CK7" s="856"/>
      <c r="CL7" s="857"/>
      <c r="CM7" s="855">
        <v>67</v>
      </c>
      <c r="CN7" s="856"/>
      <c r="CO7" s="856"/>
      <c r="CP7" s="856"/>
      <c r="CQ7" s="857"/>
      <c r="CR7" s="855">
        <v>51</v>
      </c>
      <c r="CS7" s="856"/>
      <c r="CT7" s="856"/>
      <c r="CU7" s="856"/>
      <c r="CV7" s="857"/>
      <c r="CW7" s="855" t="s">
        <v>601</v>
      </c>
      <c r="CX7" s="856"/>
      <c r="CY7" s="856"/>
      <c r="CZ7" s="856"/>
      <c r="DA7" s="857"/>
      <c r="DB7" s="855" t="s">
        <v>601</v>
      </c>
      <c r="DC7" s="856"/>
      <c r="DD7" s="856"/>
      <c r="DE7" s="856"/>
      <c r="DF7" s="857"/>
      <c r="DG7" s="855" t="s">
        <v>601</v>
      </c>
      <c r="DH7" s="856"/>
      <c r="DI7" s="856"/>
      <c r="DJ7" s="856"/>
      <c r="DK7" s="857"/>
      <c r="DL7" s="855" t="s">
        <v>601</v>
      </c>
      <c r="DM7" s="856"/>
      <c r="DN7" s="856"/>
      <c r="DO7" s="856"/>
      <c r="DP7" s="857"/>
      <c r="DQ7" s="855" t="s">
        <v>601</v>
      </c>
      <c r="DR7" s="856"/>
      <c r="DS7" s="856"/>
      <c r="DT7" s="856"/>
      <c r="DU7" s="857"/>
      <c r="DV7" s="836"/>
      <c r="DW7" s="837"/>
      <c r="DX7" s="837"/>
      <c r="DY7" s="837"/>
      <c r="DZ7" s="838"/>
      <c r="EA7" s="255"/>
    </row>
    <row r="8" spans="1:131" s="256" customFormat="1" ht="26.25" customHeight="1">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394</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c r="A23" s="265" t="s">
        <v>395</v>
      </c>
      <c r="B23" s="874" t="s">
        <v>396</v>
      </c>
      <c r="C23" s="875"/>
      <c r="D23" s="875"/>
      <c r="E23" s="875"/>
      <c r="F23" s="875"/>
      <c r="G23" s="875"/>
      <c r="H23" s="875"/>
      <c r="I23" s="875"/>
      <c r="J23" s="875"/>
      <c r="K23" s="875"/>
      <c r="L23" s="875"/>
      <c r="M23" s="875"/>
      <c r="N23" s="875"/>
      <c r="O23" s="875"/>
      <c r="P23" s="876"/>
      <c r="Q23" s="877">
        <v>10559</v>
      </c>
      <c r="R23" s="878"/>
      <c r="S23" s="878"/>
      <c r="T23" s="878"/>
      <c r="U23" s="878"/>
      <c r="V23" s="878">
        <v>10122</v>
      </c>
      <c r="W23" s="878"/>
      <c r="X23" s="878"/>
      <c r="Y23" s="878"/>
      <c r="Z23" s="878"/>
      <c r="AA23" s="878">
        <v>437</v>
      </c>
      <c r="AB23" s="878"/>
      <c r="AC23" s="878"/>
      <c r="AD23" s="878"/>
      <c r="AE23" s="879"/>
      <c r="AF23" s="880">
        <v>402</v>
      </c>
      <c r="AG23" s="878"/>
      <c r="AH23" s="878"/>
      <c r="AI23" s="878"/>
      <c r="AJ23" s="881"/>
      <c r="AK23" s="882"/>
      <c r="AL23" s="883"/>
      <c r="AM23" s="883"/>
      <c r="AN23" s="883"/>
      <c r="AO23" s="883"/>
      <c r="AP23" s="878">
        <v>6631</v>
      </c>
      <c r="AQ23" s="878"/>
      <c r="AR23" s="878"/>
      <c r="AS23" s="878"/>
      <c r="AT23" s="878"/>
      <c r="AU23" s="884"/>
      <c r="AV23" s="884"/>
      <c r="AW23" s="884"/>
      <c r="AX23" s="884"/>
      <c r="AY23" s="885"/>
      <c r="AZ23" s="893" t="s">
        <v>237</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c r="A24" s="892" t="s">
        <v>397</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c r="A25" s="833" t="s">
        <v>398</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c r="A26" s="824" t="s">
        <v>376</v>
      </c>
      <c r="B26" s="825"/>
      <c r="C26" s="825"/>
      <c r="D26" s="825"/>
      <c r="E26" s="825"/>
      <c r="F26" s="825"/>
      <c r="G26" s="825"/>
      <c r="H26" s="825"/>
      <c r="I26" s="825"/>
      <c r="J26" s="825"/>
      <c r="K26" s="825"/>
      <c r="L26" s="825"/>
      <c r="M26" s="825"/>
      <c r="N26" s="825"/>
      <c r="O26" s="825"/>
      <c r="P26" s="826"/>
      <c r="Q26" s="801" t="s">
        <v>399</v>
      </c>
      <c r="R26" s="802"/>
      <c r="S26" s="802"/>
      <c r="T26" s="802"/>
      <c r="U26" s="803"/>
      <c r="V26" s="801" t="s">
        <v>400</v>
      </c>
      <c r="W26" s="802"/>
      <c r="X26" s="802"/>
      <c r="Y26" s="802"/>
      <c r="Z26" s="803"/>
      <c r="AA26" s="801" t="s">
        <v>401</v>
      </c>
      <c r="AB26" s="802"/>
      <c r="AC26" s="802"/>
      <c r="AD26" s="802"/>
      <c r="AE26" s="802"/>
      <c r="AF26" s="896" t="s">
        <v>402</v>
      </c>
      <c r="AG26" s="897"/>
      <c r="AH26" s="897"/>
      <c r="AI26" s="897"/>
      <c r="AJ26" s="898"/>
      <c r="AK26" s="802" t="s">
        <v>403</v>
      </c>
      <c r="AL26" s="802"/>
      <c r="AM26" s="802"/>
      <c r="AN26" s="802"/>
      <c r="AO26" s="803"/>
      <c r="AP26" s="801" t="s">
        <v>404</v>
      </c>
      <c r="AQ26" s="802"/>
      <c r="AR26" s="802"/>
      <c r="AS26" s="802"/>
      <c r="AT26" s="803"/>
      <c r="AU26" s="801" t="s">
        <v>405</v>
      </c>
      <c r="AV26" s="802"/>
      <c r="AW26" s="802"/>
      <c r="AX26" s="802"/>
      <c r="AY26" s="803"/>
      <c r="AZ26" s="801" t="s">
        <v>406</v>
      </c>
      <c r="BA26" s="802"/>
      <c r="BB26" s="802"/>
      <c r="BC26" s="802"/>
      <c r="BD26" s="803"/>
      <c r="BE26" s="801" t="s">
        <v>383</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c r="A28" s="267">
        <v>1</v>
      </c>
      <c r="B28" s="815" t="s">
        <v>407</v>
      </c>
      <c r="C28" s="816"/>
      <c r="D28" s="816"/>
      <c r="E28" s="816"/>
      <c r="F28" s="816"/>
      <c r="G28" s="816"/>
      <c r="H28" s="816"/>
      <c r="I28" s="816"/>
      <c r="J28" s="816"/>
      <c r="K28" s="816"/>
      <c r="L28" s="816"/>
      <c r="M28" s="816"/>
      <c r="N28" s="816"/>
      <c r="O28" s="816"/>
      <c r="P28" s="817"/>
      <c r="Q28" s="906">
        <v>1882</v>
      </c>
      <c r="R28" s="907"/>
      <c r="S28" s="907"/>
      <c r="T28" s="907"/>
      <c r="U28" s="907"/>
      <c r="V28" s="907">
        <v>1867</v>
      </c>
      <c r="W28" s="907"/>
      <c r="X28" s="907"/>
      <c r="Y28" s="907"/>
      <c r="Z28" s="907"/>
      <c r="AA28" s="907">
        <v>14</v>
      </c>
      <c r="AB28" s="907"/>
      <c r="AC28" s="907"/>
      <c r="AD28" s="907"/>
      <c r="AE28" s="908"/>
      <c r="AF28" s="909">
        <v>14</v>
      </c>
      <c r="AG28" s="907"/>
      <c r="AH28" s="907"/>
      <c r="AI28" s="907"/>
      <c r="AJ28" s="910"/>
      <c r="AK28" s="911">
        <v>159</v>
      </c>
      <c r="AL28" s="902"/>
      <c r="AM28" s="902"/>
      <c r="AN28" s="902"/>
      <c r="AO28" s="902"/>
      <c r="AP28" s="902" t="s">
        <v>601</v>
      </c>
      <c r="AQ28" s="902"/>
      <c r="AR28" s="902"/>
      <c r="AS28" s="902"/>
      <c r="AT28" s="902"/>
      <c r="AU28" s="902" t="s">
        <v>601</v>
      </c>
      <c r="AV28" s="902"/>
      <c r="AW28" s="902"/>
      <c r="AX28" s="902"/>
      <c r="AY28" s="902"/>
      <c r="AZ28" s="903" t="s">
        <v>601</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c r="A29" s="267">
        <v>2</v>
      </c>
      <c r="B29" s="839" t="s">
        <v>408</v>
      </c>
      <c r="C29" s="840"/>
      <c r="D29" s="840"/>
      <c r="E29" s="840"/>
      <c r="F29" s="840"/>
      <c r="G29" s="840"/>
      <c r="H29" s="840"/>
      <c r="I29" s="840"/>
      <c r="J29" s="840"/>
      <c r="K29" s="840"/>
      <c r="L29" s="840"/>
      <c r="M29" s="840"/>
      <c r="N29" s="840"/>
      <c r="O29" s="840"/>
      <c r="P29" s="841"/>
      <c r="Q29" s="842">
        <v>1949</v>
      </c>
      <c r="R29" s="843"/>
      <c r="S29" s="843"/>
      <c r="T29" s="843"/>
      <c r="U29" s="843"/>
      <c r="V29" s="843">
        <v>1768</v>
      </c>
      <c r="W29" s="843"/>
      <c r="X29" s="843"/>
      <c r="Y29" s="843"/>
      <c r="Z29" s="843"/>
      <c r="AA29" s="843">
        <v>181</v>
      </c>
      <c r="AB29" s="843"/>
      <c r="AC29" s="843"/>
      <c r="AD29" s="843"/>
      <c r="AE29" s="844"/>
      <c r="AF29" s="845">
        <v>181</v>
      </c>
      <c r="AG29" s="846"/>
      <c r="AH29" s="846"/>
      <c r="AI29" s="846"/>
      <c r="AJ29" s="847"/>
      <c r="AK29" s="914">
        <v>257</v>
      </c>
      <c r="AL29" s="915"/>
      <c r="AM29" s="915"/>
      <c r="AN29" s="915"/>
      <c r="AO29" s="915"/>
      <c r="AP29" s="915" t="s">
        <v>601</v>
      </c>
      <c r="AQ29" s="915"/>
      <c r="AR29" s="915"/>
      <c r="AS29" s="915"/>
      <c r="AT29" s="915"/>
      <c r="AU29" s="915" t="s">
        <v>601</v>
      </c>
      <c r="AV29" s="915"/>
      <c r="AW29" s="915"/>
      <c r="AX29" s="915"/>
      <c r="AY29" s="915"/>
      <c r="AZ29" s="916" t="s">
        <v>601</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c r="A30" s="267">
        <v>3</v>
      </c>
      <c r="B30" s="839" t="s">
        <v>409</v>
      </c>
      <c r="C30" s="840"/>
      <c r="D30" s="840"/>
      <c r="E30" s="840"/>
      <c r="F30" s="840"/>
      <c r="G30" s="840"/>
      <c r="H30" s="840"/>
      <c r="I30" s="840"/>
      <c r="J30" s="840"/>
      <c r="K30" s="840"/>
      <c r="L30" s="840"/>
      <c r="M30" s="840"/>
      <c r="N30" s="840"/>
      <c r="O30" s="840"/>
      <c r="P30" s="841"/>
      <c r="Q30" s="842">
        <v>184</v>
      </c>
      <c r="R30" s="843"/>
      <c r="S30" s="843"/>
      <c r="T30" s="843"/>
      <c r="U30" s="843"/>
      <c r="V30" s="843">
        <v>179</v>
      </c>
      <c r="W30" s="843"/>
      <c r="X30" s="843"/>
      <c r="Y30" s="843"/>
      <c r="Z30" s="843"/>
      <c r="AA30" s="843">
        <v>4</v>
      </c>
      <c r="AB30" s="843"/>
      <c r="AC30" s="843"/>
      <c r="AD30" s="843"/>
      <c r="AE30" s="844"/>
      <c r="AF30" s="845">
        <v>4</v>
      </c>
      <c r="AG30" s="846"/>
      <c r="AH30" s="846"/>
      <c r="AI30" s="846"/>
      <c r="AJ30" s="847"/>
      <c r="AK30" s="914">
        <v>267</v>
      </c>
      <c r="AL30" s="915"/>
      <c r="AM30" s="915"/>
      <c r="AN30" s="915"/>
      <c r="AO30" s="915"/>
      <c r="AP30" s="915" t="s">
        <v>601</v>
      </c>
      <c r="AQ30" s="915"/>
      <c r="AR30" s="915"/>
      <c r="AS30" s="915"/>
      <c r="AT30" s="915"/>
      <c r="AU30" s="915" t="s">
        <v>601</v>
      </c>
      <c r="AV30" s="915"/>
      <c r="AW30" s="915"/>
      <c r="AX30" s="915"/>
      <c r="AY30" s="915"/>
      <c r="AZ30" s="916" t="s">
        <v>601</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c r="A31" s="267">
        <v>4</v>
      </c>
      <c r="B31" s="839" t="s">
        <v>410</v>
      </c>
      <c r="C31" s="840"/>
      <c r="D31" s="840"/>
      <c r="E31" s="840"/>
      <c r="F31" s="840"/>
      <c r="G31" s="840"/>
      <c r="H31" s="840"/>
      <c r="I31" s="840"/>
      <c r="J31" s="840"/>
      <c r="K31" s="840"/>
      <c r="L31" s="840"/>
      <c r="M31" s="840"/>
      <c r="N31" s="840"/>
      <c r="O31" s="840"/>
      <c r="P31" s="841"/>
      <c r="Q31" s="842">
        <v>217</v>
      </c>
      <c r="R31" s="843"/>
      <c r="S31" s="843"/>
      <c r="T31" s="843"/>
      <c r="U31" s="843"/>
      <c r="V31" s="843">
        <v>177</v>
      </c>
      <c r="W31" s="843"/>
      <c r="X31" s="843"/>
      <c r="Y31" s="843"/>
      <c r="Z31" s="843"/>
      <c r="AA31" s="843">
        <v>40</v>
      </c>
      <c r="AB31" s="843"/>
      <c r="AC31" s="843"/>
      <c r="AD31" s="843"/>
      <c r="AE31" s="844"/>
      <c r="AF31" s="845">
        <v>569</v>
      </c>
      <c r="AG31" s="846"/>
      <c r="AH31" s="846"/>
      <c r="AI31" s="846"/>
      <c r="AJ31" s="847"/>
      <c r="AK31" s="914">
        <v>9</v>
      </c>
      <c r="AL31" s="915"/>
      <c r="AM31" s="915"/>
      <c r="AN31" s="915"/>
      <c r="AO31" s="915"/>
      <c r="AP31" s="915">
        <v>35</v>
      </c>
      <c r="AQ31" s="915"/>
      <c r="AR31" s="915"/>
      <c r="AS31" s="915"/>
      <c r="AT31" s="915"/>
      <c r="AU31" s="915">
        <v>6</v>
      </c>
      <c r="AV31" s="915"/>
      <c r="AW31" s="915"/>
      <c r="AX31" s="915"/>
      <c r="AY31" s="915"/>
      <c r="AZ31" s="916" t="s">
        <v>601</v>
      </c>
      <c r="BA31" s="916"/>
      <c r="BB31" s="916"/>
      <c r="BC31" s="916"/>
      <c r="BD31" s="916"/>
      <c r="BE31" s="912" t="s">
        <v>411</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c r="A32" s="267">
        <v>5</v>
      </c>
      <c r="B32" s="839" t="s">
        <v>412</v>
      </c>
      <c r="C32" s="840"/>
      <c r="D32" s="840"/>
      <c r="E32" s="840"/>
      <c r="F32" s="840"/>
      <c r="G32" s="840"/>
      <c r="H32" s="840"/>
      <c r="I32" s="840"/>
      <c r="J32" s="840"/>
      <c r="K32" s="840"/>
      <c r="L32" s="840"/>
      <c r="M32" s="840"/>
      <c r="N32" s="840"/>
      <c r="O32" s="840"/>
      <c r="P32" s="841"/>
      <c r="Q32" s="842">
        <v>188</v>
      </c>
      <c r="R32" s="843"/>
      <c r="S32" s="843"/>
      <c r="T32" s="843"/>
      <c r="U32" s="843"/>
      <c r="V32" s="843">
        <v>183</v>
      </c>
      <c r="W32" s="843"/>
      <c r="X32" s="843"/>
      <c r="Y32" s="843"/>
      <c r="Z32" s="843"/>
      <c r="AA32" s="843">
        <v>5</v>
      </c>
      <c r="AB32" s="843"/>
      <c r="AC32" s="843"/>
      <c r="AD32" s="843"/>
      <c r="AE32" s="844"/>
      <c r="AF32" s="845">
        <v>5</v>
      </c>
      <c r="AG32" s="846"/>
      <c r="AH32" s="846"/>
      <c r="AI32" s="846"/>
      <c r="AJ32" s="847"/>
      <c r="AK32" s="914">
        <v>116</v>
      </c>
      <c r="AL32" s="915"/>
      <c r="AM32" s="915"/>
      <c r="AN32" s="915"/>
      <c r="AO32" s="915"/>
      <c r="AP32" s="915">
        <v>1418</v>
      </c>
      <c r="AQ32" s="915"/>
      <c r="AR32" s="915"/>
      <c r="AS32" s="915"/>
      <c r="AT32" s="915"/>
      <c r="AU32" s="915">
        <v>1348</v>
      </c>
      <c r="AV32" s="915"/>
      <c r="AW32" s="915"/>
      <c r="AX32" s="915"/>
      <c r="AY32" s="915"/>
      <c r="AZ32" s="916" t="s">
        <v>601</v>
      </c>
      <c r="BA32" s="916"/>
      <c r="BB32" s="916"/>
      <c r="BC32" s="916"/>
      <c r="BD32" s="916"/>
      <c r="BE32" s="912" t="s">
        <v>413</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414</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c r="A63" s="265" t="s">
        <v>395</v>
      </c>
      <c r="B63" s="874" t="s">
        <v>415</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774</v>
      </c>
      <c r="AG63" s="926"/>
      <c r="AH63" s="926"/>
      <c r="AI63" s="926"/>
      <c r="AJ63" s="927"/>
      <c r="AK63" s="928"/>
      <c r="AL63" s="923"/>
      <c r="AM63" s="923"/>
      <c r="AN63" s="923"/>
      <c r="AO63" s="923"/>
      <c r="AP63" s="926">
        <v>1453</v>
      </c>
      <c r="AQ63" s="926"/>
      <c r="AR63" s="926"/>
      <c r="AS63" s="926"/>
      <c r="AT63" s="926"/>
      <c r="AU63" s="926">
        <v>1354</v>
      </c>
      <c r="AV63" s="926"/>
      <c r="AW63" s="926"/>
      <c r="AX63" s="926"/>
      <c r="AY63" s="926"/>
      <c r="AZ63" s="930"/>
      <c r="BA63" s="930"/>
      <c r="BB63" s="930"/>
      <c r="BC63" s="930"/>
      <c r="BD63" s="930"/>
      <c r="BE63" s="931"/>
      <c r="BF63" s="931"/>
      <c r="BG63" s="931"/>
      <c r="BH63" s="931"/>
      <c r="BI63" s="932"/>
      <c r="BJ63" s="933" t="s">
        <v>416</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c r="A65" s="253" t="s">
        <v>417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c r="A66" s="824" t="s">
        <v>418</v>
      </c>
      <c r="B66" s="825"/>
      <c r="C66" s="825"/>
      <c r="D66" s="825"/>
      <c r="E66" s="825"/>
      <c r="F66" s="825"/>
      <c r="G66" s="825"/>
      <c r="H66" s="825"/>
      <c r="I66" s="825"/>
      <c r="J66" s="825"/>
      <c r="K66" s="825"/>
      <c r="L66" s="825"/>
      <c r="M66" s="825"/>
      <c r="N66" s="825"/>
      <c r="O66" s="825"/>
      <c r="P66" s="826"/>
      <c r="Q66" s="801" t="s">
        <v>419</v>
      </c>
      <c r="R66" s="802"/>
      <c r="S66" s="802"/>
      <c r="T66" s="802"/>
      <c r="U66" s="803"/>
      <c r="V66" s="801" t="s">
        <v>400</v>
      </c>
      <c r="W66" s="802"/>
      <c r="X66" s="802"/>
      <c r="Y66" s="802"/>
      <c r="Z66" s="803"/>
      <c r="AA66" s="801" t="s">
        <v>420</v>
      </c>
      <c r="AB66" s="802"/>
      <c r="AC66" s="802"/>
      <c r="AD66" s="802"/>
      <c r="AE66" s="803"/>
      <c r="AF66" s="936" t="s">
        <v>421</v>
      </c>
      <c r="AG66" s="897"/>
      <c r="AH66" s="897"/>
      <c r="AI66" s="897"/>
      <c r="AJ66" s="937"/>
      <c r="AK66" s="801" t="s">
        <v>403</v>
      </c>
      <c r="AL66" s="825"/>
      <c r="AM66" s="825"/>
      <c r="AN66" s="825"/>
      <c r="AO66" s="826"/>
      <c r="AP66" s="801" t="s">
        <v>422</v>
      </c>
      <c r="AQ66" s="802"/>
      <c r="AR66" s="802"/>
      <c r="AS66" s="802"/>
      <c r="AT66" s="803"/>
      <c r="AU66" s="801" t="s">
        <v>423</v>
      </c>
      <c r="AV66" s="802"/>
      <c r="AW66" s="802"/>
      <c r="AX66" s="802"/>
      <c r="AY66" s="803"/>
      <c r="AZ66" s="801" t="s">
        <v>383</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c r="A68" s="259">
        <v>1</v>
      </c>
      <c r="B68" s="953" t="s">
        <v>588</v>
      </c>
      <c r="C68" s="954"/>
      <c r="D68" s="954"/>
      <c r="E68" s="954"/>
      <c r="F68" s="954"/>
      <c r="G68" s="954"/>
      <c r="H68" s="954"/>
      <c r="I68" s="954"/>
      <c r="J68" s="954"/>
      <c r="K68" s="954"/>
      <c r="L68" s="954"/>
      <c r="M68" s="954"/>
      <c r="N68" s="954"/>
      <c r="O68" s="954"/>
      <c r="P68" s="955"/>
      <c r="Q68" s="956">
        <v>13074</v>
      </c>
      <c r="R68" s="950"/>
      <c r="S68" s="950"/>
      <c r="T68" s="950"/>
      <c r="U68" s="950"/>
      <c r="V68" s="950">
        <v>12698</v>
      </c>
      <c r="W68" s="950"/>
      <c r="X68" s="950"/>
      <c r="Y68" s="950"/>
      <c r="Z68" s="950"/>
      <c r="AA68" s="950">
        <v>376</v>
      </c>
      <c r="AB68" s="950"/>
      <c r="AC68" s="950"/>
      <c r="AD68" s="950"/>
      <c r="AE68" s="950"/>
      <c r="AF68" s="950">
        <v>376</v>
      </c>
      <c r="AG68" s="950"/>
      <c r="AH68" s="950"/>
      <c r="AI68" s="950"/>
      <c r="AJ68" s="950"/>
      <c r="AK68" s="950">
        <v>251</v>
      </c>
      <c r="AL68" s="950"/>
      <c r="AM68" s="950"/>
      <c r="AN68" s="950"/>
      <c r="AO68" s="950"/>
      <c r="AP68" s="950" t="s">
        <v>601</v>
      </c>
      <c r="AQ68" s="950"/>
      <c r="AR68" s="950"/>
      <c r="AS68" s="950"/>
      <c r="AT68" s="950"/>
      <c r="AU68" s="950" t="s">
        <v>601</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c r="A69" s="262">
        <v>2</v>
      </c>
      <c r="B69" s="957" t="s">
        <v>589</v>
      </c>
      <c r="C69" s="958"/>
      <c r="D69" s="958"/>
      <c r="E69" s="958"/>
      <c r="F69" s="958"/>
      <c r="G69" s="958"/>
      <c r="H69" s="958"/>
      <c r="I69" s="958"/>
      <c r="J69" s="958"/>
      <c r="K69" s="958"/>
      <c r="L69" s="958"/>
      <c r="M69" s="958"/>
      <c r="N69" s="958"/>
      <c r="O69" s="958"/>
      <c r="P69" s="959"/>
      <c r="Q69" s="960">
        <v>1084</v>
      </c>
      <c r="R69" s="915"/>
      <c r="S69" s="915"/>
      <c r="T69" s="915"/>
      <c r="U69" s="915"/>
      <c r="V69" s="915">
        <v>1075</v>
      </c>
      <c r="W69" s="915"/>
      <c r="X69" s="915"/>
      <c r="Y69" s="915"/>
      <c r="Z69" s="915"/>
      <c r="AA69" s="915">
        <v>10</v>
      </c>
      <c r="AB69" s="915"/>
      <c r="AC69" s="915"/>
      <c r="AD69" s="915"/>
      <c r="AE69" s="915"/>
      <c r="AF69" s="915">
        <v>10</v>
      </c>
      <c r="AG69" s="915"/>
      <c r="AH69" s="915"/>
      <c r="AI69" s="915"/>
      <c r="AJ69" s="915"/>
      <c r="AK69" s="915">
        <v>42</v>
      </c>
      <c r="AL69" s="915"/>
      <c r="AM69" s="915"/>
      <c r="AN69" s="915"/>
      <c r="AO69" s="915"/>
      <c r="AP69" s="915">
        <v>309</v>
      </c>
      <c r="AQ69" s="915"/>
      <c r="AR69" s="915"/>
      <c r="AS69" s="915"/>
      <c r="AT69" s="915"/>
      <c r="AU69" s="915">
        <v>61</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c r="A70" s="262">
        <v>3</v>
      </c>
      <c r="B70" s="957" t="s">
        <v>590</v>
      </c>
      <c r="C70" s="958"/>
      <c r="D70" s="958"/>
      <c r="E70" s="958"/>
      <c r="F70" s="958"/>
      <c r="G70" s="958"/>
      <c r="H70" s="958"/>
      <c r="I70" s="958"/>
      <c r="J70" s="958"/>
      <c r="K70" s="958"/>
      <c r="L70" s="958"/>
      <c r="M70" s="958"/>
      <c r="N70" s="958"/>
      <c r="O70" s="958"/>
      <c r="P70" s="959"/>
      <c r="Q70" s="960">
        <v>413</v>
      </c>
      <c r="R70" s="915"/>
      <c r="S70" s="915"/>
      <c r="T70" s="915"/>
      <c r="U70" s="915"/>
      <c r="V70" s="915">
        <v>373</v>
      </c>
      <c r="W70" s="915"/>
      <c r="X70" s="915"/>
      <c r="Y70" s="915"/>
      <c r="Z70" s="915"/>
      <c r="AA70" s="915">
        <v>40</v>
      </c>
      <c r="AB70" s="915"/>
      <c r="AC70" s="915"/>
      <c r="AD70" s="915"/>
      <c r="AE70" s="915"/>
      <c r="AF70" s="915">
        <v>40</v>
      </c>
      <c r="AG70" s="915"/>
      <c r="AH70" s="915"/>
      <c r="AI70" s="915"/>
      <c r="AJ70" s="915"/>
      <c r="AK70" s="915" t="s">
        <v>601</v>
      </c>
      <c r="AL70" s="915"/>
      <c r="AM70" s="915"/>
      <c r="AN70" s="915"/>
      <c r="AO70" s="915"/>
      <c r="AP70" s="915" t="s">
        <v>601</v>
      </c>
      <c r="AQ70" s="915"/>
      <c r="AR70" s="915"/>
      <c r="AS70" s="915"/>
      <c r="AT70" s="915"/>
      <c r="AU70" s="915" t="s">
        <v>601</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c r="A71" s="262">
        <v>4</v>
      </c>
      <c r="B71" s="957" t="s">
        <v>591</v>
      </c>
      <c r="C71" s="958"/>
      <c r="D71" s="958"/>
      <c r="E71" s="958"/>
      <c r="F71" s="958"/>
      <c r="G71" s="958"/>
      <c r="H71" s="958"/>
      <c r="I71" s="958"/>
      <c r="J71" s="958"/>
      <c r="K71" s="958"/>
      <c r="L71" s="958"/>
      <c r="M71" s="958"/>
      <c r="N71" s="958"/>
      <c r="O71" s="958"/>
      <c r="P71" s="959"/>
      <c r="Q71" s="960">
        <v>145</v>
      </c>
      <c r="R71" s="915"/>
      <c r="S71" s="915"/>
      <c r="T71" s="915"/>
      <c r="U71" s="915"/>
      <c r="V71" s="915">
        <v>137</v>
      </c>
      <c r="W71" s="915"/>
      <c r="X71" s="915"/>
      <c r="Y71" s="915"/>
      <c r="Z71" s="915"/>
      <c r="AA71" s="915">
        <v>8</v>
      </c>
      <c r="AB71" s="915"/>
      <c r="AC71" s="915"/>
      <c r="AD71" s="915"/>
      <c r="AE71" s="915"/>
      <c r="AF71" s="915">
        <v>8</v>
      </c>
      <c r="AG71" s="915"/>
      <c r="AH71" s="915"/>
      <c r="AI71" s="915"/>
      <c r="AJ71" s="915"/>
      <c r="AK71" s="915" t="s">
        <v>601</v>
      </c>
      <c r="AL71" s="915"/>
      <c r="AM71" s="915"/>
      <c r="AN71" s="915"/>
      <c r="AO71" s="915"/>
      <c r="AP71" s="915" t="s">
        <v>601</v>
      </c>
      <c r="AQ71" s="915"/>
      <c r="AR71" s="915"/>
      <c r="AS71" s="915"/>
      <c r="AT71" s="915"/>
      <c r="AU71" s="915" t="s">
        <v>601</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c r="A72" s="262">
        <v>5</v>
      </c>
      <c r="B72" s="957" t="s">
        <v>592</v>
      </c>
      <c r="C72" s="958"/>
      <c r="D72" s="958"/>
      <c r="E72" s="958"/>
      <c r="F72" s="958"/>
      <c r="G72" s="958"/>
      <c r="H72" s="958"/>
      <c r="I72" s="958"/>
      <c r="J72" s="958"/>
      <c r="K72" s="958"/>
      <c r="L72" s="958"/>
      <c r="M72" s="958"/>
      <c r="N72" s="958"/>
      <c r="O72" s="958"/>
      <c r="P72" s="959"/>
      <c r="Q72" s="960">
        <v>1069</v>
      </c>
      <c r="R72" s="915"/>
      <c r="S72" s="915"/>
      <c r="T72" s="915"/>
      <c r="U72" s="915"/>
      <c r="V72" s="915">
        <v>1064</v>
      </c>
      <c r="W72" s="915"/>
      <c r="X72" s="915"/>
      <c r="Y72" s="915"/>
      <c r="Z72" s="915"/>
      <c r="AA72" s="915">
        <v>5</v>
      </c>
      <c r="AB72" s="915"/>
      <c r="AC72" s="915"/>
      <c r="AD72" s="915"/>
      <c r="AE72" s="915"/>
      <c r="AF72" s="915">
        <v>5</v>
      </c>
      <c r="AG72" s="915"/>
      <c r="AH72" s="915"/>
      <c r="AI72" s="915"/>
      <c r="AJ72" s="915"/>
      <c r="AK72" s="915" t="s">
        <v>601</v>
      </c>
      <c r="AL72" s="915"/>
      <c r="AM72" s="915"/>
      <c r="AN72" s="915"/>
      <c r="AO72" s="915"/>
      <c r="AP72" s="915" t="s">
        <v>601</v>
      </c>
      <c r="AQ72" s="915"/>
      <c r="AR72" s="915"/>
      <c r="AS72" s="915"/>
      <c r="AT72" s="915"/>
      <c r="AU72" s="915" t="s">
        <v>601</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c r="A73" s="262">
        <v>6</v>
      </c>
      <c r="B73" s="957" t="s">
        <v>593</v>
      </c>
      <c r="C73" s="958"/>
      <c r="D73" s="958"/>
      <c r="E73" s="958"/>
      <c r="F73" s="958"/>
      <c r="G73" s="958"/>
      <c r="H73" s="958"/>
      <c r="I73" s="958"/>
      <c r="J73" s="958"/>
      <c r="K73" s="958"/>
      <c r="L73" s="958"/>
      <c r="M73" s="958"/>
      <c r="N73" s="958"/>
      <c r="O73" s="958"/>
      <c r="P73" s="959"/>
      <c r="Q73" s="960">
        <v>287396</v>
      </c>
      <c r="R73" s="915"/>
      <c r="S73" s="915"/>
      <c r="T73" s="915"/>
      <c r="U73" s="915"/>
      <c r="V73" s="915">
        <v>279979</v>
      </c>
      <c r="W73" s="915"/>
      <c r="X73" s="915"/>
      <c r="Y73" s="915"/>
      <c r="Z73" s="915"/>
      <c r="AA73" s="915">
        <v>7417</v>
      </c>
      <c r="AB73" s="915"/>
      <c r="AC73" s="915"/>
      <c r="AD73" s="915"/>
      <c r="AE73" s="915"/>
      <c r="AF73" s="915">
        <v>7417</v>
      </c>
      <c r="AG73" s="915"/>
      <c r="AH73" s="915"/>
      <c r="AI73" s="915"/>
      <c r="AJ73" s="915"/>
      <c r="AK73" s="915">
        <v>982</v>
      </c>
      <c r="AL73" s="915"/>
      <c r="AM73" s="915"/>
      <c r="AN73" s="915"/>
      <c r="AO73" s="915"/>
      <c r="AP73" s="915" t="s">
        <v>601</v>
      </c>
      <c r="AQ73" s="915"/>
      <c r="AR73" s="915"/>
      <c r="AS73" s="915"/>
      <c r="AT73" s="915"/>
      <c r="AU73" s="915" t="s">
        <v>601</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c r="A88" s="265" t="s">
        <v>395</v>
      </c>
      <c r="B88" s="874" t="s">
        <v>424</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7856</v>
      </c>
      <c r="AG88" s="926"/>
      <c r="AH88" s="926"/>
      <c r="AI88" s="926"/>
      <c r="AJ88" s="926"/>
      <c r="AK88" s="923"/>
      <c r="AL88" s="923"/>
      <c r="AM88" s="923"/>
      <c r="AN88" s="923"/>
      <c r="AO88" s="923"/>
      <c r="AP88" s="926">
        <v>309</v>
      </c>
      <c r="AQ88" s="926"/>
      <c r="AR88" s="926"/>
      <c r="AS88" s="926"/>
      <c r="AT88" s="926"/>
      <c r="AU88" s="926">
        <v>61</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395</v>
      </c>
      <c r="BR102" s="874" t="s">
        <v>425</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51</v>
      </c>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426</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427</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05" t="s">
        <v>430</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431</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c r="A109" s="998" t="s">
        <v>432</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433</v>
      </c>
      <c r="AB109" s="979"/>
      <c r="AC109" s="979"/>
      <c r="AD109" s="979"/>
      <c r="AE109" s="980"/>
      <c r="AF109" s="978" t="s">
        <v>313</v>
      </c>
      <c r="AG109" s="979"/>
      <c r="AH109" s="979"/>
      <c r="AI109" s="979"/>
      <c r="AJ109" s="980"/>
      <c r="AK109" s="978" t="s">
        <v>312</v>
      </c>
      <c r="AL109" s="979"/>
      <c r="AM109" s="979"/>
      <c r="AN109" s="979"/>
      <c r="AO109" s="980"/>
      <c r="AP109" s="978" t="s">
        <v>434</v>
      </c>
      <c r="AQ109" s="979"/>
      <c r="AR109" s="979"/>
      <c r="AS109" s="979"/>
      <c r="AT109" s="981"/>
      <c r="AU109" s="998" t="s">
        <v>432</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433</v>
      </c>
      <c r="BR109" s="979"/>
      <c r="BS109" s="979"/>
      <c r="BT109" s="979"/>
      <c r="BU109" s="980"/>
      <c r="BV109" s="978" t="s">
        <v>313</v>
      </c>
      <c r="BW109" s="979"/>
      <c r="BX109" s="979"/>
      <c r="BY109" s="979"/>
      <c r="BZ109" s="980"/>
      <c r="CA109" s="978" t="s">
        <v>312</v>
      </c>
      <c r="CB109" s="979"/>
      <c r="CC109" s="979"/>
      <c r="CD109" s="979"/>
      <c r="CE109" s="980"/>
      <c r="CF109" s="999" t="s">
        <v>434</v>
      </c>
      <c r="CG109" s="999"/>
      <c r="CH109" s="999"/>
      <c r="CI109" s="999"/>
      <c r="CJ109" s="999"/>
      <c r="CK109" s="978" t="s">
        <v>435</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433</v>
      </c>
      <c r="DH109" s="979"/>
      <c r="DI109" s="979"/>
      <c r="DJ109" s="979"/>
      <c r="DK109" s="980"/>
      <c r="DL109" s="978" t="s">
        <v>313</v>
      </c>
      <c r="DM109" s="979"/>
      <c r="DN109" s="979"/>
      <c r="DO109" s="979"/>
      <c r="DP109" s="980"/>
      <c r="DQ109" s="978" t="s">
        <v>312</v>
      </c>
      <c r="DR109" s="979"/>
      <c r="DS109" s="979"/>
      <c r="DT109" s="979"/>
      <c r="DU109" s="980"/>
      <c r="DV109" s="978" t="s">
        <v>434</v>
      </c>
      <c r="DW109" s="979"/>
      <c r="DX109" s="979"/>
      <c r="DY109" s="979"/>
      <c r="DZ109" s="981"/>
    </row>
    <row r="110" spans="1:131" s="247" customFormat="1" ht="26.25" customHeight="1">
      <c r="A110" s="982" t="s">
        <v>436</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1006869</v>
      </c>
      <c r="AB110" s="986"/>
      <c r="AC110" s="986"/>
      <c r="AD110" s="986"/>
      <c r="AE110" s="987"/>
      <c r="AF110" s="988">
        <v>912749</v>
      </c>
      <c r="AG110" s="986"/>
      <c r="AH110" s="986"/>
      <c r="AI110" s="986"/>
      <c r="AJ110" s="987"/>
      <c r="AK110" s="988">
        <v>937228</v>
      </c>
      <c r="AL110" s="986"/>
      <c r="AM110" s="986"/>
      <c r="AN110" s="986"/>
      <c r="AO110" s="987"/>
      <c r="AP110" s="989">
        <v>25.3</v>
      </c>
      <c r="AQ110" s="990"/>
      <c r="AR110" s="990"/>
      <c r="AS110" s="990"/>
      <c r="AT110" s="991"/>
      <c r="AU110" s="992" t="s">
        <v>73</v>
      </c>
      <c r="AV110" s="993"/>
      <c r="AW110" s="993"/>
      <c r="AX110" s="993"/>
      <c r="AY110" s="993"/>
      <c r="AZ110" s="1034" t="s">
        <v>437</v>
      </c>
      <c r="BA110" s="983"/>
      <c r="BB110" s="983"/>
      <c r="BC110" s="983"/>
      <c r="BD110" s="983"/>
      <c r="BE110" s="983"/>
      <c r="BF110" s="983"/>
      <c r="BG110" s="983"/>
      <c r="BH110" s="983"/>
      <c r="BI110" s="983"/>
      <c r="BJ110" s="983"/>
      <c r="BK110" s="983"/>
      <c r="BL110" s="983"/>
      <c r="BM110" s="983"/>
      <c r="BN110" s="983"/>
      <c r="BO110" s="983"/>
      <c r="BP110" s="984"/>
      <c r="BQ110" s="1020">
        <v>7539476</v>
      </c>
      <c r="BR110" s="1021"/>
      <c r="BS110" s="1021"/>
      <c r="BT110" s="1021"/>
      <c r="BU110" s="1021"/>
      <c r="BV110" s="1021">
        <v>7144188</v>
      </c>
      <c r="BW110" s="1021"/>
      <c r="BX110" s="1021"/>
      <c r="BY110" s="1021"/>
      <c r="BZ110" s="1021"/>
      <c r="CA110" s="1021">
        <v>6630630</v>
      </c>
      <c r="CB110" s="1021"/>
      <c r="CC110" s="1021"/>
      <c r="CD110" s="1021"/>
      <c r="CE110" s="1021"/>
      <c r="CF110" s="1035">
        <v>178.7</v>
      </c>
      <c r="CG110" s="1036"/>
      <c r="CH110" s="1036"/>
      <c r="CI110" s="1036"/>
      <c r="CJ110" s="1036"/>
      <c r="CK110" s="1037" t="s">
        <v>438</v>
      </c>
      <c r="CL110" s="1038"/>
      <c r="CM110" s="1017" t="s">
        <v>439</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v>376373</v>
      </c>
      <c r="DH110" s="1021"/>
      <c r="DI110" s="1021"/>
      <c r="DJ110" s="1021"/>
      <c r="DK110" s="1021"/>
      <c r="DL110" s="1021">
        <v>415062</v>
      </c>
      <c r="DM110" s="1021"/>
      <c r="DN110" s="1021"/>
      <c r="DO110" s="1021"/>
      <c r="DP110" s="1021"/>
      <c r="DQ110" s="1021">
        <v>350686</v>
      </c>
      <c r="DR110" s="1021"/>
      <c r="DS110" s="1021"/>
      <c r="DT110" s="1021"/>
      <c r="DU110" s="1021"/>
      <c r="DV110" s="1022">
        <v>9.5</v>
      </c>
      <c r="DW110" s="1022"/>
      <c r="DX110" s="1022"/>
      <c r="DY110" s="1022"/>
      <c r="DZ110" s="1023"/>
    </row>
    <row r="111" spans="1:131" s="247" customFormat="1" ht="26.25" customHeight="1">
      <c r="A111" s="1024" t="s">
        <v>440</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441</v>
      </c>
      <c r="AB111" s="1028"/>
      <c r="AC111" s="1028"/>
      <c r="AD111" s="1028"/>
      <c r="AE111" s="1029"/>
      <c r="AF111" s="1030" t="s">
        <v>416</v>
      </c>
      <c r="AG111" s="1028"/>
      <c r="AH111" s="1028"/>
      <c r="AI111" s="1028"/>
      <c r="AJ111" s="1029"/>
      <c r="AK111" s="1030" t="s">
        <v>442</v>
      </c>
      <c r="AL111" s="1028"/>
      <c r="AM111" s="1028"/>
      <c r="AN111" s="1028"/>
      <c r="AO111" s="1029"/>
      <c r="AP111" s="1031" t="s">
        <v>237</v>
      </c>
      <c r="AQ111" s="1032"/>
      <c r="AR111" s="1032"/>
      <c r="AS111" s="1032"/>
      <c r="AT111" s="1033"/>
      <c r="AU111" s="994"/>
      <c r="AV111" s="995"/>
      <c r="AW111" s="995"/>
      <c r="AX111" s="995"/>
      <c r="AY111" s="995"/>
      <c r="AZ111" s="1043" t="s">
        <v>443</v>
      </c>
      <c r="BA111" s="1044"/>
      <c r="BB111" s="1044"/>
      <c r="BC111" s="1044"/>
      <c r="BD111" s="1044"/>
      <c r="BE111" s="1044"/>
      <c r="BF111" s="1044"/>
      <c r="BG111" s="1044"/>
      <c r="BH111" s="1044"/>
      <c r="BI111" s="1044"/>
      <c r="BJ111" s="1044"/>
      <c r="BK111" s="1044"/>
      <c r="BL111" s="1044"/>
      <c r="BM111" s="1044"/>
      <c r="BN111" s="1044"/>
      <c r="BO111" s="1044"/>
      <c r="BP111" s="1045"/>
      <c r="BQ111" s="1013">
        <v>493905</v>
      </c>
      <c r="BR111" s="1014"/>
      <c r="BS111" s="1014"/>
      <c r="BT111" s="1014"/>
      <c r="BU111" s="1014"/>
      <c r="BV111" s="1014">
        <v>471596</v>
      </c>
      <c r="BW111" s="1014"/>
      <c r="BX111" s="1014"/>
      <c r="BY111" s="1014"/>
      <c r="BZ111" s="1014"/>
      <c r="CA111" s="1014">
        <v>350686</v>
      </c>
      <c r="CB111" s="1014"/>
      <c r="CC111" s="1014"/>
      <c r="CD111" s="1014"/>
      <c r="CE111" s="1014"/>
      <c r="CF111" s="1008">
        <v>9.5</v>
      </c>
      <c r="CG111" s="1009"/>
      <c r="CH111" s="1009"/>
      <c r="CI111" s="1009"/>
      <c r="CJ111" s="1009"/>
      <c r="CK111" s="1039"/>
      <c r="CL111" s="1040"/>
      <c r="CM111" s="1010" t="s">
        <v>444</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445</v>
      </c>
      <c r="DH111" s="1014"/>
      <c r="DI111" s="1014"/>
      <c r="DJ111" s="1014"/>
      <c r="DK111" s="1014"/>
      <c r="DL111" s="1014" t="s">
        <v>442</v>
      </c>
      <c r="DM111" s="1014"/>
      <c r="DN111" s="1014"/>
      <c r="DO111" s="1014"/>
      <c r="DP111" s="1014"/>
      <c r="DQ111" s="1014" t="s">
        <v>237</v>
      </c>
      <c r="DR111" s="1014"/>
      <c r="DS111" s="1014"/>
      <c r="DT111" s="1014"/>
      <c r="DU111" s="1014"/>
      <c r="DV111" s="1015" t="s">
        <v>445</v>
      </c>
      <c r="DW111" s="1015"/>
      <c r="DX111" s="1015"/>
      <c r="DY111" s="1015"/>
      <c r="DZ111" s="1016"/>
    </row>
    <row r="112" spans="1:131" s="247" customFormat="1" ht="26.25" customHeight="1">
      <c r="A112" s="1046" t="s">
        <v>446</v>
      </c>
      <c r="B112" s="1047"/>
      <c r="C112" s="1044" t="s">
        <v>447</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442</v>
      </c>
      <c r="AB112" s="1053"/>
      <c r="AC112" s="1053"/>
      <c r="AD112" s="1053"/>
      <c r="AE112" s="1054"/>
      <c r="AF112" s="1055" t="s">
        <v>445</v>
      </c>
      <c r="AG112" s="1053"/>
      <c r="AH112" s="1053"/>
      <c r="AI112" s="1053"/>
      <c r="AJ112" s="1054"/>
      <c r="AK112" s="1055" t="s">
        <v>442</v>
      </c>
      <c r="AL112" s="1053"/>
      <c r="AM112" s="1053"/>
      <c r="AN112" s="1053"/>
      <c r="AO112" s="1054"/>
      <c r="AP112" s="1056" t="s">
        <v>416</v>
      </c>
      <c r="AQ112" s="1057"/>
      <c r="AR112" s="1057"/>
      <c r="AS112" s="1057"/>
      <c r="AT112" s="1058"/>
      <c r="AU112" s="994"/>
      <c r="AV112" s="995"/>
      <c r="AW112" s="995"/>
      <c r="AX112" s="995"/>
      <c r="AY112" s="995"/>
      <c r="AZ112" s="1043" t="s">
        <v>448</v>
      </c>
      <c r="BA112" s="1044"/>
      <c r="BB112" s="1044"/>
      <c r="BC112" s="1044"/>
      <c r="BD112" s="1044"/>
      <c r="BE112" s="1044"/>
      <c r="BF112" s="1044"/>
      <c r="BG112" s="1044"/>
      <c r="BH112" s="1044"/>
      <c r="BI112" s="1044"/>
      <c r="BJ112" s="1044"/>
      <c r="BK112" s="1044"/>
      <c r="BL112" s="1044"/>
      <c r="BM112" s="1044"/>
      <c r="BN112" s="1044"/>
      <c r="BO112" s="1044"/>
      <c r="BP112" s="1045"/>
      <c r="BQ112" s="1013">
        <v>1523225</v>
      </c>
      <c r="BR112" s="1014"/>
      <c r="BS112" s="1014"/>
      <c r="BT112" s="1014"/>
      <c r="BU112" s="1014"/>
      <c r="BV112" s="1014">
        <v>1456504</v>
      </c>
      <c r="BW112" s="1014"/>
      <c r="BX112" s="1014"/>
      <c r="BY112" s="1014"/>
      <c r="BZ112" s="1014"/>
      <c r="CA112" s="1014">
        <v>1353709</v>
      </c>
      <c r="CB112" s="1014"/>
      <c r="CC112" s="1014"/>
      <c r="CD112" s="1014"/>
      <c r="CE112" s="1014"/>
      <c r="CF112" s="1008">
        <v>36.5</v>
      </c>
      <c r="CG112" s="1009"/>
      <c r="CH112" s="1009"/>
      <c r="CI112" s="1009"/>
      <c r="CJ112" s="1009"/>
      <c r="CK112" s="1039"/>
      <c r="CL112" s="1040"/>
      <c r="CM112" s="1010" t="s">
        <v>449</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416</v>
      </c>
      <c r="DH112" s="1014"/>
      <c r="DI112" s="1014"/>
      <c r="DJ112" s="1014"/>
      <c r="DK112" s="1014"/>
      <c r="DL112" s="1014" t="s">
        <v>445</v>
      </c>
      <c r="DM112" s="1014"/>
      <c r="DN112" s="1014"/>
      <c r="DO112" s="1014"/>
      <c r="DP112" s="1014"/>
      <c r="DQ112" s="1014" t="s">
        <v>442</v>
      </c>
      <c r="DR112" s="1014"/>
      <c r="DS112" s="1014"/>
      <c r="DT112" s="1014"/>
      <c r="DU112" s="1014"/>
      <c r="DV112" s="1015" t="s">
        <v>237</v>
      </c>
      <c r="DW112" s="1015"/>
      <c r="DX112" s="1015"/>
      <c r="DY112" s="1015"/>
      <c r="DZ112" s="1016"/>
    </row>
    <row r="113" spans="1:130" s="247" customFormat="1" ht="26.25" customHeight="1">
      <c r="A113" s="1048"/>
      <c r="B113" s="1049"/>
      <c r="C113" s="1044" t="s">
        <v>450</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108095</v>
      </c>
      <c r="AB113" s="1028"/>
      <c r="AC113" s="1028"/>
      <c r="AD113" s="1028"/>
      <c r="AE113" s="1029"/>
      <c r="AF113" s="1030">
        <v>111664</v>
      </c>
      <c r="AG113" s="1028"/>
      <c r="AH113" s="1028"/>
      <c r="AI113" s="1028"/>
      <c r="AJ113" s="1029"/>
      <c r="AK113" s="1030">
        <v>106665</v>
      </c>
      <c r="AL113" s="1028"/>
      <c r="AM113" s="1028"/>
      <c r="AN113" s="1028"/>
      <c r="AO113" s="1029"/>
      <c r="AP113" s="1031">
        <v>2.9</v>
      </c>
      <c r="AQ113" s="1032"/>
      <c r="AR113" s="1032"/>
      <c r="AS113" s="1032"/>
      <c r="AT113" s="1033"/>
      <c r="AU113" s="994"/>
      <c r="AV113" s="995"/>
      <c r="AW113" s="995"/>
      <c r="AX113" s="995"/>
      <c r="AY113" s="995"/>
      <c r="AZ113" s="1043" t="s">
        <v>451</v>
      </c>
      <c r="BA113" s="1044"/>
      <c r="BB113" s="1044"/>
      <c r="BC113" s="1044"/>
      <c r="BD113" s="1044"/>
      <c r="BE113" s="1044"/>
      <c r="BF113" s="1044"/>
      <c r="BG113" s="1044"/>
      <c r="BH113" s="1044"/>
      <c r="BI113" s="1044"/>
      <c r="BJ113" s="1044"/>
      <c r="BK113" s="1044"/>
      <c r="BL113" s="1044"/>
      <c r="BM113" s="1044"/>
      <c r="BN113" s="1044"/>
      <c r="BO113" s="1044"/>
      <c r="BP113" s="1045"/>
      <c r="BQ113" s="1013">
        <v>58670</v>
      </c>
      <c r="BR113" s="1014"/>
      <c r="BS113" s="1014"/>
      <c r="BT113" s="1014"/>
      <c r="BU113" s="1014"/>
      <c r="BV113" s="1014">
        <v>71941</v>
      </c>
      <c r="BW113" s="1014"/>
      <c r="BX113" s="1014"/>
      <c r="BY113" s="1014"/>
      <c r="BZ113" s="1014"/>
      <c r="CA113" s="1014">
        <v>60792</v>
      </c>
      <c r="CB113" s="1014"/>
      <c r="CC113" s="1014"/>
      <c r="CD113" s="1014"/>
      <c r="CE113" s="1014"/>
      <c r="CF113" s="1008">
        <v>1.6</v>
      </c>
      <c r="CG113" s="1009"/>
      <c r="CH113" s="1009"/>
      <c r="CI113" s="1009"/>
      <c r="CJ113" s="1009"/>
      <c r="CK113" s="1039"/>
      <c r="CL113" s="1040"/>
      <c r="CM113" s="1010" t="s">
        <v>452</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v>117532</v>
      </c>
      <c r="DH113" s="1053"/>
      <c r="DI113" s="1053"/>
      <c r="DJ113" s="1053"/>
      <c r="DK113" s="1054"/>
      <c r="DL113" s="1055">
        <v>56534</v>
      </c>
      <c r="DM113" s="1053"/>
      <c r="DN113" s="1053"/>
      <c r="DO113" s="1053"/>
      <c r="DP113" s="1054"/>
      <c r="DQ113" s="1055" t="s">
        <v>442</v>
      </c>
      <c r="DR113" s="1053"/>
      <c r="DS113" s="1053"/>
      <c r="DT113" s="1053"/>
      <c r="DU113" s="1054"/>
      <c r="DV113" s="1056" t="s">
        <v>237</v>
      </c>
      <c r="DW113" s="1057"/>
      <c r="DX113" s="1057"/>
      <c r="DY113" s="1057"/>
      <c r="DZ113" s="1058"/>
    </row>
    <row r="114" spans="1:130" s="247" customFormat="1" ht="26.25" customHeight="1">
      <c r="A114" s="1048"/>
      <c r="B114" s="1049"/>
      <c r="C114" s="1044" t="s">
        <v>453</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10061</v>
      </c>
      <c r="AB114" s="1053"/>
      <c r="AC114" s="1053"/>
      <c r="AD114" s="1053"/>
      <c r="AE114" s="1054"/>
      <c r="AF114" s="1055">
        <v>11007</v>
      </c>
      <c r="AG114" s="1053"/>
      <c r="AH114" s="1053"/>
      <c r="AI114" s="1053"/>
      <c r="AJ114" s="1054"/>
      <c r="AK114" s="1055">
        <v>11006</v>
      </c>
      <c r="AL114" s="1053"/>
      <c r="AM114" s="1053"/>
      <c r="AN114" s="1053"/>
      <c r="AO114" s="1054"/>
      <c r="AP114" s="1056">
        <v>0.3</v>
      </c>
      <c r="AQ114" s="1057"/>
      <c r="AR114" s="1057"/>
      <c r="AS114" s="1057"/>
      <c r="AT114" s="1058"/>
      <c r="AU114" s="994"/>
      <c r="AV114" s="995"/>
      <c r="AW114" s="995"/>
      <c r="AX114" s="995"/>
      <c r="AY114" s="995"/>
      <c r="AZ114" s="1043" t="s">
        <v>454</v>
      </c>
      <c r="BA114" s="1044"/>
      <c r="BB114" s="1044"/>
      <c r="BC114" s="1044"/>
      <c r="BD114" s="1044"/>
      <c r="BE114" s="1044"/>
      <c r="BF114" s="1044"/>
      <c r="BG114" s="1044"/>
      <c r="BH114" s="1044"/>
      <c r="BI114" s="1044"/>
      <c r="BJ114" s="1044"/>
      <c r="BK114" s="1044"/>
      <c r="BL114" s="1044"/>
      <c r="BM114" s="1044"/>
      <c r="BN114" s="1044"/>
      <c r="BO114" s="1044"/>
      <c r="BP114" s="1045"/>
      <c r="BQ114" s="1013">
        <v>809268</v>
      </c>
      <c r="BR114" s="1014"/>
      <c r="BS114" s="1014"/>
      <c r="BT114" s="1014"/>
      <c r="BU114" s="1014"/>
      <c r="BV114" s="1014">
        <v>710964</v>
      </c>
      <c r="BW114" s="1014"/>
      <c r="BX114" s="1014"/>
      <c r="BY114" s="1014"/>
      <c r="BZ114" s="1014"/>
      <c r="CA114" s="1014">
        <v>686068</v>
      </c>
      <c r="CB114" s="1014"/>
      <c r="CC114" s="1014"/>
      <c r="CD114" s="1014"/>
      <c r="CE114" s="1014"/>
      <c r="CF114" s="1008">
        <v>18.5</v>
      </c>
      <c r="CG114" s="1009"/>
      <c r="CH114" s="1009"/>
      <c r="CI114" s="1009"/>
      <c r="CJ114" s="1009"/>
      <c r="CK114" s="1039"/>
      <c r="CL114" s="1040"/>
      <c r="CM114" s="1010" t="s">
        <v>455</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441</v>
      </c>
      <c r="DH114" s="1053"/>
      <c r="DI114" s="1053"/>
      <c r="DJ114" s="1053"/>
      <c r="DK114" s="1054"/>
      <c r="DL114" s="1055" t="s">
        <v>237</v>
      </c>
      <c r="DM114" s="1053"/>
      <c r="DN114" s="1053"/>
      <c r="DO114" s="1053"/>
      <c r="DP114" s="1054"/>
      <c r="DQ114" s="1055" t="s">
        <v>237</v>
      </c>
      <c r="DR114" s="1053"/>
      <c r="DS114" s="1053"/>
      <c r="DT114" s="1053"/>
      <c r="DU114" s="1054"/>
      <c r="DV114" s="1056" t="s">
        <v>445</v>
      </c>
      <c r="DW114" s="1057"/>
      <c r="DX114" s="1057"/>
      <c r="DY114" s="1057"/>
      <c r="DZ114" s="1058"/>
    </row>
    <row r="115" spans="1:130" s="247" customFormat="1" ht="26.25" customHeight="1">
      <c r="A115" s="1048"/>
      <c r="B115" s="1049"/>
      <c r="C115" s="1044" t="s">
        <v>456</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60997</v>
      </c>
      <c r="AB115" s="1028"/>
      <c r="AC115" s="1028"/>
      <c r="AD115" s="1028"/>
      <c r="AE115" s="1029"/>
      <c r="AF115" s="1030">
        <v>60997</v>
      </c>
      <c r="AG115" s="1028"/>
      <c r="AH115" s="1028"/>
      <c r="AI115" s="1028"/>
      <c r="AJ115" s="1029"/>
      <c r="AK115" s="1030">
        <v>56533</v>
      </c>
      <c r="AL115" s="1028"/>
      <c r="AM115" s="1028"/>
      <c r="AN115" s="1028"/>
      <c r="AO115" s="1029"/>
      <c r="AP115" s="1031">
        <v>1.5</v>
      </c>
      <c r="AQ115" s="1032"/>
      <c r="AR115" s="1032"/>
      <c r="AS115" s="1032"/>
      <c r="AT115" s="1033"/>
      <c r="AU115" s="994"/>
      <c r="AV115" s="995"/>
      <c r="AW115" s="995"/>
      <c r="AX115" s="995"/>
      <c r="AY115" s="995"/>
      <c r="AZ115" s="1043" t="s">
        <v>457</v>
      </c>
      <c r="BA115" s="1044"/>
      <c r="BB115" s="1044"/>
      <c r="BC115" s="1044"/>
      <c r="BD115" s="1044"/>
      <c r="BE115" s="1044"/>
      <c r="BF115" s="1044"/>
      <c r="BG115" s="1044"/>
      <c r="BH115" s="1044"/>
      <c r="BI115" s="1044"/>
      <c r="BJ115" s="1044"/>
      <c r="BK115" s="1044"/>
      <c r="BL115" s="1044"/>
      <c r="BM115" s="1044"/>
      <c r="BN115" s="1044"/>
      <c r="BO115" s="1044"/>
      <c r="BP115" s="1045"/>
      <c r="BQ115" s="1013" t="s">
        <v>237</v>
      </c>
      <c r="BR115" s="1014"/>
      <c r="BS115" s="1014"/>
      <c r="BT115" s="1014"/>
      <c r="BU115" s="1014"/>
      <c r="BV115" s="1014" t="s">
        <v>445</v>
      </c>
      <c r="BW115" s="1014"/>
      <c r="BX115" s="1014"/>
      <c r="BY115" s="1014"/>
      <c r="BZ115" s="1014"/>
      <c r="CA115" s="1014" t="s">
        <v>237</v>
      </c>
      <c r="CB115" s="1014"/>
      <c r="CC115" s="1014"/>
      <c r="CD115" s="1014"/>
      <c r="CE115" s="1014"/>
      <c r="CF115" s="1008" t="s">
        <v>237</v>
      </c>
      <c r="CG115" s="1009"/>
      <c r="CH115" s="1009"/>
      <c r="CI115" s="1009"/>
      <c r="CJ115" s="1009"/>
      <c r="CK115" s="1039"/>
      <c r="CL115" s="1040"/>
      <c r="CM115" s="1043" t="s">
        <v>458</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237</v>
      </c>
      <c r="DH115" s="1053"/>
      <c r="DI115" s="1053"/>
      <c r="DJ115" s="1053"/>
      <c r="DK115" s="1054"/>
      <c r="DL115" s="1055" t="s">
        <v>442</v>
      </c>
      <c r="DM115" s="1053"/>
      <c r="DN115" s="1053"/>
      <c r="DO115" s="1053"/>
      <c r="DP115" s="1054"/>
      <c r="DQ115" s="1055" t="s">
        <v>237</v>
      </c>
      <c r="DR115" s="1053"/>
      <c r="DS115" s="1053"/>
      <c r="DT115" s="1053"/>
      <c r="DU115" s="1054"/>
      <c r="DV115" s="1056" t="s">
        <v>442</v>
      </c>
      <c r="DW115" s="1057"/>
      <c r="DX115" s="1057"/>
      <c r="DY115" s="1057"/>
      <c r="DZ115" s="1058"/>
    </row>
    <row r="116" spans="1:130" s="247" customFormat="1" ht="26.25" customHeight="1">
      <c r="A116" s="1050"/>
      <c r="B116" s="1051"/>
      <c r="C116" s="1059" t="s">
        <v>459</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237</v>
      </c>
      <c r="AB116" s="1053"/>
      <c r="AC116" s="1053"/>
      <c r="AD116" s="1053"/>
      <c r="AE116" s="1054"/>
      <c r="AF116" s="1055" t="s">
        <v>442</v>
      </c>
      <c r="AG116" s="1053"/>
      <c r="AH116" s="1053"/>
      <c r="AI116" s="1053"/>
      <c r="AJ116" s="1054"/>
      <c r="AK116" s="1055" t="s">
        <v>237</v>
      </c>
      <c r="AL116" s="1053"/>
      <c r="AM116" s="1053"/>
      <c r="AN116" s="1053"/>
      <c r="AO116" s="1054"/>
      <c r="AP116" s="1056" t="s">
        <v>416</v>
      </c>
      <c r="AQ116" s="1057"/>
      <c r="AR116" s="1057"/>
      <c r="AS116" s="1057"/>
      <c r="AT116" s="1058"/>
      <c r="AU116" s="994"/>
      <c r="AV116" s="995"/>
      <c r="AW116" s="995"/>
      <c r="AX116" s="995"/>
      <c r="AY116" s="995"/>
      <c r="AZ116" s="1061" t="s">
        <v>460</v>
      </c>
      <c r="BA116" s="1062"/>
      <c r="BB116" s="1062"/>
      <c r="BC116" s="1062"/>
      <c r="BD116" s="1062"/>
      <c r="BE116" s="1062"/>
      <c r="BF116" s="1062"/>
      <c r="BG116" s="1062"/>
      <c r="BH116" s="1062"/>
      <c r="BI116" s="1062"/>
      <c r="BJ116" s="1062"/>
      <c r="BK116" s="1062"/>
      <c r="BL116" s="1062"/>
      <c r="BM116" s="1062"/>
      <c r="BN116" s="1062"/>
      <c r="BO116" s="1062"/>
      <c r="BP116" s="1063"/>
      <c r="BQ116" s="1013" t="s">
        <v>416</v>
      </c>
      <c r="BR116" s="1014"/>
      <c r="BS116" s="1014"/>
      <c r="BT116" s="1014"/>
      <c r="BU116" s="1014"/>
      <c r="BV116" s="1014" t="s">
        <v>441</v>
      </c>
      <c r="BW116" s="1014"/>
      <c r="BX116" s="1014"/>
      <c r="BY116" s="1014"/>
      <c r="BZ116" s="1014"/>
      <c r="CA116" s="1014" t="s">
        <v>416</v>
      </c>
      <c r="CB116" s="1014"/>
      <c r="CC116" s="1014"/>
      <c r="CD116" s="1014"/>
      <c r="CE116" s="1014"/>
      <c r="CF116" s="1008" t="s">
        <v>442</v>
      </c>
      <c r="CG116" s="1009"/>
      <c r="CH116" s="1009"/>
      <c r="CI116" s="1009"/>
      <c r="CJ116" s="1009"/>
      <c r="CK116" s="1039"/>
      <c r="CL116" s="1040"/>
      <c r="CM116" s="1010" t="s">
        <v>461</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442</v>
      </c>
      <c r="DH116" s="1053"/>
      <c r="DI116" s="1053"/>
      <c r="DJ116" s="1053"/>
      <c r="DK116" s="1054"/>
      <c r="DL116" s="1055" t="s">
        <v>445</v>
      </c>
      <c r="DM116" s="1053"/>
      <c r="DN116" s="1053"/>
      <c r="DO116" s="1053"/>
      <c r="DP116" s="1054"/>
      <c r="DQ116" s="1055" t="s">
        <v>441</v>
      </c>
      <c r="DR116" s="1053"/>
      <c r="DS116" s="1053"/>
      <c r="DT116" s="1053"/>
      <c r="DU116" s="1054"/>
      <c r="DV116" s="1056" t="s">
        <v>442</v>
      </c>
      <c r="DW116" s="1057"/>
      <c r="DX116" s="1057"/>
      <c r="DY116" s="1057"/>
      <c r="DZ116" s="1058"/>
    </row>
    <row r="117" spans="1:130" s="247" customFormat="1" ht="26.25" customHeight="1">
      <c r="A117" s="998" t="s">
        <v>191</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462</v>
      </c>
      <c r="Z117" s="980"/>
      <c r="AA117" s="1070">
        <v>1186022</v>
      </c>
      <c r="AB117" s="1071"/>
      <c r="AC117" s="1071"/>
      <c r="AD117" s="1071"/>
      <c r="AE117" s="1072"/>
      <c r="AF117" s="1073">
        <v>1096417</v>
      </c>
      <c r="AG117" s="1071"/>
      <c r="AH117" s="1071"/>
      <c r="AI117" s="1071"/>
      <c r="AJ117" s="1072"/>
      <c r="AK117" s="1073">
        <v>1111432</v>
      </c>
      <c r="AL117" s="1071"/>
      <c r="AM117" s="1071"/>
      <c r="AN117" s="1071"/>
      <c r="AO117" s="1072"/>
      <c r="AP117" s="1074"/>
      <c r="AQ117" s="1075"/>
      <c r="AR117" s="1075"/>
      <c r="AS117" s="1075"/>
      <c r="AT117" s="1076"/>
      <c r="AU117" s="994"/>
      <c r="AV117" s="995"/>
      <c r="AW117" s="995"/>
      <c r="AX117" s="995"/>
      <c r="AY117" s="995"/>
      <c r="AZ117" s="1061" t="s">
        <v>463</v>
      </c>
      <c r="BA117" s="1062"/>
      <c r="BB117" s="1062"/>
      <c r="BC117" s="1062"/>
      <c r="BD117" s="1062"/>
      <c r="BE117" s="1062"/>
      <c r="BF117" s="1062"/>
      <c r="BG117" s="1062"/>
      <c r="BH117" s="1062"/>
      <c r="BI117" s="1062"/>
      <c r="BJ117" s="1062"/>
      <c r="BK117" s="1062"/>
      <c r="BL117" s="1062"/>
      <c r="BM117" s="1062"/>
      <c r="BN117" s="1062"/>
      <c r="BO117" s="1062"/>
      <c r="BP117" s="1063"/>
      <c r="BQ117" s="1013" t="s">
        <v>237</v>
      </c>
      <c r="BR117" s="1014"/>
      <c r="BS117" s="1014"/>
      <c r="BT117" s="1014"/>
      <c r="BU117" s="1014"/>
      <c r="BV117" s="1014" t="s">
        <v>416</v>
      </c>
      <c r="BW117" s="1014"/>
      <c r="BX117" s="1014"/>
      <c r="BY117" s="1014"/>
      <c r="BZ117" s="1014"/>
      <c r="CA117" s="1014" t="s">
        <v>441</v>
      </c>
      <c r="CB117" s="1014"/>
      <c r="CC117" s="1014"/>
      <c r="CD117" s="1014"/>
      <c r="CE117" s="1014"/>
      <c r="CF117" s="1008" t="s">
        <v>416</v>
      </c>
      <c r="CG117" s="1009"/>
      <c r="CH117" s="1009"/>
      <c r="CI117" s="1009"/>
      <c r="CJ117" s="1009"/>
      <c r="CK117" s="1039"/>
      <c r="CL117" s="1040"/>
      <c r="CM117" s="1010" t="s">
        <v>464</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416</v>
      </c>
      <c r="DH117" s="1053"/>
      <c r="DI117" s="1053"/>
      <c r="DJ117" s="1053"/>
      <c r="DK117" s="1054"/>
      <c r="DL117" s="1055" t="s">
        <v>445</v>
      </c>
      <c r="DM117" s="1053"/>
      <c r="DN117" s="1053"/>
      <c r="DO117" s="1053"/>
      <c r="DP117" s="1054"/>
      <c r="DQ117" s="1055" t="s">
        <v>237</v>
      </c>
      <c r="DR117" s="1053"/>
      <c r="DS117" s="1053"/>
      <c r="DT117" s="1053"/>
      <c r="DU117" s="1054"/>
      <c r="DV117" s="1056" t="s">
        <v>441</v>
      </c>
      <c r="DW117" s="1057"/>
      <c r="DX117" s="1057"/>
      <c r="DY117" s="1057"/>
      <c r="DZ117" s="1058"/>
    </row>
    <row r="118" spans="1:130" s="247" customFormat="1" ht="26.25" customHeight="1">
      <c r="A118" s="998" t="s">
        <v>435</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433</v>
      </c>
      <c r="AB118" s="979"/>
      <c r="AC118" s="979"/>
      <c r="AD118" s="979"/>
      <c r="AE118" s="980"/>
      <c r="AF118" s="978" t="s">
        <v>313</v>
      </c>
      <c r="AG118" s="979"/>
      <c r="AH118" s="979"/>
      <c r="AI118" s="979"/>
      <c r="AJ118" s="980"/>
      <c r="AK118" s="978" t="s">
        <v>312</v>
      </c>
      <c r="AL118" s="979"/>
      <c r="AM118" s="979"/>
      <c r="AN118" s="979"/>
      <c r="AO118" s="980"/>
      <c r="AP118" s="1065" t="s">
        <v>434</v>
      </c>
      <c r="AQ118" s="1066"/>
      <c r="AR118" s="1066"/>
      <c r="AS118" s="1066"/>
      <c r="AT118" s="1067"/>
      <c r="AU118" s="994"/>
      <c r="AV118" s="995"/>
      <c r="AW118" s="995"/>
      <c r="AX118" s="995"/>
      <c r="AY118" s="995"/>
      <c r="AZ118" s="1068" t="s">
        <v>465</v>
      </c>
      <c r="BA118" s="1059"/>
      <c r="BB118" s="1059"/>
      <c r="BC118" s="1059"/>
      <c r="BD118" s="1059"/>
      <c r="BE118" s="1059"/>
      <c r="BF118" s="1059"/>
      <c r="BG118" s="1059"/>
      <c r="BH118" s="1059"/>
      <c r="BI118" s="1059"/>
      <c r="BJ118" s="1059"/>
      <c r="BK118" s="1059"/>
      <c r="BL118" s="1059"/>
      <c r="BM118" s="1059"/>
      <c r="BN118" s="1059"/>
      <c r="BO118" s="1059"/>
      <c r="BP118" s="1060"/>
      <c r="BQ118" s="1091" t="s">
        <v>445</v>
      </c>
      <c r="BR118" s="1092"/>
      <c r="BS118" s="1092"/>
      <c r="BT118" s="1092"/>
      <c r="BU118" s="1092"/>
      <c r="BV118" s="1092" t="s">
        <v>237</v>
      </c>
      <c r="BW118" s="1092"/>
      <c r="BX118" s="1092"/>
      <c r="BY118" s="1092"/>
      <c r="BZ118" s="1092"/>
      <c r="CA118" s="1092" t="s">
        <v>237</v>
      </c>
      <c r="CB118" s="1092"/>
      <c r="CC118" s="1092"/>
      <c r="CD118" s="1092"/>
      <c r="CE118" s="1092"/>
      <c r="CF118" s="1008" t="s">
        <v>416</v>
      </c>
      <c r="CG118" s="1009"/>
      <c r="CH118" s="1009"/>
      <c r="CI118" s="1009"/>
      <c r="CJ118" s="1009"/>
      <c r="CK118" s="1039"/>
      <c r="CL118" s="1040"/>
      <c r="CM118" s="1010" t="s">
        <v>466</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416</v>
      </c>
      <c r="DH118" s="1053"/>
      <c r="DI118" s="1053"/>
      <c r="DJ118" s="1053"/>
      <c r="DK118" s="1054"/>
      <c r="DL118" s="1055" t="s">
        <v>237</v>
      </c>
      <c r="DM118" s="1053"/>
      <c r="DN118" s="1053"/>
      <c r="DO118" s="1053"/>
      <c r="DP118" s="1054"/>
      <c r="DQ118" s="1055" t="s">
        <v>237</v>
      </c>
      <c r="DR118" s="1053"/>
      <c r="DS118" s="1053"/>
      <c r="DT118" s="1053"/>
      <c r="DU118" s="1054"/>
      <c r="DV118" s="1056" t="s">
        <v>416</v>
      </c>
      <c r="DW118" s="1057"/>
      <c r="DX118" s="1057"/>
      <c r="DY118" s="1057"/>
      <c r="DZ118" s="1058"/>
    </row>
    <row r="119" spans="1:130" s="247" customFormat="1" ht="26.25" customHeight="1">
      <c r="A119" s="1152" t="s">
        <v>438</v>
      </c>
      <c r="B119" s="1038"/>
      <c r="C119" s="1017" t="s">
        <v>439</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445</v>
      </c>
      <c r="AB119" s="986"/>
      <c r="AC119" s="986"/>
      <c r="AD119" s="986"/>
      <c r="AE119" s="987"/>
      <c r="AF119" s="988" t="s">
        <v>237</v>
      </c>
      <c r="AG119" s="986"/>
      <c r="AH119" s="986"/>
      <c r="AI119" s="986"/>
      <c r="AJ119" s="987"/>
      <c r="AK119" s="988" t="s">
        <v>237</v>
      </c>
      <c r="AL119" s="986"/>
      <c r="AM119" s="986"/>
      <c r="AN119" s="986"/>
      <c r="AO119" s="987"/>
      <c r="AP119" s="989" t="s">
        <v>237</v>
      </c>
      <c r="AQ119" s="990"/>
      <c r="AR119" s="990"/>
      <c r="AS119" s="990"/>
      <c r="AT119" s="991"/>
      <c r="AU119" s="996"/>
      <c r="AV119" s="997"/>
      <c r="AW119" s="997"/>
      <c r="AX119" s="997"/>
      <c r="AY119" s="997"/>
      <c r="AZ119" s="278" t="s">
        <v>191</v>
      </c>
      <c r="BA119" s="278"/>
      <c r="BB119" s="278"/>
      <c r="BC119" s="278"/>
      <c r="BD119" s="278"/>
      <c r="BE119" s="278"/>
      <c r="BF119" s="278"/>
      <c r="BG119" s="278"/>
      <c r="BH119" s="278"/>
      <c r="BI119" s="278"/>
      <c r="BJ119" s="278"/>
      <c r="BK119" s="278"/>
      <c r="BL119" s="278"/>
      <c r="BM119" s="278"/>
      <c r="BN119" s="278"/>
      <c r="BO119" s="1069" t="s">
        <v>467</v>
      </c>
      <c r="BP119" s="1100"/>
      <c r="BQ119" s="1091">
        <v>10424544</v>
      </c>
      <c r="BR119" s="1092"/>
      <c r="BS119" s="1092"/>
      <c r="BT119" s="1092"/>
      <c r="BU119" s="1092"/>
      <c r="BV119" s="1092">
        <v>9855193</v>
      </c>
      <c r="BW119" s="1092"/>
      <c r="BX119" s="1092"/>
      <c r="BY119" s="1092"/>
      <c r="BZ119" s="1092"/>
      <c r="CA119" s="1092">
        <v>9081885</v>
      </c>
      <c r="CB119" s="1092"/>
      <c r="CC119" s="1092"/>
      <c r="CD119" s="1092"/>
      <c r="CE119" s="1092"/>
      <c r="CF119" s="1093"/>
      <c r="CG119" s="1094"/>
      <c r="CH119" s="1094"/>
      <c r="CI119" s="1094"/>
      <c r="CJ119" s="1095"/>
      <c r="CK119" s="1041"/>
      <c r="CL119" s="1042"/>
      <c r="CM119" s="1096" t="s">
        <v>468</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445</v>
      </c>
      <c r="DH119" s="1078"/>
      <c r="DI119" s="1078"/>
      <c r="DJ119" s="1078"/>
      <c r="DK119" s="1079"/>
      <c r="DL119" s="1077" t="s">
        <v>237</v>
      </c>
      <c r="DM119" s="1078"/>
      <c r="DN119" s="1078"/>
      <c r="DO119" s="1078"/>
      <c r="DP119" s="1079"/>
      <c r="DQ119" s="1077" t="s">
        <v>416</v>
      </c>
      <c r="DR119" s="1078"/>
      <c r="DS119" s="1078"/>
      <c r="DT119" s="1078"/>
      <c r="DU119" s="1079"/>
      <c r="DV119" s="1080" t="s">
        <v>237</v>
      </c>
      <c r="DW119" s="1081"/>
      <c r="DX119" s="1081"/>
      <c r="DY119" s="1081"/>
      <c r="DZ119" s="1082"/>
    </row>
    <row r="120" spans="1:130" s="247" customFormat="1" ht="26.25" customHeight="1">
      <c r="A120" s="1153"/>
      <c r="B120" s="1040"/>
      <c r="C120" s="1010" t="s">
        <v>444</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416</v>
      </c>
      <c r="AB120" s="1053"/>
      <c r="AC120" s="1053"/>
      <c r="AD120" s="1053"/>
      <c r="AE120" s="1054"/>
      <c r="AF120" s="1055" t="s">
        <v>445</v>
      </c>
      <c r="AG120" s="1053"/>
      <c r="AH120" s="1053"/>
      <c r="AI120" s="1053"/>
      <c r="AJ120" s="1054"/>
      <c r="AK120" s="1055" t="s">
        <v>237</v>
      </c>
      <c r="AL120" s="1053"/>
      <c r="AM120" s="1053"/>
      <c r="AN120" s="1053"/>
      <c r="AO120" s="1054"/>
      <c r="AP120" s="1056" t="s">
        <v>237</v>
      </c>
      <c r="AQ120" s="1057"/>
      <c r="AR120" s="1057"/>
      <c r="AS120" s="1057"/>
      <c r="AT120" s="1058"/>
      <c r="AU120" s="1083" t="s">
        <v>469</v>
      </c>
      <c r="AV120" s="1084"/>
      <c r="AW120" s="1084"/>
      <c r="AX120" s="1084"/>
      <c r="AY120" s="1085"/>
      <c r="AZ120" s="1034" t="s">
        <v>470</v>
      </c>
      <c r="BA120" s="983"/>
      <c r="BB120" s="983"/>
      <c r="BC120" s="983"/>
      <c r="BD120" s="983"/>
      <c r="BE120" s="983"/>
      <c r="BF120" s="983"/>
      <c r="BG120" s="983"/>
      <c r="BH120" s="983"/>
      <c r="BI120" s="983"/>
      <c r="BJ120" s="983"/>
      <c r="BK120" s="983"/>
      <c r="BL120" s="983"/>
      <c r="BM120" s="983"/>
      <c r="BN120" s="983"/>
      <c r="BO120" s="983"/>
      <c r="BP120" s="984"/>
      <c r="BQ120" s="1020">
        <v>4254437</v>
      </c>
      <c r="BR120" s="1021"/>
      <c r="BS120" s="1021"/>
      <c r="BT120" s="1021"/>
      <c r="BU120" s="1021"/>
      <c r="BV120" s="1021">
        <v>4274946</v>
      </c>
      <c r="BW120" s="1021"/>
      <c r="BX120" s="1021"/>
      <c r="BY120" s="1021"/>
      <c r="BZ120" s="1021"/>
      <c r="CA120" s="1021">
        <v>5190026</v>
      </c>
      <c r="CB120" s="1021"/>
      <c r="CC120" s="1021"/>
      <c r="CD120" s="1021"/>
      <c r="CE120" s="1021"/>
      <c r="CF120" s="1035">
        <v>139.9</v>
      </c>
      <c r="CG120" s="1036"/>
      <c r="CH120" s="1036"/>
      <c r="CI120" s="1036"/>
      <c r="CJ120" s="1036"/>
      <c r="CK120" s="1101" t="s">
        <v>471</v>
      </c>
      <c r="CL120" s="1102"/>
      <c r="CM120" s="1102"/>
      <c r="CN120" s="1102"/>
      <c r="CO120" s="1103"/>
      <c r="CP120" s="1109" t="s">
        <v>472</v>
      </c>
      <c r="CQ120" s="1110"/>
      <c r="CR120" s="1110"/>
      <c r="CS120" s="1110"/>
      <c r="CT120" s="1110"/>
      <c r="CU120" s="1110"/>
      <c r="CV120" s="1110"/>
      <c r="CW120" s="1110"/>
      <c r="CX120" s="1110"/>
      <c r="CY120" s="1110"/>
      <c r="CZ120" s="1110"/>
      <c r="DA120" s="1110"/>
      <c r="DB120" s="1110"/>
      <c r="DC120" s="1110"/>
      <c r="DD120" s="1110"/>
      <c r="DE120" s="1110"/>
      <c r="DF120" s="1111"/>
      <c r="DG120" s="1020">
        <v>1523952</v>
      </c>
      <c r="DH120" s="1021"/>
      <c r="DI120" s="1021"/>
      <c r="DJ120" s="1021"/>
      <c r="DK120" s="1021"/>
      <c r="DL120" s="1021">
        <v>1448886</v>
      </c>
      <c r="DM120" s="1021"/>
      <c r="DN120" s="1021"/>
      <c r="DO120" s="1021"/>
      <c r="DP120" s="1021"/>
      <c r="DQ120" s="1021">
        <v>1348069</v>
      </c>
      <c r="DR120" s="1021"/>
      <c r="DS120" s="1021"/>
      <c r="DT120" s="1021"/>
      <c r="DU120" s="1021"/>
      <c r="DV120" s="1022">
        <v>36.299999999999997</v>
      </c>
      <c r="DW120" s="1022"/>
      <c r="DX120" s="1022"/>
      <c r="DY120" s="1022"/>
      <c r="DZ120" s="1023"/>
    </row>
    <row r="121" spans="1:130" s="247" customFormat="1" ht="26.25" customHeight="1">
      <c r="A121" s="1153"/>
      <c r="B121" s="1040"/>
      <c r="C121" s="1061" t="s">
        <v>473</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v>60997</v>
      </c>
      <c r="AB121" s="1053"/>
      <c r="AC121" s="1053"/>
      <c r="AD121" s="1053"/>
      <c r="AE121" s="1054"/>
      <c r="AF121" s="1055">
        <v>60997</v>
      </c>
      <c r="AG121" s="1053"/>
      <c r="AH121" s="1053"/>
      <c r="AI121" s="1053"/>
      <c r="AJ121" s="1054"/>
      <c r="AK121" s="1055">
        <v>56533</v>
      </c>
      <c r="AL121" s="1053"/>
      <c r="AM121" s="1053"/>
      <c r="AN121" s="1053"/>
      <c r="AO121" s="1054"/>
      <c r="AP121" s="1056">
        <v>1.5</v>
      </c>
      <c r="AQ121" s="1057"/>
      <c r="AR121" s="1057"/>
      <c r="AS121" s="1057"/>
      <c r="AT121" s="1058"/>
      <c r="AU121" s="1086"/>
      <c r="AV121" s="1087"/>
      <c r="AW121" s="1087"/>
      <c r="AX121" s="1087"/>
      <c r="AY121" s="1088"/>
      <c r="AZ121" s="1043" t="s">
        <v>474</v>
      </c>
      <c r="BA121" s="1044"/>
      <c r="BB121" s="1044"/>
      <c r="BC121" s="1044"/>
      <c r="BD121" s="1044"/>
      <c r="BE121" s="1044"/>
      <c r="BF121" s="1044"/>
      <c r="BG121" s="1044"/>
      <c r="BH121" s="1044"/>
      <c r="BI121" s="1044"/>
      <c r="BJ121" s="1044"/>
      <c r="BK121" s="1044"/>
      <c r="BL121" s="1044"/>
      <c r="BM121" s="1044"/>
      <c r="BN121" s="1044"/>
      <c r="BO121" s="1044"/>
      <c r="BP121" s="1045"/>
      <c r="BQ121" s="1013">
        <v>578062</v>
      </c>
      <c r="BR121" s="1014"/>
      <c r="BS121" s="1014"/>
      <c r="BT121" s="1014"/>
      <c r="BU121" s="1014"/>
      <c r="BV121" s="1014">
        <v>566200</v>
      </c>
      <c r="BW121" s="1014"/>
      <c r="BX121" s="1014"/>
      <c r="BY121" s="1014"/>
      <c r="BZ121" s="1014"/>
      <c r="CA121" s="1014">
        <v>554323</v>
      </c>
      <c r="CB121" s="1014"/>
      <c r="CC121" s="1014"/>
      <c r="CD121" s="1014"/>
      <c r="CE121" s="1014"/>
      <c r="CF121" s="1008">
        <v>14.9</v>
      </c>
      <c r="CG121" s="1009"/>
      <c r="CH121" s="1009"/>
      <c r="CI121" s="1009"/>
      <c r="CJ121" s="1009"/>
      <c r="CK121" s="1104"/>
      <c r="CL121" s="1105"/>
      <c r="CM121" s="1105"/>
      <c r="CN121" s="1105"/>
      <c r="CO121" s="1106"/>
      <c r="CP121" s="1114" t="s">
        <v>475</v>
      </c>
      <c r="CQ121" s="1115"/>
      <c r="CR121" s="1115"/>
      <c r="CS121" s="1115"/>
      <c r="CT121" s="1115"/>
      <c r="CU121" s="1115"/>
      <c r="CV121" s="1115"/>
      <c r="CW121" s="1115"/>
      <c r="CX121" s="1115"/>
      <c r="CY121" s="1115"/>
      <c r="CZ121" s="1115"/>
      <c r="DA121" s="1115"/>
      <c r="DB121" s="1115"/>
      <c r="DC121" s="1115"/>
      <c r="DD121" s="1115"/>
      <c r="DE121" s="1115"/>
      <c r="DF121" s="1116"/>
      <c r="DG121" s="1013">
        <v>11273</v>
      </c>
      <c r="DH121" s="1014"/>
      <c r="DI121" s="1014"/>
      <c r="DJ121" s="1014"/>
      <c r="DK121" s="1014"/>
      <c r="DL121" s="1014">
        <v>7618</v>
      </c>
      <c r="DM121" s="1014"/>
      <c r="DN121" s="1014"/>
      <c r="DO121" s="1014"/>
      <c r="DP121" s="1014"/>
      <c r="DQ121" s="1014">
        <v>5640</v>
      </c>
      <c r="DR121" s="1014"/>
      <c r="DS121" s="1014"/>
      <c r="DT121" s="1014"/>
      <c r="DU121" s="1014"/>
      <c r="DV121" s="1015">
        <v>0.2</v>
      </c>
      <c r="DW121" s="1015"/>
      <c r="DX121" s="1015"/>
      <c r="DY121" s="1015"/>
      <c r="DZ121" s="1016"/>
    </row>
    <row r="122" spans="1:130" s="247" customFormat="1" ht="26.25" customHeight="1">
      <c r="A122" s="1153"/>
      <c r="B122" s="1040"/>
      <c r="C122" s="1010" t="s">
        <v>455</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237</v>
      </c>
      <c r="AB122" s="1053"/>
      <c r="AC122" s="1053"/>
      <c r="AD122" s="1053"/>
      <c r="AE122" s="1054"/>
      <c r="AF122" s="1055" t="s">
        <v>237</v>
      </c>
      <c r="AG122" s="1053"/>
      <c r="AH122" s="1053"/>
      <c r="AI122" s="1053"/>
      <c r="AJ122" s="1054"/>
      <c r="AK122" s="1055" t="s">
        <v>416</v>
      </c>
      <c r="AL122" s="1053"/>
      <c r="AM122" s="1053"/>
      <c r="AN122" s="1053"/>
      <c r="AO122" s="1054"/>
      <c r="AP122" s="1056" t="s">
        <v>237</v>
      </c>
      <c r="AQ122" s="1057"/>
      <c r="AR122" s="1057"/>
      <c r="AS122" s="1057"/>
      <c r="AT122" s="1058"/>
      <c r="AU122" s="1086"/>
      <c r="AV122" s="1087"/>
      <c r="AW122" s="1087"/>
      <c r="AX122" s="1087"/>
      <c r="AY122" s="1088"/>
      <c r="AZ122" s="1068" t="s">
        <v>476</v>
      </c>
      <c r="BA122" s="1059"/>
      <c r="BB122" s="1059"/>
      <c r="BC122" s="1059"/>
      <c r="BD122" s="1059"/>
      <c r="BE122" s="1059"/>
      <c r="BF122" s="1059"/>
      <c r="BG122" s="1059"/>
      <c r="BH122" s="1059"/>
      <c r="BI122" s="1059"/>
      <c r="BJ122" s="1059"/>
      <c r="BK122" s="1059"/>
      <c r="BL122" s="1059"/>
      <c r="BM122" s="1059"/>
      <c r="BN122" s="1059"/>
      <c r="BO122" s="1059"/>
      <c r="BP122" s="1060"/>
      <c r="BQ122" s="1091">
        <v>6928399</v>
      </c>
      <c r="BR122" s="1092"/>
      <c r="BS122" s="1092"/>
      <c r="BT122" s="1092"/>
      <c r="BU122" s="1092"/>
      <c r="BV122" s="1092">
        <v>6650155</v>
      </c>
      <c r="BW122" s="1092"/>
      <c r="BX122" s="1092"/>
      <c r="BY122" s="1092"/>
      <c r="BZ122" s="1092"/>
      <c r="CA122" s="1092">
        <v>6250722</v>
      </c>
      <c r="CB122" s="1092"/>
      <c r="CC122" s="1092"/>
      <c r="CD122" s="1092"/>
      <c r="CE122" s="1092"/>
      <c r="CF122" s="1112">
        <v>168.5</v>
      </c>
      <c r="CG122" s="1113"/>
      <c r="CH122" s="1113"/>
      <c r="CI122" s="1113"/>
      <c r="CJ122" s="1113"/>
      <c r="CK122" s="1104"/>
      <c r="CL122" s="1105"/>
      <c r="CM122" s="1105"/>
      <c r="CN122" s="1105"/>
      <c r="CO122" s="1106"/>
      <c r="CP122" s="1114" t="s">
        <v>477</v>
      </c>
      <c r="CQ122" s="1115"/>
      <c r="CR122" s="1115"/>
      <c r="CS122" s="1115"/>
      <c r="CT122" s="1115"/>
      <c r="CU122" s="1115"/>
      <c r="CV122" s="1115"/>
      <c r="CW122" s="1115"/>
      <c r="CX122" s="1115"/>
      <c r="CY122" s="1115"/>
      <c r="CZ122" s="1115"/>
      <c r="DA122" s="1115"/>
      <c r="DB122" s="1115"/>
      <c r="DC122" s="1115"/>
      <c r="DD122" s="1115"/>
      <c r="DE122" s="1115"/>
      <c r="DF122" s="1116"/>
      <c r="DG122" s="1013" t="s">
        <v>416</v>
      </c>
      <c r="DH122" s="1014"/>
      <c r="DI122" s="1014"/>
      <c r="DJ122" s="1014"/>
      <c r="DK122" s="1014"/>
      <c r="DL122" s="1014" t="s">
        <v>237</v>
      </c>
      <c r="DM122" s="1014"/>
      <c r="DN122" s="1014"/>
      <c r="DO122" s="1014"/>
      <c r="DP122" s="1014"/>
      <c r="DQ122" s="1014" t="s">
        <v>237</v>
      </c>
      <c r="DR122" s="1014"/>
      <c r="DS122" s="1014"/>
      <c r="DT122" s="1014"/>
      <c r="DU122" s="1014"/>
      <c r="DV122" s="1015" t="s">
        <v>416</v>
      </c>
      <c r="DW122" s="1015"/>
      <c r="DX122" s="1015"/>
      <c r="DY122" s="1015"/>
      <c r="DZ122" s="1016"/>
    </row>
    <row r="123" spans="1:130" s="247" customFormat="1" ht="26.25" customHeight="1">
      <c r="A123" s="1153"/>
      <c r="B123" s="1040"/>
      <c r="C123" s="1010" t="s">
        <v>461</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237</v>
      </c>
      <c r="AB123" s="1053"/>
      <c r="AC123" s="1053"/>
      <c r="AD123" s="1053"/>
      <c r="AE123" s="1054"/>
      <c r="AF123" s="1055" t="s">
        <v>416</v>
      </c>
      <c r="AG123" s="1053"/>
      <c r="AH123" s="1053"/>
      <c r="AI123" s="1053"/>
      <c r="AJ123" s="1054"/>
      <c r="AK123" s="1055" t="s">
        <v>416</v>
      </c>
      <c r="AL123" s="1053"/>
      <c r="AM123" s="1053"/>
      <c r="AN123" s="1053"/>
      <c r="AO123" s="1054"/>
      <c r="AP123" s="1056" t="s">
        <v>237</v>
      </c>
      <c r="AQ123" s="1057"/>
      <c r="AR123" s="1057"/>
      <c r="AS123" s="1057"/>
      <c r="AT123" s="1058"/>
      <c r="AU123" s="1089"/>
      <c r="AV123" s="1090"/>
      <c r="AW123" s="1090"/>
      <c r="AX123" s="1090"/>
      <c r="AY123" s="1090"/>
      <c r="AZ123" s="278" t="s">
        <v>191</v>
      </c>
      <c r="BA123" s="278"/>
      <c r="BB123" s="278"/>
      <c r="BC123" s="278"/>
      <c r="BD123" s="278"/>
      <c r="BE123" s="278"/>
      <c r="BF123" s="278"/>
      <c r="BG123" s="278"/>
      <c r="BH123" s="278"/>
      <c r="BI123" s="278"/>
      <c r="BJ123" s="278"/>
      <c r="BK123" s="278"/>
      <c r="BL123" s="278"/>
      <c r="BM123" s="278"/>
      <c r="BN123" s="278"/>
      <c r="BO123" s="1069" t="s">
        <v>478</v>
      </c>
      <c r="BP123" s="1100"/>
      <c r="BQ123" s="1159">
        <v>11760898</v>
      </c>
      <c r="BR123" s="1160"/>
      <c r="BS123" s="1160"/>
      <c r="BT123" s="1160"/>
      <c r="BU123" s="1160"/>
      <c r="BV123" s="1160">
        <v>11491301</v>
      </c>
      <c r="BW123" s="1160"/>
      <c r="BX123" s="1160"/>
      <c r="BY123" s="1160"/>
      <c r="BZ123" s="1160"/>
      <c r="CA123" s="1160">
        <v>11995071</v>
      </c>
      <c r="CB123" s="1160"/>
      <c r="CC123" s="1160"/>
      <c r="CD123" s="1160"/>
      <c r="CE123" s="1160"/>
      <c r="CF123" s="1093"/>
      <c r="CG123" s="1094"/>
      <c r="CH123" s="1094"/>
      <c r="CI123" s="1094"/>
      <c r="CJ123" s="1095"/>
      <c r="CK123" s="1104"/>
      <c r="CL123" s="1105"/>
      <c r="CM123" s="1105"/>
      <c r="CN123" s="1105"/>
      <c r="CO123" s="1106"/>
      <c r="CP123" s="1114" t="s">
        <v>479</v>
      </c>
      <c r="CQ123" s="1115"/>
      <c r="CR123" s="1115"/>
      <c r="CS123" s="1115"/>
      <c r="CT123" s="1115"/>
      <c r="CU123" s="1115"/>
      <c r="CV123" s="1115"/>
      <c r="CW123" s="1115"/>
      <c r="CX123" s="1115"/>
      <c r="CY123" s="1115"/>
      <c r="CZ123" s="1115"/>
      <c r="DA123" s="1115"/>
      <c r="DB123" s="1115"/>
      <c r="DC123" s="1115"/>
      <c r="DD123" s="1115"/>
      <c r="DE123" s="1115"/>
      <c r="DF123" s="1116"/>
      <c r="DG123" s="1052" t="s">
        <v>237</v>
      </c>
      <c r="DH123" s="1053"/>
      <c r="DI123" s="1053"/>
      <c r="DJ123" s="1053"/>
      <c r="DK123" s="1054"/>
      <c r="DL123" s="1055" t="s">
        <v>237</v>
      </c>
      <c r="DM123" s="1053"/>
      <c r="DN123" s="1053"/>
      <c r="DO123" s="1053"/>
      <c r="DP123" s="1054"/>
      <c r="DQ123" s="1055" t="s">
        <v>237</v>
      </c>
      <c r="DR123" s="1053"/>
      <c r="DS123" s="1053"/>
      <c r="DT123" s="1053"/>
      <c r="DU123" s="1054"/>
      <c r="DV123" s="1056" t="s">
        <v>237</v>
      </c>
      <c r="DW123" s="1057"/>
      <c r="DX123" s="1057"/>
      <c r="DY123" s="1057"/>
      <c r="DZ123" s="1058"/>
    </row>
    <row r="124" spans="1:130" s="247" customFormat="1" ht="26.25" customHeight="1" thickBot="1">
      <c r="A124" s="1153"/>
      <c r="B124" s="1040"/>
      <c r="C124" s="1010" t="s">
        <v>464</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237</v>
      </c>
      <c r="AB124" s="1053"/>
      <c r="AC124" s="1053"/>
      <c r="AD124" s="1053"/>
      <c r="AE124" s="1054"/>
      <c r="AF124" s="1055" t="s">
        <v>416</v>
      </c>
      <c r="AG124" s="1053"/>
      <c r="AH124" s="1053"/>
      <c r="AI124" s="1053"/>
      <c r="AJ124" s="1054"/>
      <c r="AK124" s="1055" t="s">
        <v>237</v>
      </c>
      <c r="AL124" s="1053"/>
      <c r="AM124" s="1053"/>
      <c r="AN124" s="1053"/>
      <c r="AO124" s="1054"/>
      <c r="AP124" s="1056" t="s">
        <v>237</v>
      </c>
      <c r="AQ124" s="1057"/>
      <c r="AR124" s="1057"/>
      <c r="AS124" s="1057"/>
      <c r="AT124" s="1058"/>
      <c r="AU124" s="1155" t="s">
        <v>480</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416</v>
      </c>
      <c r="BR124" s="1122"/>
      <c r="BS124" s="1122"/>
      <c r="BT124" s="1122"/>
      <c r="BU124" s="1122"/>
      <c r="BV124" s="1122" t="s">
        <v>416</v>
      </c>
      <c r="BW124" s="1122"/>
      <c r="BX124" s="1122"/>
      <c r="BY124" s="1122"/>
      <c r="BZ124" s="1122"/>
      <c r="CA124" s="1122" t="s">
        <v>416</v>
      </c>
      <c r="CB124" s="1122"/>
      <c r="CC124" s="1122"/>
      <c r="CD124" s="1122"/>
      <c r="CE124" s="1122"/>
      <c r="CF124" s="1123"/>
      <c r="CG124" s="1124"/>
      <c r="CH124" s="1124"/>
      <c r="CI124" s="1124"/>
      <c r="CJ124" s="1125"/>
      <c r="CK124" s="1107"/>
      <c r="CL124" s="1107"/>
      <c r="CM124" s="1107"/>
      <c r="CN124" s="1107"/>
      <c r="CO124" s="1108"/>
      <c r="CP124" s="1114" t="s">
        <v>481</v>
      </c>
      <c r="CQ124" s="1115"/>
      <c r="CR124" s="1115"/>
      <c r="CS124" s="1115"/>
      <c r="CT124" s="1115"/>
      <c r="CU124" s="1115"/>
      <c r="CV124" s="1115"/>
      <c r="CW124" s="1115"/>
      <c r="CX124" s="1115"/>
      <c r="CY124" s="1115"/>
      <c r="CZ124" s="1115"/>
      <c r="DA124" s="1115"/>
      <c r="DB124" s="1115"/>
      <c r="DC124" s="1115"/>
      <c r="DD124" s="1115"/>
      <c r="DE124" s="1115"/>
      <c r="DF124" s="1116"/>
      <c r="DG124" s="1099" t="s">
        <v>237</v>
      </c>
      <c r="DH124" s="1078"/>
      <c r="DI124" s="1078"/>
      <c r="DJ124" s="1078"/>
      <c r="DK124" s="1079"/>
      <c r="DL124" s="1077" t="s">
        <v>237</v>
      </c>
      <c r="DM124" s="1078"/>
      <c r="DN124" s="1078"/>
      <c r="DO124" s="1078"/>
      <c r="DP124" s="1079"/>
      <c r="DQ124" s="1077" t="s">
        <v>237</v>
      </c>
      <c r="DR124" s="1078"/>
      <c r="DS124" s="1078"/>
      <c r="DT124" s="1078"/>
      <c r="DU124" s="1079"/>
      <c r="DV124" s="1080" t="s">
        <v>482</v>
      </c>
      <c r="DW124" s="1081"/>
      <c r="DX124" s="1081"/>
      <c r="DY124" s="1081"/>
      <c r="DZ124" s="1082"/>
    </row>
    <row r="125" spans="1:130" s="247" customFormat="1" ht="26.25" customHeight="1">
      <c r="A125" s="1153"/>
      <c r="B125" s="1040"/>
      <c r="C125" s="1010" t="s">
        <v>466</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237</v>
      </c>
      <c r="AB125" s="1053"/>
      <c r="AC125" s="1053"/>
      <c r="AD125" s="1053"/>
      <c r="AE125" s="1054"/>
      <c r="AF125" s="1055" t="s">
        <v>237</v>
      </c>
      <c r="AG125" s="1053"/>
      <c r="AH125" s="1053"/>
      <c r="AI125" s="1053"/>
      <c r="AJ125" s="1054"/>
      <c r="AK125" s="1055" t="s">
        <v>237</v>
      </c>
      <c r="AL125" s="1053"/>
      <c r="AM125" s="1053"/>
      <c r="AN125" s="1053"/>
      <c r="AO125" s="1054"/>
      <c r="AP125" s="1056" t="s">
        <v>237</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483</v>
      </c>
      <c r="CL125" s="1102"/>
      <c r="CM125" s="1102"/>
      <c r="CN125" s="1102"/>
      <c r="CO125" s="1103"/>
      <c r="CP125" s="1034" t="s">
        <v>484</v>
      </c>
      <c r="CQ125" s="983"/>
      <c r="CR125" s="983"/>
      <c r="CS125" s="983"/>
      <c r="CT125" s="983"/>
      <c r="CU125" s="983"/>
      <c r="CV125" s="983"/>
      <c r="CW125" s="983"/>
      <c r="CX125" s="983"/>
      <c r="CY125" s="983"/>
      <c r="CZ125" s="983"/>
      <c r="DA125" s="983"/>
      <c r="DB125" s="983"/>
      <c r="DC125" s="983"/>
      <c r="DD125" s="983"/>
      <c r="DE125" s="983"/>
      <c r="DF125" s="984"/>
      <c r="DG125" s="1020" t="s">
        <v>416</v>
      </c>
      <c r="DH125" s="1021"/>
      <c r="DI125" s="1021"/>
      <c r="DJ125" s="1021"/>
      <c r="DK125" s="1021"/>
      <c r="DL125" s="1021" t="s">
        <v>237</v>
      </c>
      <c r="DM125" s="1021"/>
      <c r="DN125" s="1021"/>
      <c r="DO125" s="1021"/>
      <c r="DP125" s="1021"/>
      <c r="DQ125" s="1021" t="s">
        <v>485</v>
      </c>
      <c r="DR125" s="1021"/>
      <c r="DS125" s="1021"/>
      <c r="DT125" s="1021"/>
      <c r="DU125" s="1021"/>
      <c r="DV125" s="1022" t="s">
        <v>416</v>
      </c>
      <c r="DW125" s="1022"/>
      <c r="DX125" s="1022"/>
      <c r="DY125" s="1022"/>
      <c r="DZ125" s="1023"/>
    </row>
    <row r="126" spans="1:130" s="247" customFormat="1" ht="26.25" customHeight="1" thickBot="1">
      <c r="A126" s="1153"/>
      <c r="B126" s="1040"/>
      <c r="C126" s="1010" t="s">
        <v>468</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416</v>
      </c>
      <c r="AB126" s="1053"/>
      <c r="AC126" s="1053"/>
      <c r="AD126" s="1053"/>
      <c r="AE126" s="1054"/>
      <c r="AF126" s="1055" t="s">
        <v>237</v>
      </c>
      <c r="AG126" s="1053"/>
      <c r="AH126" s="1053"/>
      <c r="AI126" s="1053"/>
      <c r="AJ126" s="1054"/>
      <c r="AK126" s="1055" t="s">
        <v>237</v>
      </c>
      <c r="AL126" s="1053"/>
      <c r="AM126" s="1053"/>
      <c r="AN126" s="1053"/>
      <c r="AO126" s="1054"/>
      <c r="AP126" s="1056" t="s">
        <v>416</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486</v>
      </c>
      <c r="CQ126" s="1044"/>
      <c r="CR126" s="1044"/>
      <c r="CS126" s="1044"/>
      <c r="CT126" s="1044"/>
      <c r="CU126" s="1044"/>
      <c r="CV126" s="1044"/>
      <c r="CW126" s="1044"/>
      <c r="CX126" s="1044"/>
      <c r="CY126" s="1044"/>
      <c r="CZ126" s="1044"/>
      <c r="DA126" s="1044"/>
      <c r="DB126" s="1044"/>
      <c r="DC126" s="1044"/>
      <c r="DD126" s="1044"/>
      <c r="DE126" s="1044"/>
      <c r="DF126" s="1045"/>
      <c r="DG126" s="1013" t="s">
        <v>237</v>
      </c>
      <c r="DH126" s="1014"/>
      <c r="DI126" s="1014"/>
      <c r="DJ126" s="1014"/>
      <c r="DK126" s="1014"/>
      <c r="DL126" s="1014" t="s">
        <v>237</v>
      </c>
      <c r="DM126" s="1014"/>
      <c r="DN126" s="1014"/>
      <c r="DO126" s="1014"/>
      <c r="DP126" s="1014"/>
      <c r="DQ126" s="1014" t="s">
        <v>416</v>
      </c>
      <c r="DR126" s="1014"/>
      <c r="DS126" s="1014"/>
      <c r="DT126" s="1014"/>
      <c r="DU126" s="1014"/>
      <c r="DV126" s="1015" t="s">
        <v>237</v>
      </c>
      <c r="DW126" s="1015"/>
      <c r="DX126" s="1015"/>
      <c r="DY126" s="1015"/>
      <c r="DZ126" s="1016"/>
    </row>
    <row r="127" spans="1:130" s="247" customFormat="1" ht="26.25" customHeight="1">
      <c r="A127" s="1154"/>
      <c r="B127" s="1042"/>
      <c r="C127" s="1096" t="s">
        <v>487</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416</v>
      </c>
      <c r="AB127" s="1053"/>
      <c r="AC127" s="1053"/>
      <c r="AD127" s="1053"/>
      <c r="AE127" s="1054"/>
      <c r="AF127" s="1055" t="s">
        <v>237</v>
      </c>
      <c r="AG127" s="1053"/>
      <c r="AH127" s="1053"/>
      <c r="AI127" s="1053"/>
      <c r="AJ127" s="1054"/>
      <c r="AK127" s="1055" t="s">
        <v>416</v>
      </c>
      <c r="AL127" s="1053"/>
      <c r="AM127" s="1053"/>
      <c r="AN127" s="1053"/>
      <c r="AO127" s="1054"/>
      <c r="AP127" s="1056" t="s">
        <v>416</v>
      </c>
      <c r="AQ127" s="1057"/>
      <c r="AR127" s="1057"/>
      <c r="AS127" s="1057"/>
      <c r="AT127" s="1058"/>
      <c r="AU127" s="283"/>
      <c r="AV127" s="283"/>
      <c r="AW127" s="283"/>
      <c r="AX127" s="1126" t="s">
        <v>488</v>
      </c>
      <c r="AY127" s="1127"/>
      <c r="AZ127" s="1127"/>
      <c r="BA127" s="1127"/>
      <c r="BB127" s="1127"/>
      <c r="BC127" s="1127"/>
      <c r="BD127" s="1127"/>
      <c r="BE127" s="1128"/>
      <c r="BF127" s="1129" t="s">
        <v>489</v>
      </c>
      <c r="BG127" s="1127"/>
      <c r="BH127" s="1127"/>
      <c r="BI127" s="1127"/>
      <c r="BJ127" s="1127"/>
      <c r="BK127" s="1127"/>
      <c r="BL127" s="1128"/>
      <c r="BM127" s="1129" t="s">
        <v>490</v>
      </c>
      <c r="BN127" s="1127"/>
      <c r="BO127" s="1127"/>
      <c r="BP127" s="1127"/>
      <c r="BQ127" s="1127"/>
      <c r="BR127" s="1127"/>
      <c r="BS127" s="1128"/>
      <c r="BT127" s="1129" t="s">
        <v>491</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492</v>
      </c>
      <c r="CQ127" s="1044"/>
      <c r="CR127" s="1044"/>
      <c r="CS127" s="1044"/>
      <c r="CT127" s="1044"/>
      <c r="CU127" s="1044"/>
      <c r="CV127" s="1044"/>
      <c r="CW127" s="1044"/>
      <c r="CX127" s="1044"/>
      <c r="CY127" s="1044"/>
      <c r="CZ127" s="1044"/>
      <c r="DA127" s="1044"/>
      <c r="DB127" s="1044"/>
      <c r="DC127" s="1044"/>
      <c r="DD127" s="1044"/>
      <c r="DE127" s="1044"/>
      <c r="DF127" s="1045"/>
      <c r="DG127" s="1013" t="s">
        <v>237</v>
      </c>
      <c r="DH127" s="1014"/>
      <c r="DI127" s="1014"/>
      <c r="DJ127" s="1014"/>
      <c r="DK127" s="1014"/>
      <c r="DL127" s="1014" t="s">
        <v>416</v>
      </c>
      <c r="DM127" s="1014"/>
      <c r="DN127" s="1014"/>
      <c r="DO127" s="1014"/>
      <c r="DP127" s="1014"/>
      <c r="DQ127" s="1014" t="s">
        <v>485</v>
      </c>
      <c r="DR127" s="1014"/>
      <c r="DS127" s="1014"/>
      <c r="DT127" s="1014"/>
      <c r="DU127" s="1014"/>
      <c r="DV127" s="1015" t="s">
        <v>493</v>
      </c>
      <c r="DW127" s="1015"/>
      <c r="DX127" s="1015"/>
      <c r="DY127" s="1015"/>
      <c r="DZ127" s="1016"/>
    </row>
    <row r="128" spans="1:130" s="247" customFormat="1" ht="26.25" customHeight="1" thickBot="1">
      <c r="A128" s="1137" t="s">
        <v>494</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495</v>
      </c>
      <c r="X128" s="1139"/>
      <c r="Y128" s="1139"/>
      <c r="Z128" s="1140"/>
      <c r="AA128" s="1141">
        <v>3114</v>
      </c>
      <c r="AB128" s="1142"/>
      <c r="AC128" s="1142"/>
      <c r="AD128" s="1142"/>
      <c r="AE128" s="1143"/>
      <c r="AF128" s="1144" t="s">
        <v>416</v>
      </c>
      <c r="AG128" s="1142"/>
      <c r="AH128" s="1142"/>
      <c r="AI128" s="1142"/>
      <c r="AJ128" s="1143"/>
      <c r="AK128" s="1144" t="s">
        <v>237</v>
      </c>
      <c r="AL128" s="1142"/>
      <c r="AM128" s="1142"/>
      <c r="AN128" s="1142"/>
      <c r="AO128" s="1143"/>
      <c r="AP128" s="1145"/>
      <c r="AQ128" s="1146"/>
      <c r="AR128" s="1146"/>
      <c r="AS128" s="1146"/>
      <c r="AT128" s="1147"/>
      <c r="AU128" s="283"/>
      <c r="AV128" s="283"/>
      <c r="AW128" s="283"/>
      <c r="AX128" s="982" t="s">
        <v>496</v>
      </c>
      <c r="AY128" s="983"/>
      <c r="AZ128" s="983"/>
      <c r="BA128" s="983"/>
      <c r="BB128" s="983"/>
      <c r="BC128" s="983"/>
      <c r="BD128" s="983"/>
      <c r="BE128" s="984"/>
      <c r="BF128" s="1148" t="s">
        <v>493</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497</v>
      </c>
      <c r="CQ128" s="1131"/>
      <c r="CR128" s="1131"/>
      <c r="CS128" s="1131"/>
      <c r="CT128" s="1131"/>
      <c r="CU128" s="1131"/>
      <c r="CV128" s="1131"/>
      <c r="CW128" s="1131"/>
      <c r="CX128" s="1131"/>
      <c r="CY128" s="1131"/>
      <c r="CZ128" s="1131"/>
      <c r="DA128" s="1131"/>
      <c r="DB128" s="1131"/>
      <c r="DC128" s="1131"/>
      <c r="DD128" s="1131"/>
      <c r="DE128" s="1131"/>
      <c r="DF128" s="1132"/>
      <c r="DG128" s="1133" t="s">
        <v>237</v>
      </c>
      <c r="DH128" s="1134"/>
      <c r="DI128" s="1134"/>
      <c r="DJ128" s="1134"/>
      <c r="DK128" s="1134"/>
      <c r="DL128" s="1134" t="s">
        <v>416</v>
      </c>
      <c r="DM128" s="1134"/>
      <c r="DN128" s="1134"/>
      <c r="DO128" s="1134"/>
      <c r="DP128" s="1134"/>
      <c r="DQ128" s="1134" t="s">
        <v>416</v>
      </c>
      <c r="DR128" s="1134"/>
      <c r="DS128" s="1134"/>
      <c r="DT128" s="1134"/>
      <c r="DU128" s="1134"/>
      <c r="DV128" s="1135" t="s">
        <v>493</v>
      </c>
      <c r="DW128" s="1135"/>
      <c r="DX128" s="1135"/>
      <c r="DY128" s="1135"/>
      <c r="DZ128" s="1136"/>
    </row>
    <row r="129" spans="1:131" s="247" customFormat="1" ht="26.25" customHeight="1">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498</v>
      </c>
      <c r="X129" s="1168"/>
      <c r="Y129" s="1168"/>
      <c r="Z129" s="1169"/>
      <c r="AA129" s="1052">
        <v>4369088</v>
      </c>
      <c r="AB129" s="1053"/>
      <c r="AC129" s="1053"/>
      <c r="AD129" s="1053"/>
      <c r="AE129" s="1054"/>
      <c r="AF129" s="1055">
        <v>4417287</v>
      </c>
      <c r="AG129" s="1053"/>
      <c r="AH129" s="1053"/>
      <c r="AI129" s="1053"/>
      <c r="AJ129" s="1054"/>
      <c r="AK129" s="1055">
        <v>4468416</v>
      </c>
      <c r="AL129" s="1053"/>
      <c r="AM129" s="1053"/>
      <c r="AN129" s="1053"/>
      <c r="AO129" s="1054"/>
      <c r="AP129" s="1170"/>
      <c r="AQ129" s="1171"/>
      <c r="AR129" s="1171"/>
      <c r="AS129" s="1171"/>
      <c r="AT129" s="1172"/>
      <c r="AU129" s="285"/>
      <c r="AV129" s="285"/>
      <c r="AW129" s="285"/>
      <c r="AX129" s="1161" t="s">
        <v>499</v>
      </c>
      <c r="AY129" s="1044"/>
      <c r="AZ129" s="1044"/>
      <c r="BA129" s="1044"/>
      <c r="BB129" s="1044"/>
      <c r="BC129" s="1044"/>
      <c r="BD129" s="1044"/>
      <c r="BE129" s="1045"/>
      <c r="BF129" s="1162" t="s">
        <v>416</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1024" t="s">
        <v>500</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501</v>
      </c>
      <c r="X130" s="1168"/>
      <c r="Y130" s="1168"/>
      <c r="Z130" s="1169"/>
      <c r="AA130" s="1052">
        <v>748352</v>
      </c>
      <c r="AB130" s="1053"/>
      <c r="AC130" s="1053"/>
      <c r="AD130" s="1053"/>
      <c r="AE130" s="1054"/>
      <c r="AF130" s="1055">
        <v>747411</v>
      </c>
      <c r="AG130" s="1053"/>
      <c r="AH130" s="1053"/>
      <c r="AI130" s="1053"/>
      <c r="AJ130" s="1054"/>
      <c r="AK130" s="1055">
        <v>758180</v>
      </c>
      <c r="AL130" s="1053"/>
      <c r="AM130" s="1053"/>
      <c r="AN130" s="1053"/>
      <c r="AO130" s="1054"/>
      <c r="AP130" s="1170"/>
      <c r="AQ130" s="1171"/>
      <c r="AR130" s="1171"/>
      <c r="AS130" s="1171"/>
      <c r="AT130" s="1172"/>
      <c r="AU130" s="285"/>
      <c r="AV130" s="285"/>
      <c r="AW130" s="285"/>
      <c r="AX130" s="1161" t="s">
        <v>502</v>
      </c>
      <c r="AY130" s="1044"/>
      <c r="AZ130" s="1044"/>
      <c r="BA130" s="1044"/>
      <c r="BB130" s="1044"/>
      <c r="BC130" s="1044"/>
      <c r="BD130" s="1044"/>
      <c r="BE130" s="1045"/>
      <c r="BF130" s="1198">
        <v>10.3</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503</v>
      </c>
      <c r="X131" s="1206"/>
      <c r="Y131" s="1206"/>
      <c r="Z131" s="1207"/>
      <c r="AA131" s="1099">
        <v>3620736</v>
      </c>
      <c r="AB131" s="1078"/>
      <c r="AC131" s="1078"/>
      <c r="AD131" s="1078"/>
      <c r="AE131" s="1079"/>
      <c r="AF131" s="1077">
        <v>3669876</v>
      </c>
      <c r="AG131" s="1078"/>
      <c r="AH131" s="1078"/>
      <c r="AI131" s="1078"/>
      <c r="AJ131" s="1079"/>
      <c r="AK131" s="1077">
        <v>3710236</v>
      </c>
      <c r="AL131" s="1078"/>
      <c r="AM131" s="1078"/>
      <c r="AN131" s="1078"/>
      <c r="AO131" s="1079"/>
      <c r="AP131" s="1208"/>
      <c r="AQ131" s="1209"/>
      <c r="AR131" s="1209"/>
      <c r="AS131" s="1209"/>
      <c r="AT131" s="1210"/>
      <c r="AU131" s="285"/>
      <c r="AV131" s="285"/>
      <c r="AW131" s="285"/>
      <c r="AX131" s="1180" t="s">
        <v>504</v>
      </c>
      <c r="AY131" s="1131"/>
      <c r="AZ131" s="1131"/>
      <c r="BA131" s="1131"/>
      <c r="BB131" s="1131"/>
      <c r="BC131" s="1131"/>
      <c r="BD131" s="1131"/>
      <c r="BE131" s="1132"/>
      <c r="BF131" s="1181" t="s">
        <v>416</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87" t="s">
        <v>505</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506</v>
      </c>
      <c r="W132" s="1191"/>
      <c r="X132" s="1191"/>
      <c r="Y132" s="1191"/>
      <c r="Z132" s="1192"/>
      <c r="AA132" s="1193">
        <v>12.00186923</v>
      </c>
      <c r="AB132" s="1194"/>
      <c r="AC132" s="1194"/>
      <c r="AD132" s="1194"/>
      <c r="AE132" s="1195"/>
      <c r="AF132" s="1196">
        <v>9.5100215919999993</v>
      </c>
      <c r="AG132" s="1194"/>
      <c r="AH132" s="1194"/>
      <c r="AI132" s="1194"/>
      <c r="AJ132" s="1195"/>
      <c r="AK132" s="1196">
        <v>9.5210116009999997</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507</v>
      </c>
      <c r="W133" s="1174"/>
      <c r="X133" s="1174"/>
      <c r="Y133" s="1174"/>
      <c r="Z133" s="1175"/>
      <c r="AA133" s="1176">
        <v>11.7</v>
      </c>
      <c r="AB133" s="1177"/>
      <c r="AC133" s="1177"/>
      <c r="AD133" s="1177"/>
      <c r="AE133" s="1178"/>
      <c r="AF133" s="1176">
        <v>11.2</v>
      </c>
      <c r="AG133" s="1177"/>
      <c r="AH133" s="1177"/>
      <c r="AI133" s="1177"/>
      <c r="AJ133" s="1178"/>
      <c r="AK133" s="1176">
        <v>10.3</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X4TDkwTjXi1wOtBR3VhaCzGjXHkw6UwLpRkYARYimrFT/Sx/jOas4v57uEfMgILeOKGffRRtRdqejYI+mXhMGg==" saltValue="Ylr2uFIVBWI2t6YllSuJ1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election activeCell="B1" sqref="B1"/>
    </sheetView>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508</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tSBsA1dL9oGOmiCQKRtkSy1PrsbqadvpKuNKG8hUBrxsjbgAJc5/5+OK1gvtoLXWaJDe5YkZRuRHqLIsqUhoFg==" saltValue="hTTVKrDT5xrSHaYPgABho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cFeYwsfnsT091GMDMbJdIw9LIXtIC7a/UQbFcz016B5Cnu9AgF46is8k+6NKl/QJnAbV1GZ+FtaQoCBDhP/qdA==" saltValue="QoEp14cCc8zhBcbRE0sES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509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510</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511</v>
      </c>
      <c r="AP7" s="304"/>
      <c r="AQ7" s="305" t="s">
        <v>512</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513</v>
      </c>
      <c r="AQ8" s="311" t="s">
        <v>514</v>
      </c>
      <c r="AR8" s="312" t="s">
        <v>515</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516</v>
      </c>
      <c r="AL9" s="1217"/>
      <c r="AM9" s="1217"/>
      <c r="AN9" s="1218"/>
      <c r="AO9" s="313">
        <v>1188981</v>
      </c>
      <c r="AP9" s="313">
        <v>91913</v>
      </c>
      <c r="AQ9" s="314">
        <v>99202</v>
      </c>
      <c r="AR9" s="315">
        <v>-7.3</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517</v>
      </c>
      <c r="AL10" s="1217"/>
      <c r="AM10" s="1217"/>
      <c r="AN10" s="1218"/>
      <c r="AO10" s="316">
        <v>75683</v>
      </c>
      <c r="AP10" s="316">
        <v>5851</v>
      </c>
      <c r="AQ10" s="317">
        <v>11247</v>
      </c>
      <c r="AR10" s="318">
        <v>-48</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518</v>
      </c>
      <c r="AL11" s="1217"/>
      <c r="AM11" s="1217"/>
      <c r="AN11" s="1218"/>
      <c r="AO11" s="316">
        <v>204318</v>
      </c>
      <c r="AP11" s="316">
        <v>15795</v>
      </c>
      <c r="AQ11" s="317">
        <v>20554</v>
      </c>
      <c r="AR11" s="318">
        <v>-23.2</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519</v>
      </c>
      <c r="AL12" s="1217"/>
      <c r="AM12" s="1217"/>
      <c r="AN12" s="1218"/>
      <c r="AO12" s="316" t="s">
        <v>520</v>
      </c>
      <c r="AP12" s="316" t="s">
        <v>520</v>
      </c>
      <c r="AQ12" s="317">
        <v>2195</v>
      </c>
      <c r="AR12" s="318" t="s">
        <v>520</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521</v>
      </c>
      <c r="AL13" s="1217"/>
      <c r="AM13" s="1217"/>
      <c r="AN13" s="1218"/>
      <c r="AO13" s="316" t="s">
        <v>520</v>
      </c>
      <c r="AP13" s="316" t="s">
        <v>520</v>
      </c>
      <c r="AQ13" s="317" t="s">
        <v>520</v>
      </c>
      <c r="AR13" s="318" t="s">
        <v>520</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522</v>
      </c>
      <c r="AL14" s="1217"/>
      <c r="AM14" s="1217"/>
      <c r="AN14" s="1218"/>
      <c r="AO14" s="316">
        <v>38143</v>
      </c>
      <c r="AP14" s="316">
        <v>2949</v>
      </c>
      <c r="AQ14" s="317">
        <v>4724</v>
      </c>
      <c r="AR14" s="318">
        <v>-37.6</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523</v>
      </c>
      <c r="AL15" s="1217"/>
      <c r="AM15" s="1217"/>
      <c r="AN15" s="1218"/>
      <c r="AO15" s="316">
        <v>9788</v>
      </c>
      <c r="AP15" s="316">
        <v>757</v>
      </c>
      <c r="AQ15" s="317">
        <v>2851</v>
      </c>
      <c r="AR15" s="318">
        <v>-73.400000000000006</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524</v>
      </c>
      <c r="AL16" s="1220"/>
      <c r="AM16" s="1220"/>
      <c r="AN16" s="1221"/>
      <c r="AO16" s="316">
        <v>-162695</v>
      </c>
      <c r="AP16" s="316">
        <v>-12577</v>
      </c>
      <c r="AQ16" s="317">
        <v>-9556</v>
      </c>
      <c r="AR16" s="318">
        <v>31.6</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191</v>
      </c>
      <c r="AL17" s="1220"/>
      <c r="AM17" s="1220"/>
      <c r="AN17" s="1221"/>
      <c r="AO17" s="316">
        <v>1354218</v>
      </c>
      <c r="AP17" s="316">
        <v>104686</v>
      </c>
      <c r="AQ17" s="317">
        <v>131217</v>
      </c>
      <c r="AR17" s="318">
        <v>-20.2</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525</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526</v>
      </c>
      <c r="AP20" s="324" t="s">
        <v>527</v>
      </c>
      <c r="AQ20" s="325" t="s">
        <v>528</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529</v>
      </c>
      <c r="AL21" s="1212"/>
      <c r="AM21" s="1212"/>
      <c r="AN21" s="1213"/>
      <c r="AO21" s="328">
        <v>9.1999999999999993</v>
      </c>
      <c r="AP21" s="329">
        <v>11.75</v>
      </c>
      <c r="AQ21" s="330">
        <v>-2.5499999999999998</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530</v>
      </c>
      <c r="AL22" s="1212"/>
      <c r="AM22" s="1212"/>
      <c r="AN22" s="1213"/>
      <c r="AO22" s="333">
        <v>95.5</v>
      </c>
      <c r="AP22" s="334">
        <v>95.4</v>
      </c>
      <c r="AQ22" s="335">
        <v>0.1</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531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532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533</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511</v>
      </c>
      <c r="AP30" s="304"/>
      <c r="AQ30" s="305" t="s">
        <v>512</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513</v>
      </c>
      <c r="AQ31" s="311" t="s">
        <v>514</v>
      </c>
      <c r="AR31" s="312" t="s">
        <v>515</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534</v>
      </c>
      <c r="AL32" s="1228"/>
      <c r="AM32" s="1228"/>
      <c r="AN32" s="1229"/>
      <c r="AO32" s="343">
        <v>937228</v>
      </c>
      <c r="AP32" s="343">
        <v>72451</v>
      </c>
      <c r="AQ32" s="344">
        <v>84474</v>
      </c>
      <c r="AR32" s="345">
        <v>-14.2</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535</v>
      </c>
      <c r="AL33" s="1228"/>
      <c r="AM33" s="1228"/>
      <c r="AN33" s="1229"/>
      <c r="AO33" s="343" t="s">
        <v>520</v>
      </c>
      <c r="AP33" s="343" t="s">
        <v>520</v>
      </c>
      <c r="AQ33" s="344" t="s">
        <v>520</v>
      </c>
      <c r="AR33" s="345" t="s">
        <v>520</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536</v>
      </c>
      <c r="AL34" s="1228"/>
      <c r="AM34" s="1228"/>
      <c r="AN34" s="1229"/>
      <c r="AO34" s="343" t="s">
        <v>520</v>
      </c>
      <c r="AP34" s="343" t="s">
        <v>520</v>
      </c>
      <c r="AQ34" s="344" t="s">
        <v>520</v>
      </c>
      <c r="AR34" s="345" t="s">
        <v>520</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537</v>
      </c>
      <c r="AL35" s="1228"/>
      <c r="AM35" s="1228"/>
      <c r="AN35" s="1229"/>
      <c r="AO35" s="343">
        <v>106665</v>
      </c>
      <c r="AP35" s="343">
        <v>8246</v>
      </c>
      <c r="AQ35" s="344">
        <v>26788</v>
      </c>
      <c r="AR35" s="345">
        <v>-69.2</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538</v>
      </c>
      <c r="AL36" s="1228"/>
      <c r="AM36" s="1228"/>
      <c r="AN36" s="1229"/>
      <c r="AO36" s="343">
        <v>11006</v>
      </c>
      <c r="AP36" s="343">
        <v>851</v>
      </c>
      <c r="AQ36" s="344">
        <v>3368</v>
      </c>
      <c r="AR36" s="345">
        <v>-74.7</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539</v>
      </c>
      <c r="AL37" s="1228"/>
      <c r="AM37" s="1228"/>
      <c r="AN37" s="1229"/>
      <c r="AO37" s="343">
        <v>56533</v>
      </c>
      <c r="AP37" s="343">
        <v>4370</v>
      </c>
      <c r="AQ37" s="344">
        <v>1258</v>
      </c>
      <c r="AR37" s="345">
        <v>247.4</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540</v>
      </c>
      <c r="AL38" s="1231"/>
      <c r="AM38" s="1231"/>
      <c r="AN38" s="1232"/>
      <c r="AO38" s="346" t="s">
        <v>520</v>
      </c>
      <c r="AP38" s="346" t="s">
        <v>520</v>
      </c>
      <c r="AQ38" s="347">
        <v>17</v>
      </c>
      <c r="AR38" s="335" t="s">
        <v>520</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541</v>
      </c>
      <c r="AL39" s="1231"/>
      <c r="AM39" s="1231"/>
      <c r="AN39" s="1232"/>
      <c r="AO39" s="343" t="s">
        <v>520</v>
      </c>
      <c r="AP39" s="343" t="s">
        <v>520</v>
      </c>
      <c r="AQ39" s="344">
        <v>-5714</v>
      </c>
      <c r="AR39" s="345" t="s">
        <v>520</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542</v>
      </c>
      <c r="AL40" s="1228"/>
      <c r="AM40" s="1228"/>
      <c r="AN40" s="1229"/>
      <c r="AO40" s="343">
        <v>-758180</v>
      </c>
      <c r="AP40" s="343">
        <v>-58610</v>
      </c>
      <c r="AQ40" s="344">
        <v>-76184</v>
      </c>
      <c r="AR40" s="345">
        <v>-23.1</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305</v>
      </c>
      <c r="AL41" s="1234"/>
      <c r="AM41" s="1234"/>
      <c r="AN41" s="1235"/>
      <c r="AO41" s="343">
        <v>353252</v>
      </c>
      <c r="AP41" s="343">
        <v>27308</v>
      </c>
      <c r="AQ41" s="344">
        <v>34007</v>
      </c>
      <c r="AR41" s="345">
        <v>-19.7</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543</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544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545</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511</v>
      </c>
      <c r="AN49" s="1224" t="s">
        <v>546</v>
      </c>
      <c r="AO49" s="1225"/>
      <c r="AP49" s="1225"/>
      <c r="AQ49" s="1225"/>
      <c r="AR49" s="1226"/>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547</v>
      </c>
      <c r="AO50" s="360" t="s">
        <v>548</v>
      </c>
      <c r="AP50" s="361" t="s">
        <v>549</v>
      </c>
      <c r="AQ50" s="362" t="s">
        <v>550</v>
      </c>
      <c r="AR50" s="363" t="s">
        <v>551</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552</v>
      </c>
      <c r="AL51" s="356"/>
      <c r="AM51" s="364">
        <v>760217</v>
      </c>
      <c r="AN51" s="365">
        <v>54775</v>
      </c>
      <c r="AO51" s="366">
        <v>-40.6</v>
      </c>
      <c r="AP51" s="367">
        <v>93741</v>
      </c>
      <c r="AQ51" s="368">
        <v>-29.1</v>
      </c>
      <c r="AR51" s="369">
        <v>-11.5</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553</v>
      </c>
      <c r="AM52" s="372">
        <v>368555</v>
      </c>
      <c r="AN52" s="373">
        <v>26555</v>
      </c>
      <c r="AO52" s="374">
        <v>-33.1</v>
      </c>
      <c r="AP52" s="375">
        <v>46285</v>
      </c>
      <c r="AQ52" s="376">
        <v>-31</v>
      </c>
      <c r="AR52" s="377">
        <v>-2.1</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554</v>
      </c>
      <c r="AL53" s="356"/>
      <c r="AM53" s="364">
        <v>1111068</v>
      </c>
      <c r="AN53" s="365">
        <v>81564</v>
      </c>
      <c r="AO53" s="366">
        <v>48.9</v>
      </c>
      <c r="AP53" s="367">
        <v>107537</v>
      </c>
      <c r="AQ53" s="368">
        <v>14.7</v>
      </c>
      <c r="AR53" s="369">
        <v>34.200000000000003</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553</v>
      </c>
      <c r="AM54" s="372">
        <v>504276</v>
      </c>
      <c r="AN54" s="373">
        <v>37019</v>
      </c>
      <c r="AO54" s="374">
        <v>39.4</v>
      </c>
      <c r="AP54" s="375">
        <v>57923</v>
      </c>
      <c r="AQ54" s="376">
        <v>25.1</v>
      </c>
      <c r="AR54" s="377">
        <v>14.3</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555</v>
      </c>
      <c r="AL55" s="356"/>
      <c r="AM55" s="364">
        <v>1733776</v>
      </c>
      <c r="AN55" s="365">
        <v>129203</v>
      </c>
      <c r="AO55" s="366">
        <v>58.4</v>
      </c>
      <c r="AP55" s="367">
        <v>113913</v>
      </c>
      <c r="AQ55" s="368">
        <v>5.9</v>
      </c>
      <c r="AR55" s="369">
        <v>52.5</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553</v>
      </c>
      <c r="AM56" s="372">
        <v>539076</v>
      </c>
      <c r="AN56" s="373">
        <v>40173</v>
      </c>
      <c r="AO56" s="374">
        <v>8.5</v>
      </c>
      <c r="AP56" s="375">
        <v>53160</v>
      </c>
      <c r="AQ56" s="376">
        <v>-8.1999999999999993</v>
      </c>
      <c r="AR56" s="377">
        <v>16.7</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556</v>
      </c>
      <c r="AL57" s="356"/>
      <c r="AM57" s="364">
        <v>1773267</v>
      </c>
      <c r="AN57" s="365">
        <v>134644</v>
      </c>
      <c r="AO57" s="366">
        <v>4.2</v>
      </c>
      <c r="AP57" s="367">
        <v>115050</v>
      </c>
      <c r="AQ57" s="368">
        <v>1</v>
      </c>
      <c r="AR57" s="369">
        <v>3.2</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553</v>
      </c>
      <c r="AM58" s="372">
        <v>393240</v>
      </c>
      <c r="AN58" s="373">
        <v>29859</v>
      </c>
      <c r="AO58" s="374">
        <v>-25.7</v>
      </c>
      <c r="AP58" s="375">
        <v>53792</v>
      </c>
      <c r="AQ58" s="376">
        <v>1.2</v>
      </c>
      <c r="AR58" s="377">
        <v>-26.9</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557</v>
      </c>
      <c r="AL59" s="356"/>
      <c r="AM59" s="364">
        <v>1065680</v>
      </c>
      <c r="AN59" s="365">
        <v>82381</v>
      </c>
      <c r="AO59" s="366">
        <v>-38.799999999999997</v>
      </c>
      <c r="AP59" s="367">
        <v>118252</v>
      </c>
      <c r="AQ59" s="368">
        <v>2.8</v>
      </c>
      <c r="AR59" s="369">
        <v>-41.6</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553</v>
      </c>
      <c r="AM60" s="372">
        <v>353463</v>
      </c>
      <c r="AN60" s="373">
        <v>27324</v>
      </c>
      <c r="AO60" s="374">
        <v>-8.5</v>
      </c>
      <c r="AP60" s="375">
        <v>49994</v>
      </c>
      <c r="AQ60" s="376">
        <v>-7.1</v>
      </c>
      <c r="AR60" s="377">
        <v>-1.4</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558</v>
      </c>
      <c r="AL61" s="378"/>
      <c r="AM61" s="379">
        <v>1288802</v>
      </c>
      <c r="AN61" s="380">
        <v>96513</v>
      </c>
      <c r="AO61" s="381">
        <v>6.4</v>
      </c>
      <c r="AP61" s="382">
        <v>109699</v>
      </c>
      <c r="AQ61" s="383">
        <v>-0.9</v>
      </c>
      <c r="AR61" s="369">
        <v>7.3</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553</v>
      </c>
      <c r="AM62" s="372">
        <v>431722</v>
      </c>
      <c r="AN62" s="373">
        <v>32186</v>
      </c>
      <c r="AO62" s="374">
        <v>-3.9</v>
      </c>
      <c r="AP62" s="375">
        <v>52231</v>
      </c>
      <c r="AQ62" s="376">
        <v>-4</v>
      </c>
      <c r="AR62" s="377">
        <v>0.1</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sheetData>
  <sheetProtection algorithmName="SHA-512" hashValue="qr6lHjVaM+qtezMW+16vvEfhLoNG8dMOskw73C5JCWF5xHjRGFEyI4w1q799+cAARwQ9yjmvjlvUEAWjFgL2xg==" saltValue="031oKSLjyIbmD9S6rXO6F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6"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560</v>
      </c>
    </row>
    <row r="121" spans="125:125" ht="13.5" hidden="1" customHeight="1">
      <c r="DU121" s="291"/>
    </row>
  </sheetData>
  <sheetProtection algorithmName="SHA-512" hashValue="ksAHDGQ4htraXlAsa/6lq+nwGPBDhY3j3U4NCPIjmWuaY2ygwAtWVSKvzKXrxxBfVy66h5iDlnIZLhHv3ywTuA==" saltValue="FFEvtX8QeNLIWZFdVjPpJ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561</v>
      </c>
    </row>
  </sheetData>
  <sheetProtection algorithmName="SHA-512" hashValue="EIDBUwdJMnpdwO7bhTOQ5dJf3FHRm3gbJjT9lfz4GF2fbJaAmmfO/QLN2jIRUO+MeBSyHrC9sZ8w/Ltu4Mj1Nw==" saltValue="eCe1N1XiwvqUBMTOh5cxa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4"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562</v>
      </c>
      <c r="G46" s="8" t="s">
        <v>563</v>
      </c>
      <c r="H46" s="8" t="s">
        <v>564</v>
      </c>
      <c r="I46" s="8" t="s">
        <v>565</v>
      </c>
      <c r="J46" s="9" t="s">
        <v>566</v>
      </c>
    </row>
    <row r="47" spans="2:10" ht="57.75" customHeight="1">
      <c r="B47" s="10"/>
      <c r="C47" s="1236" t="s">
        <v>3</v>
      </c>
      <c r="D47" s="1236"/>
      <c r="E47" s="1237"/>
      <c r="F47" s="11">
        <v>31.92</v>
      </c>
      <c r="G47" s="12">
        <v>36.54</v>
      </c>
      <c r="H47" s="12">
        <v>39.619999999999997</v>
      </c>
      <c r="I47" s="12">
        <v>40.450000000000003</v>
      </c>
      <c r="J47" s="13">
        <v>40.72</v>
      </c>
    </row>
    <row r="48" spans="2:10" ht="57.75" customHeight="1">
      <c r="B48" s="14"/>
      <c r="C48" s="1238" t="s">
        <v>4</v>
      </c>
      <c r="D48" s="1238"/>
      <c r="E48" s="1239"/>
      <c r="F48" s="15">
        <v>7.9</v>
      </c>
      <c r="G48" s="16">
        <v>7.95</v>
      </c>
      <c r="H48" s="16">
        <v>8.42</v>
      </c>
      <c r="I48" s="16">
        <v>11.36</v>
      </c>
      <c r="J48" s="17">
        <v>9</v>
      </c>
    </row>
    <row r="49" spans="2:10" ht="57.75" customHeight="1" thickBot="1">
      <c r="B49" s="18"/>
      <c r="C49" s="1240" t="s">
        <v>5</v>
      </c>
      <c r="D49" s="1240"/>
      <c r="E49" s="1241"/>
      <c r="F49" s="19" t="s">
        <v>567</v>
      </c>
      <c r="G49" s="20">
        <v>0.01</v>
      </c>
      <c r="H49" s="20" t="s">
        <v>568</v>
      </c>
      <c r="I49" s="20" t="s">
        <v>569</v>
      </c>
      <c r="J49" s="21" t="s">
        <v>570</v>
      </c>
    </row>
    <row r="50" spans="2:10" ht="13.5" customHeight="1"/>
  </sheetData>
  <sheetProtection algorithmName="SHA-512" hashValue="XaPN68wSyfLMI0uZKQBlqFS8trBvX9R5q02+YKI537CDeQMhx8Px3yUm/E/BGDZ9ZoP6u9H5cwxL8DS4T5QrHA==" saltValue="my4pTepk4IwpBWMPB+zQY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45" orientation="portrait"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2021-09-30T05:07:24Z</cp:lastPrinted>
  <dcterms:modified xsi:type="dcterms:W3CDTF">2021-10-26T05:44:45Z</dcterms:modified>
</cp:coreProperties>
</file>