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8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W34" i="10" l="1"/>
  <c r="BW35" i="10" s="1"/>
  <c r="BW36" i="10" s="1"/>
  <c r="BW37" i="10" s="1"/>
  <c r="BW38" i="10" s="1"/>
  <c r="BW39" i="10" s="1"/>
  <c r="CO34" i="10" l="1"/>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<sst xmlns="http://schemas.openxmlformats.org/spreadsheetml/2006/main" count="1131" uniqueCount="616">
  <si>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</si>
  <si>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</si>
  <si>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</si>
  <si>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</si>
  <si>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</si>
  <si>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</si>
  <si>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</si>
  <si>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</si>
  <si>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</si>
  <si>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</si>
  <si>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</si>
  <si>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</si>
  <si>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</si>
  <si>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</si>
  <si>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</si>
  <si>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</si>
  <si>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</si>
  <si>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</si>
  <si>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</si>
  <si>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</si>
  <si>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</si>
  <si>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</si>
  <si>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</si>
  <si>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</si>
  <si>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</si>
  <si>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</si>
  <si>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</si>
  <si>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</si>
  <si>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</si>
  <si>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</si>
  <si>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</si>
  <si>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</si>
  <si>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</si>
  <si>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</si>
  <si>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</si>
  <si>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</si>
  <si>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</si>
  <si>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</si>
  <si>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</si>
  <si>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</si>
  <si>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</si>
  <si>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</si>
  <si>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</si>
  <si>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</si>
  <si>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</si>
  <si>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</si>
  <si>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</si>
  <si>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</si>
  <si>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</si>
  <si>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</si>
  <si>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</si>
  <si>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</si>
  <si>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</si>
  <si>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</si>
  <si>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</si>
  <si>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</si>
  <si>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</si>
  <si>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</si>
  <si>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</si>
  <si>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</si>
  <si>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</si>
  <si>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</si>
  <si>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</si>
  <si>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</si>
  <si>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</si>
  <si>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</si>
  <si>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</si>
  <si>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</si>
  <si>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</si>
  <si>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</si>
  <si>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</si>
  <si>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</si>
  <si>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</si>
  <si>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</si>
  <si>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</si>
  <si>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</si>
  <si>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</si>
  <si>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</si>
  <si>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</si>
  <si>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</si>
  <si>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</si>
  <si>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</si>
  <si>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</si>
  <si>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</si>
  <si>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</si>
  <si>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</si>
  <si>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</si>
  <si>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</si>
  <si>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</si>
  <si>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</si>
  <si>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</si>
  <si>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</si>
  <si>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</si>
  <si>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</si>
  <si>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</si>
  <si>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</si>
  <si>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</si>
  <si>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</si>
  <si>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</si>
  <si>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</si>
  <si>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</si>
  <si>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</si>
  <si>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</si>
  <si>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</si>
  <si>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</si>
  <si>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</si>
  <si>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</si>
  <si>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</si>
  <si>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</si>
  <si>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</si>
  <si>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</si>
  <si>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</si>
  <si>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</si>
  <si>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</si>
  <si>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</si>
  <si>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</si>
  <si>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</si>
  <si>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</si>
  <si>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</si>
  <si>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</si>
  <si>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</si>
  <si>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</si>
  <si>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</si>
  <si>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</si>
  <si>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</si>
  <si>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</si>
  <si>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</si>
  <si>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</si>
  <si>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</si>
  <si>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</si>
  <si>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</si>
  <si>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</si>
  <si>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</si>
  <si>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</si>
  <si>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</si>
  <si>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</si>
  <si>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</si>
  <si>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</si>
  <si>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</si>
  <si>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</si>
  <si>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</si>
  <si>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</si>
  <si>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</si>
  <si>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</si>
  <si>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</si>
  <si>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</si>
  <si>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</si>
  <si>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</si>
  <si>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</si>
  <si>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</si>
  <si>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</si>
  <si>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</si>
  <si>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</si>
  <si>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</si>
  <si>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</si>
  <si>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</si>
  <si>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</si>
  <si>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</si>
  <si>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</si>
  <si>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</si>
  <si>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</si>
  <si>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</si>
  <si>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</si>
  <si>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</si>
  <si>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</si>
  <si>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</si>
  <si>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</si>
  <si>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</si>
  <si>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</si>
  <si>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</si>
  <si>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</si>
  <si>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</si>
  <si>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</si>
  <si>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</si>
  <si>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</si>
  <si>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</si>
  <si>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</si>
  <si>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</si>
  <si>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</si>
  <si>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</si>
  <si>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</si>
  <si>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</si>
  <si>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</si>
  <si>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</si>
  <si>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</si>
  <si>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</si>
  <si>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</si>
  <si>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</si>
  <si>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</si>
  <si>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</si>
  <si>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</si>
  <si>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</si>
  <si>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</si>
  <si>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</si>
  <si>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</si>
  <si>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</si>
  <si>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</si>
  <si>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</si>
  <si>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</si>
  <si>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</si>
  <si>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</si>
  <si>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</si>
  <si>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</si>
  <si>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</si>
  <si>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</si>
  <si>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</si>
  <si>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</si>
  <si>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</si>
  <si>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</si>
  <si>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</si>
  <si>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</si>
  <si>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</si>
  <si>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</si>
  <si>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</si>
  <si>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</si>
  <si>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</si>
  <si>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</si>
  <si>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</si>
  <si>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鹿児島県大崎町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</si>
  <si>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</si>
  <si>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</si>
  <si>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</si>
  <si>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</si>
  <si>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</si>
  <si>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</si>
  <si>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</si>
  <si>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</si>
  <si>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</si>
  <si>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</si>
  <si>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</si>
  <si>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</si>
  <si>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</si>
  <si>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</si>
  <si>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</si>
  <si>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</si>
  <si>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</si>
  <si>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</si>
  <si>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</si>
  <si>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</si>
  <si>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</si>
  <si>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</si>
  <si>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</si>
  <si>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</si>
  <si>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</si>
  <si>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</si>
  <si>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</si>
  <si>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</si>
  <si>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</si>
  <si>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</si>
  <si>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</si>
  <si>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</si>
  <si>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</si>
  <si>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</si>
  <si>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</si>
  <si>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</si>
  <si>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</si>
  <si>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</si>
  <si>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</si>
  <si>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</si>
  <si>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</si>
  <si>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</si>
  <si>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</si>
  <si>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</si>
  <si>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</si>
  <si>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</si>
  <si>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</si>
  <si>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</si>
  <si>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</si>
  <si>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</si>
  <si>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</si>
  <si>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</si>
  <si>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</si>
  <si>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</si>
  <si>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</si>
  <si>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</si>
  <si>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</si>
  <si>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</si>
  <si>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</si>
  <si>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</si>
  <si>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</si>
  <si>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</si>
  <si>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</si>
  <si>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</si>
  <si>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</si>
  <si>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</si>
  <si>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</si>
  <si>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</si>
  <si>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</si>
  <si>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</si>
  <si>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</si>
  <si>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</si>
  <si>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</si>
  <si>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</si>
  <si>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</si>
  <si>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</si>
  <si>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</si>
  <si>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</si>
  <si>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</si>
  <si>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</si>
  <si>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</si>
  <si>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</si>
  <si>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</si>
  <si>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</si>
  <si>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</si>
  <si>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</si>
  <si>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</si>
  <si>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</si>
  <si>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</si>
  <si>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</si>
  <si>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</si>
  <si>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</si>
  <si>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</si>
  <si>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</si>
  <si>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</si>
  <si>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</si>
  <si>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</si>
  <si>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</si>
  <si>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</si>
  <si>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</si>
  <si>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</si>
  <si>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</si>
  <si>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</si>
  <si>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</si>
  <si>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</si>
  <si>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</si>
  <si>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</si>
  <si>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</si>
  <si>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</si>
  <si>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</si>
  <si>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</si>
  <si>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</si>
  <si>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</si>
  <si>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</si>
  <si>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</si>
  <si>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</si>
  <si>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</si>
  <si>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</si>
  <si>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</si>
  <si>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</si>
  <si>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</si>
  <si>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</si>
  <si>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</si>
  <si>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</si>
  <si>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</si>
  <si>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</si>
  <si>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</si>
  <si>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</si>
  <si>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</si>
  <si>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</si>
  <si>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</si>
  <si>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</si>
  <si>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</si>
  <si>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</si>
  <si>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</si>
  <si>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</si>
  <si>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</si>
  <si>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</si>
  <si>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</si>
  <si>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</si>
  <si>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</si>
  <si>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</si>
  <si>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</si>
  <si>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</si>
  <si>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</si>
  <si>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</si>
  <si>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</si>
  <si>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</si>
  <si>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</si>
  <si>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</si>
  <si>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</si>
  <si>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</si>
  <si>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</si>
  <si>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</si>
  <si>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鹿児島県大崎町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</si>
  <si>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</si>
  <si>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</si>
  <si>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</si>
  <si>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</si>
  <si>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</si>
  <si>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</si>
  <si>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</si>
  <si>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</si>
  <si>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</si>
  <si>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</si>
  <si>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</si>
  <si>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</si>
  <si>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</si>
  <si>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</si>
  <si>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</si>
  <si>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</si>
  <si>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</si>
  <si>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</si>
  <si>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</si>
  <si>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</si>
  <si>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</si>
  <si>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</si>
  <si>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</si>
  <si>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</si>
  <si>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</si>
  <si>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</si>
  <si>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</si>
  <si>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</si>
  <si>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</si>
  <si>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</si>
  <si>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</si>
  <si>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</si>
  <si>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</si>
  <si>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</si>
  <si>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</si>
  <si>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</si>
  <si>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大崎町水道事業会計</t>
    <phoneticPr fontId="5"/>
  </si>
  <si>
    <t>法適用企業</t>
    <phoneticPr fontId="5"/>
  </si>
  <si>
    <t>大崎町公共下水道事業特別会計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</si>
  <si>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</si>
  <si>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</si>
  <si>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</si>
  <si>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</si>
  <si>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</si>
  <si>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</si>
  <si>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</si>
  <si>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</si>
  <si>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</si>
  <si>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</si>
  <si>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</si>
  <si>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</si>
  <si>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</si>
  <si>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</si>
  <si>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</si>
  <si>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</si>
  <si>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</si>
  <si>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</si>
  <si>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</si>
  <si>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</si>
  <si>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</si>
  <si>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</si>
  <si>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</si>
  <si>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</si>
  <si>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</si>
  <si>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</si>
  <si>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</si>
  <si>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</si>
  <si>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</si>
  <si>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</si>
  <si>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</si>
  <si>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</si>
  <si>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</si>
  <si>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</si>
  <si>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</si>
  <si>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</si>
  <si>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</si>
  <si>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</si>
  <si>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</si>
  <si>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</si>
  <si>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</si>
  <si>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</si>
  <si>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</si>
  <si>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</si>
  <si>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</si>
  <si>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</si>
  <si>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</si>
  <si>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</si>
  <si>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</si>
  <si>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</si>
  <si>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</si>
  <si>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</si>
  <si>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</si>
  <si>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</si>
  <si>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</si>
  <si>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</si>
  <si>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</si>
  <si>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</si>
  <si>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</si>
  <si>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</si>
  <si>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</si>
  <si>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</si>
  <si>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</si>
  <si>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</si>
  <si>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</si>
  <si>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</si>
  <si>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</si>
  <si>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</si>
  <si>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</si>
  <si>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</si>
  <si>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</si>
  <si>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</si>
  <si>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</si>
  <si>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</si>
  <si>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</si>
  <si>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</si>
  <si>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</si>
  <si>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</si>
  <si>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</si>
  <si>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</si>
  <si>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</si>
  <si>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</si>
  <si>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</si>
  <si>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</si>
  <si>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</si>
  <si>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</si>
  <si>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</si>
  <si>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</si>
  <si>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</si>
  <si>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</si>
  <si>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</si>
  <si>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</si>
  <si>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</si>
  <si>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</si>
  <si>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</si>
  <si>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</si>
  <si>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</si>
  <si>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</si>
  <si>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</si>
  <si>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</si>
  <si>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</si>
  <si>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</si>
  <si>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</si>
  <si>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</si>
  <si>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</si>
  <si>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</si>
  <si>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</si>
  <si>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</si>
  <si>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</si>
  <si>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</si>
  <si>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</si>
  <si>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</si>
  <si>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</si>
  <si>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</si>
  <si>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</si>
  <si>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</si>
  <si>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</si>
  <si>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</si>
  <si>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</si>
  <si>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</si>
  <si>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</si>
  <si>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</si>
  <si>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</si>
  <si>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</si>
  <si>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</si>
  <si>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</si>
  <si>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</si>
  <si>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</si>
  <si>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</si>
  <si>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</si>
  <si>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</si>
  <si>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</si>
  <si>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</si>
  <si>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</si>
  <si>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</si>
  <si>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</si>
  <si>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</si>
  <si>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</si>
  <si>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</si>
  <si>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</si>
  <si>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</si>
  <si>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</si>
  <si>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</si>
  <si>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</si>
  <si>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</si>
  <si>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</si>
  <si>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</si>
  <si>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</si>
  <si>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</si>
  <si>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</si>
  <si>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</si>
  <si>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</si>
  <si>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</si>
  <si>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</si>
  <si>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3.15</t>
  </si>
  <si>
    <t>▲ 0.70</t>
  </si>
  <si>
    <t>▲ 0.24</t>
  </si>
  <si>
    <t>▲ 7.31</t>
  </si>
  <si>
    <t>大崎町水道事業会計</t>
  </si>
  <si>
    <t>一般会計</t>
  </si>
  <si>
    <t>介護保険事業特別会計</t>
  </si>
  <si>
    <t>国民健康保険事業特別会計</t>
  </si>
  <si>
    <t>大崎町公共下水道事業特別会計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</si>
  <si>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</si>
  <si>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</si>
  <si>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</si>
  <si>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</si>
  <si>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</si>
  <si>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</si>
  <si>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</si>
  <si>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</si>
  <si>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</si>
  <si>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</si>
  <si>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</si>
  <si>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</si>
  <si>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鹿児島市町村総合事務組合</t>
    <rPh sb="0" eb="3">
      <t>カゴシマ</t>
    </rPh>
    <rPh sb="3" eb="6">
      <t>シチョウソン</t>
    </rPh>
    <rPh sb="6" eb="8">
      <t>ソウゴウ</t>
    </rPh>
    <rPh sb="8" eb="10">
      <t>ジム</t>
    </rPh>
    <rPh sb="10" eb="12">
      <t>クミアイ</t>
    </rPh>
    <phoneticPr fontId="2"/>
  </si>
  <si>
    <t>大隅曽於地区消防組合</t>
    <rPh sb="0" eb="2">
      <t>オオスミ</t>
    </rPh>
    <rPh sb="2" eb="4">
      <t>ソオ</t>
    </rPh>
    <rPh sb="4" eb="6">
      <t>チク</t>
    </rPh>
    <rPh sb="6" eb="8">
      <t>ショウボウ</t>
    </rPh>
    <rPh sb="8" eb="10">
      <t>クミアイ</t>
    </rPh>
    <phoneticPr fontId="2"/>
  </si>
  <si>
    <t>曽於南部厚生事務組合</t>
    <rPh sb="0" eb="2">
      <t>ソオ</t>
    </rPh>
    <rPh sb="2" eb="4">
      <t>ナンブ</t>
    </rPh>
    <rPh sb="4" eb="6">
      <t>コウセイ</t>
    </rPh>
    <rPh sb="6" eb="8">
      <t>ジム</t>
    </rPh>
    <rPh sb="8" eb="10">
      <t>クミアイ</t>
    </rPh>
    <phoneticPr fontId="2"/>
  </si>
  <si>
    <t>曽於地区介護保険組合</t>
    <rPh sb="0" eb="2">
      <t>ソオ</t>
    </rPh>
    <rPh sb="2" eb="4">
      <t>チク</t>
    </rPh>
    <rPh sb="4" eb="6">
      <t>カイゴ</t>
    </rPh>
    <rPh sb="6" eb="8">
      <t>ホケン</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</si>
  <si>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</si>
  <si>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</si>
  <si>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株式会社あすぱる大崎</t>
    <rPh sb="0" eb="2">
      <t>カブシキ</t>
    </rPh>
    <rPh sb="2" eb="4">
      <t>カイシャ</t>
    </rPh>
    <rPh sb="8" eb="10">
      <t>オオサキ</t>
    </rPh>
    <phoneticPr fontId="2"/>
  </si>
  <si>
    <t>大崎町ふるさと応援基金</t>
    <rPh sb="0" eb="3">
      <t>オオサキチョウ</t>
    </rPh>
    <rPh sb="7" eb="9">
      <t>オウエン</t>
    </rPh>
    <rPh sb="9" eb="11">
      <t>キキン</t>
    </rPh>
    <phoneticPr fontId="5"/>
  </si>
  <si>
    <t>大崎町施設整備事業基金</t>
    <rPh sb="0" eb="3">
      <t>オオサキチョウ</t>
    </rPh>
    <rPh sb="3" eb="5">
      <t>シセツ</t>
    </rPh>
    <rPh sb="5" eb="7">
      <t>セイビ</t>
    </rPh>
    <rPh sb="7" eb="9">
      <t>ジギョウ</t>
    </rPh>
    <rPh sb="9" eb="11">
      <t>キキン</t>
    </rPh>
    <phoneticPr fontId="5"/>
  </si>
  <si>
    <t>大崎町リサイクル未来創生奨学基金</t>
    <rPh sb="0" eb="3">
      <t>オオサキチョウ</t>
    </rPh>
    <rPh sb="8" eb="10">
      <t>ミライ</t>
    </rPh>
    <rPh sb="10" eb="12">
      <t>ソウセイ</t>
    </rPh>
    <rPh sb="12" eb="14">
      <t>ショウガク</t>
    </rPh>
    <rPh sb="14" eb="16">
      <t>キキン</t>
    </rPh>
    <phoneticPr fontId="5"/>
  </si>
  <si>
    <t>大崎町人材育成基金</t>
    <rPh sb="0" eb="3">
      <t>オオサキチョウ</t>
    </rPh>
    <rPh sb="3" eb="5">
      <t>ジンザイ</t>
    </rPh>
    <rPh sb="5" eb="7">
      <t>イクセイ</t>
    </rPh>
    <rPh sb="7" eb="9">
      <t>キキン</t>
    </rPh>
    <phoneticPr fontId="5"/>
  </si>
  <si>
    <t>大崎町消防賞じゆつ基金及び殉職者特別賞じゆつ基金</t>
    <rPh sb="0" eb="3">
      <t>オオサキチョウ</t>
    </rPh>
    <rPh sb="3" eb="5">
      <t>ショウボウ</t>
    </rPh>
    <rPh sb="5" eb="6">
      <t>ショウ</t>
    </rPh>
    <rPh sb="9" eb="11">
      <t>キキン</t>
    </rPh>
    <rPh sb="11" eb="12">
      <t>オヨ</t>
    </rPh>
    <rPh sb="13" eb="16">
      <t>ジュンショクシャ</t>
    </rPh>
    <rPh sb="16" eb="19">
      <t>トクベツショウ</t>
    </rPh>
    <rPh sb="22" eb="24">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</si>
  <si>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</si>
  <si>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</si>
  <si>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</si>
  <si>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</si>
  <si>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</si>
  <si>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</si>
  <si>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</si>
  <si>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</si>
  <si>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</si>
  <si>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</si>
  <si>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</si>
  <si>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</si>
  <si>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</si>
  <si>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</si>
  <si>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は類似団体に比べても低い水準にある。しかしながら，有形固定資産減価償却率は非常に高い水準であり，公共施設等に対する投資が抑制された状態になっている可能性がある。今後は日常的な点検を行い常に公共施設等の安全性を確認するとともに，公共施設等総合管理計画や個別計画を生かして，住民が納得できる将来負担と，安全で快適な公共施設との間でバランスをとった行財政運営や公共施設マネジメントを行う。</t>
    <phoneticPr fontId="5"/>
  </si>
  <si>
    <t>将来負担比率は類似団体に比べても低い水準にある。実質公債費比率は類似団体と比べると若干高い水準にはあるものの，平成29年度をピークに減少傾向にある。とはいえ，分子にあたる元利償還金が，平成30年度の913百万円から，令和元年度は937百万円と上昇傾向にあるため，引き続き公債費の抑制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</si>
</sst>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E973-4C12-B9E7-76341DE2AC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54775</c:v>
                </c:pt>
                <c:pt idx="1">
                  <c:v>81564</c:v>
                </c:pt>
                <c:pt idx="2">
                  <c:v>129203</c:v>
                </c:pt>
                <c:pt idx="3">
                  <c:v>134644</c:v>
                </c:pt>
                <c:pt idx="4">
                  <c:v>82381</c:v>
                </c:pt>
              </c:numCache>
            </c:numRef>
          </c:val>
          <c:smooth val="0"/>
          <c:extLst>
            <c:ext xmlns:c16="http://schemas.microsoft.com/office/drawing/2014/chart" uri="{C3380CC4-5D6E-409C-BE32-E72D297353CC}">
              <c16:uniqueId val="{00000001-E973-4C12-B9E7-76341DE2AC3A}"/>
            </c:ext>
          </c:extLst>
        </c:ser>
        <c:dLbls>
          <c:showLegendKey val="0"/>
          <c:showVal val="0"/>
          <c:showCatName val="0"/>
          <c:showSerName val="0"/>
          <c:showPercent val="0"/>
          <c:showBubbleSize val="0"/>
        </c:dLbls>
        <c:marker val="1"/>
        <c:smooth val="0"/>
        <c:axId val="112790528"/>
        <c:axId val="112792704"/>
      </c:lineChart>
      <c:catAx>
        <c:axId val="112790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92704"/>
        <c:crosses val="autoZero"/>
        <c:auto val="1"/>
        <c:lblAlgn val="ctr"/>
        <c:lblOffset val="100"/>
        <c:tickLblSkip val="1"/>
        <c:tickMarkSkip val="1"/>
        <c:noMultiLvlLbl val="0"/>
      </c:catAx>
      <c:valAx>
        <c:axId val="1127927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90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c:v>
                </c:pt>
                <c:pt idx="1">
                  <c:v>7.95</c:v>
                </c:pt>
                <c:pt idx="2">
                  <c:v>8.42</c:v>
                </c:pt>
                <c:pt idx="3">
                  <c:v>11.36</c:v>
                </c:pt>
                <c:pt idx="4">
                  <c:v>9</c:v>
                </c:pt>
              </c:numCache>
            </c:numRef>
          </c:val>
          <c:extLst>
            <c:ext xmlns:c16="http://schemas.microsoft.com/office/drawing/2014/chart" uri="{C3380CC4-5D6E-409C-BE32-E72D297353CC}">
              <c16:uniqueId val="{00000000-DAAE-4BF2-927E-0BCD48D4DD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31.92</c:v>
                </c:pt>
                <c:pt idx="1">
                  <c:v>36.54</c:v>
                </c:pt>
                <c:pt idx="2">
                  <c:v>39.619999999999997</c:v>
                </c:pt>
                <c:pt idx="3">
                  <c:v>40.450000000000003</c:v>
                </c:pt>
                <c:pt idx="4">
                  <c:v>40.72</c:v>
                </c:pt>
              </c:numCache>
            </c:numRef>
          </c:val>
          <c:extLst>
            <c:ext xmlns:c16="http://schemas.microsoft.com/office/drawing/2014/chart" uri="{C3380CC4-5D6E-409C-BE32-E72D297353CC}">
              <c16:uniqueId val="{00000001-DAAE-4BF2-927E-0BCD48D4DD57}"/>
            </c:ext>
          </c:extLst>
        </c:ser>
        <c:dLbls>
          <c:showLegendKey val="0"/>
          <c:showVal val="0"/>
          <c:showCatName val="0"/>
          <c:showSerName val="0"/>
          <c:showPercent val="0"/>
          <c:showBubbleSize val="0"/>
        </c:dLbls>
        <c:gapWidth val="250"/>
        <c:overlap val="100"/>
        <c:axId val="138255360"/>
        <c:axId val="13826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-3.15</c:v>
                </c:pt>
                <c:pt idx="1">
                  <c:v>0.01</c:v>
                </c:pt>
                <c:pt idx="2">
                  <c:v>-0.7</c:v>
                </c:pt>
                <c:pt idx="3">
                  <c:v>-0.24</c:v>
                </c:pt>
                <c:pt idx="4">
                  <c:v>-7.31</c:v>
                </c:pt>
              </c:numCache>
            </c:numRef>
          </c:val>
          <c:smooth val="0"/>
          <c:extLst>
            <c:ext xmlns:c16="http://schemas.microsoft.com/office/drawing/2014/chart" uri="{C3380CC4-5D6E-409C-BE32-E72D297353CC}">
              <c16:uniqueId val="{00000002-DAAE-4BF2-927E-0BCD48D4DD57}"/>
            </c:ext>
          </c:extLst>
        </c:ser>
        <c:dLbls>
          <c:showLegendKey val="0"/>
          <c:showVal val="0"/>
          <c:showCatName val="0"/>
          <c:showSerName val="0"/>
          <c:showPercent val="0"/>
          <c:showBubbleSize val="0"/>
        </c:dLbls>
        <c:marker val="1"/>
        <c:smooth val="0"/>
        <c:axId val="138255360"/>
        <c:axId val="138261632"/>
      </c:lineChart>
      <c:catAx>
        <c:axId val="1382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261632"/>
        <c:crosses val="autoZero"/>
        <c:auto val="1"/>
        <c:lblAlgn val="ctr"/>
        <c:lblOffset val="100"/>
        <c:tickLblSkip val="1"/>
        <c:tickMarkSkip val="1"/>
        <c:noMultiLvlLbl val="0"/>
      </c:catAx>
      <c:valAx>
        <c:axId val="13826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2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0-4304-BE01-3A996BB9FF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70-4304-BE01-3A996BB9FF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70-4304-BE01-3A996BB9FF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70-4304-BE01-3A996BB9FF5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0.09</c:v>
                </c:pt>
                <c:pt idx="4">
                  <c:v>#N/A</c:v>
                </c:pt>
                <c:pt idx="5">
                  <c:v>0.1</c:v>
                </c:pt>
                <c:pt idx="6">
                  <c:v>#N/A</c:v>
                </c:pt>
                <c:pt idx="7">
                  <c:v>0.1</c:v>
                </c:pt>
                <c:pt idx="8">
                  <c:v>#N/A</c:v>
                </c:pt>
                <c:pt idx="9">
                  <c:v>0.09</c:v>
                </c:pt>
              </c:numCache>
            </c:numRef>
          </c:val>
          <c:extLst>
            <c:ext xmlns:c16="http://schemas.microsoft.com/office/drawing/2014/chart" uri="{C3380CC4-5D6E-409C-BE32-E72D297353CC}">
              <c16:uniqueId val="{00000004-6570-4304-BE01-3A996BB9FF5C}"/>
            </c:ext>
          </c:extLst>
        </c:ser>
        <c:ser>
          <c:idx val="5"/>
          <c:order val="5"/>
          <c:tx>
            <c:strRef>
              <c:f>データシート!$A$32</c:f>
              <c:strCache>
                <c:ptCount val="1"/>
                <c:pt idx="0">
                  <c:v>大崎町公共下水道事業特別会計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0.08</c:v>
                </c:pt>
                <c:pt idx="4">
                  <c:v>#N/A</c:v>
                </c:pt>
                <c:pt idx="5">
                  <c:v>0.11</c:v>
                </c:pt>
                <c:pt idx="6">
                  <c:v>#N/A</c:v>
                </c:pt>
                <c:pt idx="7">
                  <c:v>0.08</c:v>
                </c:pt>
                <c:pt idx="8">
                  <c:v>#N/A</c:v>
                </c:pt>
                <c:pt idx="9">
                  <c:v>0.1</c:v>
                </c:pt>
              </c:numCache>
            </c:numRef>
          </c:val>
          <c:extLst>
            <c:ext xmlns:c16="http://schemas.microsoft.com/office/drawing/2014/chart" uri="{C3380CC4-5D6E-409C-BE32-E72D297353CC}">
              <c16:uniqueId val="{00000005-6570-4304-BE01-3A996BB9FF5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1.56</c:v>
                </c:pt>
                <c:pt idx="2">
                  <c:v>#N/A</c:v>
                </c:pt>
                <c:pt idx="3">
                  <c:v>3.62</c:v>
                </c:pt>
                <c:pt idx="4">
                  <c:v>#N/A</c:v>
                </c:pt>
                <c:pt idx="5">
                  <c:v>3.04</c:v>
                </c:pt>
                <c:pt idx="6">
                  <c:v>#N/A</c:v>
                </c:pt>
                <c:pt idx="7">
                  <c:v>0.34</c:v>
                </c:pt>
                <c:pt idx="8">
                  <c:v>#N/A</c:v>
                </c:pt>
                <c:pt idx="9">
                  <c:v>0.31</c:v>
                </c:pt>
              </c:numCache>
            </c:numRef>
          </c:val>
          <c:extLst>
            <c:ext xmlns:c16="http://schemas.microsoft.com/office/drawing/2014/chart" uri="{C3380CC4-5D6E-409C-BE32-E72D297353CC}">
              <c16:uniqueId val="{00000006-6570-4304-BE01-3A996BB9FF5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2.13</c:v>
                </c:pt>
                <c:pt idx="2">
                  <c:v>#N/A</c:v>
                </c:pt>
                <c:pt idx="3">
                  <c:v>2.61</c:v>
                </c:pt>
                <c:pt idx="4">
                  <c:v>#N/A</c:v>
                </c:pt>
                <c:pt idx="5">
                  <c:v>2.7</c:v>
                </c:pt>
                <c:pt idx="6">
                  <c:v>#N/A</c:v>
                </c:pt>
                <c:pt idx="7">
                  <c:v>3.14</c:v>
                </c:pt>
                <c:pt idx="8">
                  <c:v>#N/A</c:v>
                </c:pt>
                <c:pt idx="9">
                  <c:v>4.05</c:v>
                </c:pt>
              </c:numCache>
            </c:numRef>
          </c:val>
          <c:extLst>
            <c:ext xmlns:c16="http://schemas.microsoft.com/office/drawing/2014/chart" uri="{C3380CC4-5D6E-409C-BE32-E72D297353CC}">
              <c16:uniqueId val="{00000007-6570-4304-BE01-3A996BB9FF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7.89</c:v>
                </c:pt>
                <c:pt idx="2">
                  <c:v>#N/A</c:v>
                </c:pt>
                <c:pt idx="3">
                  <c:v>7.95</c:v>
                </c:pt>
                <c:pt idx="4">
                  <c:v>#N/A</c:v>
                </c:pt>
                <c:pt idx="5">
                  <c:v>8.42</c:v>
                </c:pt>
                <c:pt idx="6">
                  <c:v>#N/A</c:v>
                </c:pt>
                <c:pt idx="7">
                  <c:v>11.35</c:v>
                </c:pt>
                <c:pt idx="8">
                  <c:v>#N/A</c:v>
                </c:pt>
                <c:pt idx="9">
                  <c:v>9</c:v>
                </c:pt>
              </c:numCache>
            </c:numRef>
          </c:val>
          <c:extLst>
            <c:ext xmlns:c16="http://schemas.microsoft.com/office/drawing/2014/chart" uri="{C3380CC4-5D6E-409C-BE32-E72D297353CC}">
              <c16:uniqueId val="{00000008-6570-4304-BE01-3A996BB9FF5C}"/>
            </c:ext>
          </c:extLst>
        </c:ser>
        <c:ser>
          <c:idx val="9"/>
          <c:order val="9"/>
          <c:tx>
            <c:strRef>
              <c:f>データシート!$A$36</c:f>
              <c:strCache>
                <c:ptCount val="1"/>
                <c:pt idx="0">
                  <c:v>大崎町水道事業会計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13.12</c:v>
                </c:pt>
                <c:pt idx="2">
                  <c:v>#N/A</c:v>
                </c:pt>
                <c:pt idx="3">
                  <c:v>13.06</c:v>
                </c:pt>
                <c:pt idx="4">
                  <c:v>#N/A</c:v>
                </c:pt>
                <c:pt idx="5">
                  <c:v>13.43</c:v>
                </c:pt>
                <c:pt idx="6">
                  <c:v>#N/A</c:v>
                </c:pt>
                <c:pt idx="7">
                  <c:v>13.25</c:v>
                </c:pt>
                <c:pt idx="8">
                  <c:v>#N/A</c:v>
                </c:pt>
                <c:pt idx="9">
                  <c:v>12.73</c:v>
                </c:pt>
              </c:numCache>
            </c:numRef>
          </c:val>
          <c:extLst>
            <c:ext xmlns:c16="http://schemas.microsoft.com/office/drawing/2014/chart" uri="{C3380CC4-5D6E-409C-BE32-E72D297353CC}">
              <c16:uniqueId val="{00000009-6570-4304-BE01-3A996BB9FF5C}"/>
            </c:ext>
          </c:extLst>
        </c:ser>
        <c:dLbls>
          <c:showLegendKey val="0"/>
          <c:showVal val="0"/>
          <c:showCatName val="0"/>
          <c:showSerName val="0"/>
          <c:showPercent val="0"/>
          <c:showBubbleSize val="0"/>
        </c:dLbls>
        <c:gapWidth val="150"/>
        <c:overlap val="100"/>
        <c:axId val="138437760"/>
        <c:axId val="138439296"/>
      </c:barChart>
      <c:catAx>
        <c:axId val="1384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439296"/>
        <c:crosses val="autoZero"/>
        <c:auto val="1"/>
        <c:lblAlgn val="ctr"/>
        <c:lblOffset val="100"/>
        <c:tickLblSkip val="1"/>
        <c:tickMarkSkip val="1"/>
        <c:noMultiLvlLbl val="0"/>
      </c:catAx>
      <c:valAx>
        <c:axId val="13843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3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737</c:v>
                </c:pt>
                <c:pt idx="5">
                  <c:v>715</c:v>
                </c:pt>
                <c:pt idx="8">
                  <c:v>751</c:v>
                </c:pt>
                <c:pt idx="11">
                  <c:v>747</c:v>
                </c:pt>
                <c:pt idx="14">
                  <c:v>758</c:v>
                </c:pt>
              </c:numCache>
            </c:numRef>
          </c:val>
          <c:extLst>
            <c:ext xmlns:c16="http://schemas.microsoft.com/office/drawing/2014/chart" uri="{C3380CC4-5D6E-409C-BE32-E72D297353CC}">
              <c16:uniqueId val="{00000000-51D9-47A0-ACE2-358E204BC8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D9-47A0-ACE2-358E204BC8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61</c:v>
                </c:pt>
                <c:pt idx="3">
                  <c:v>61</c:v>
                </c:pt>
                <c:pt idx="6">
                  <c:v>61</c:v>
                </c:pt>
                <c:pt idx="9">
                  <c:v>61</c:v>
                </c:pt>
                <c:pt idx="12">
                  <c:v>57</c:v>
                </c:pt>
              </c:numCache>
            </c:numRef>
          </c:val>
          <c:extLst>
            <c:ext xmlns:c16="http://schemas.microsoft.com/office/drawing/2014/chart" uri="{C3380CC4-5D6E-409C-BE32-E72D297353CC}">
              <c16:uniqueId val="{00000002-51D9-47A0-ACE2-358E204BC8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10</c:v>
                </c:pt>
                <c:pt idx="6">
                  <c:v>10</c:v>
                </c:pt>
                <c:pt idx="9">
                  <c:v>11</c:v>
                </c:pt>
                <c:pt idx="12">
                  <c:v>11</c:v>
                </c:pt>
              </c:numCache>
            </c:numRef>
          </c:val>
          <c:extLst>
            <c:ext xmlns:c16="http://schemas.microsoft.com/office/drawing/2014/chart" uri="{C3380CC4-5D6E-409C-BE32-E72D297353CC}">
              <c16:uniqueId val="{00000003-51D9-47A0-ACE2-358E204BC8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c:v>
                </c:pt>
                <c:pt idx="3">
                  <c:v>106</c:v>
                </c:pt>
                <c:pt idx="6">
                  <c:v>108</c:v>
                </c:pt>
                <c:pt idx="9">
                  <c:v>112</c:v>
                </c:pt>
                <c:pt idx="12">
                  <c:v>107</c:v>
                </c:pt>
              </c:numCache>
            </c:numRef>
          </c:val>
          <c:extLst>
            <c:ext xmlns:c16="http://schemas.microsoft.com/office/drawing/2014/chart" uri="{C3380CC4-5D6E-409C-BE32-E72D297353CC}">
              <c16:uniqueId val="{00000004-51D9-47A0-ACE2-358E204BC8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9-47A0-ACE2-358E204BC8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D9-47A0-ACE2-358E204BC8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986</c:v>
                </c:pt>
                <c:pt idx="3">
                  <c:v>982</c:v>
                </c:pt>
                <c:pt idx="6">
                  <c:v>1007</c:v>
                </c:pt>
                <c:pt idx="9">
                  <c:v>913</c:v>
                </c:pt>
                <c:pt idx="12">
                  <c:v>937</c:v>
                </c:pt>
              </c:numCache>
            </c:numRef>
          </c:val>
          <c:extLst>
            <c:ext xmlns:c16="http://schemas.microsoft.com/office/drawing/2014/chart" uri="{C3380CC4-5D6E-409C-BE32-E72D297353CC}">
              <c16:uniqueId val="{00000007-51D9-47A0-ACE2-358E204BC881}"/>
            </c:ext>
          </c:extLst>
        </c:ser>
        <c:dLbls>
          <c:showLegendKey val="0"/>
          <c:showVal val="0"/>
          <c:showCatName val="0"/>
          <c:showSerName val="0"/>
          <c:showPercent val="0"/>
          <c:showBubbleSize val="0"/>
        </c:dLbls>
        <c:gapWidth val="100"/>
        <c:overlap val="100"/>
        <c:axId val="138497408"/>
        <c:axId val="13851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412</c:v>
                </c:pt>
                <c:pt idx="2">
                  <c:v>#N/A</c:v>
                </c:pt>
                <c:pt idx="3">
                  <c:v>#N/A</c:v>
                </c:pt>
                <c:pt idx="4">
                  <c:v>444</c:v>
                </c:pt>
                <c:pt idx="5">
                  <c:v>#N/A</c:v>
                </c:pt>
                <c:pt idx="6">
                  <c:v>#N/A</c:v>
                </c:pt>
                <c:pt idx="7">
                  <c:v>435</c:v>
                </c:pt>
                <c:pt idx="8">
                  <c:v>#N/A</c:v>
                </c:pt>
                <c:pt idx="9">
                  <c:v>#N/A</c:v>
                </c:pt>
                <c:pt idx="10">
                  <c:v>350</c:v>
                </c:pt>
                <c:pt idx="11">
                  <c:v>#N/A</c:v>
                </c:pt>
                <c:pt idx="12">
                  <c:v>#N/A</c:v>
                </c:pt>
                <c:pt idx="13">
                  <c:v>354</c:v>
                </c:pt>
                <c:pt idx="14">
                  <c:v>#N/A</c:v>
                </c:pt>
              </c:numCache>
            </c:numRef>
          </c:val>
          <c:smooth val="0"/>
          <c:extLst>
            <c:ext xmlns:c16="http://schemas.microsoft.com/office/drawing/2014/chart" uri="{C3380CC4-5D6E-409C-BE32-E72D297353CC}">
              <c16:uniqueId val="{00000008-51D9-47A0-ACE2-358E204BC881}"/>
            </c:ext>
          </c:extLst>
        </c:ser>
        <c:dLbls>
          <c:showLegendKey val="0"/>
          <c:showVal val="0"/>
          <c:showCatName val="0"/>
          <c:showSerName val="0"/>
          <c:showPercent val="0"/>
          <c:showBubbleSize val="0"/>
        </c:dLbls>
        <c:marker val="1"/>
        <c:smooth val="0"/>
        <c:axId val="138497408"/>
        <c:axId val="138515968"/>
      </c:lineChart>
      <c:catAx>
        <c:axId val="13849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15968"/>
        <c:crosses val="autoZero"/>
        <c:auto val="1"/>
        <c:lblAlgn val="ctr"/>
        <c:lblOffset val="100"/>
        <c:tickLblSkip val="1"/>
        <c:tickMarkSkip val="1"/>
        <c:noMultiLvlLbl val="0"/>
      </c:catAx>
      <c:valAx>
        <c:axId val="13851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9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7279</c:v>
                </c:pt>
                <c:pt idx="5">
                  <c:v>7196</c:v>
                </c:pt>
                <c:pt idx="8">
                  <c:v>6928</c:v>
                </c:pt>
                <c:pt idx="11">
                  <c:v>6650</c:v>
                </c:pt>
                <c:pt idx="14">
                  <c:v>6251</c:v>
                </c:pt>
              </c:numCache>
            </c:numRef>
          </c:val>
          <c:extLst>
            <c:ext xmlns:c16="http://schemas.microsoft.com/office/drawing/2014/chart" uri="{C3380CC4-5D6E-409C-BE32-E72D297353CC}">
              <c16:uniqueId val="{00000000-9E72-46D4-AA49-D615138D7E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c:v>
                </c:pt>
                <c:pt idx="5">
                  <c:v>206</c:v>
                </c:pt>
                <c:pt idx="8">
                  <c:v>578</c:v>
                </c:pt>
                <c:pt idx="11">
                  <c:v>566</c:v>
                </c:pt>
                <c:pt idx="14">
                  <c:v>554</c:v>
                </c:pt>
              </c:numCache>
            </c:numRef>
          </c:val>
          <c:extLst>
            <c:ext xmlns:c16="http://schemas.microsoft.com/office/drawing/2014/chart" uri="{C3380CC4-5D6E-409C-BE32-E72D297353CC}">
              <c16:uniqueId val="{00000001-9E72-46D4-AA49-D615138D7E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3467</c:v>
                </c:pt>
                <c:pt idx="5">
                  <c:v>3892</c:v>
                </c:pt>
                <c:pt idx="8">
                  <c:v>4254</c:v>
                </c:pt>
                <c:pt idx="11">
                  <c:v>4275</c:v>
                </c:pt>
                <c:pt idx="14">
                  <c:v>5190</c:v>
                </c:pt>
              </c:numCache>
            </c:numRef>
          </c:val>
          <c:extLst>
            <c:ext xmlns:c16="http://schemas.microsoft.com/office/drawing/2014/chart" uri="{C3380CC4-5D6E-409C-BE32-E72D297353CC}">
              <c16:uniqueId val="{00000002-9E72-46D4-AA49-D615138D7E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72-46D4-AA49-D615138D7E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72-46D4-AA49-D615138D7E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72-46D4-AA49-D615138D7E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1036</c:v>
                </c:pt>
                <c:pt idx="3">
                  <c:v>981</c:v>
                </c:pt>
                <c:pt idx="6">
                  <c:v>809</c:v>
                </c:pt>
                <c:pt idx="9">
                  <c:v>711</c:v>
                </c:pt>
                <c:pt idx="12">
                  <c:v>686</c:v>
                </c:pt>
              </c:numCache>
            </c:numRef>
          </c:val>
          <c:extLst>
            <c:ext xmlns:c16="http://schemas.microsoft.com/office/drawing/2014/chart" uri="{C3380CC4-5D6E-409C-BE32-E72D297353CC}">
              <c16:uniqueId val="{00000006-9E72-46D4-AA49-D615138D7E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c:v>
                </c:pt>
                <c:pt idx="3">
                  <c:v>62</c:v>
                </c:pt>
                <c:pt idx="6">
                  <c:v>59</c:v>
                </c:pt>
                <c:pt idx="9">
                  <c:v>72</c:v>
                </c:pt>
                <c:pt idx="12">
                  <c:v>61</c:v>
                </c:pt>
              </c:numCache>
            </c:numRef>
          </c:val>
          <c:extLst>
            <c:ext xmlns:c16="http://schemas.microsoft.com/office/drawing/2014/chart" uri="{C3380CC4-5D6E-409C-BE32-E72D297353CC}">
              <c16:uniqueId val="{00000007-9E72-46D4-AA49-D615138D7E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1677</c:v>
                </c:pt>
                <c:pt idx="3">
                  <c:v>1673</c:v>
                </c:pt>
                <c:pt idx="6">
                  <c:v>1523</c:v>
                </c:pt>
                <c:pt idx="9">
                  <c:v>1457</c:v>
                </c:pt>
                <c:pt idx="12">
                  <c:v>1354</c:v>
                </c:pt>
              </c:numCache>
            </c:numRef>
          </c:val>
          <c:extLst>
            <c:ext xmlns:c16="http://schemas.microsoft.com/office/drawing/2014/chart" uri="{C3380CC4-5D6E-409C-BE32-E72D297353CC}">
              <c16:uniqueId val="{00000008-9E72-46D4-AA49-D615138D7E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240</c:v>
                </c:pt>
                <c:pt idx="3">
                  <c:v>568</c:v>
                </c:pt>
                <c:pt idx="6">
                  <c:v>494</c:v>
                </c:pt>
                <c:pt idx="9">
                  <c:v>472</c:v>
                </c:pt>
                <c:pt idx="12">
                  <c:v>351</c:v>
                </c:pt>
              </c:numCache>
            </c:numRef>
          </c:val>
          <c:extLst>
            <c:ext xmlns:c16="http://schemas.microsoft.com/office/drawing/2014/chart" uri="{C3380CC4-5D6E-409C-BE32-E72D297353CC}">
              <c16:uniqueId val="{00000009-9E72-46D4-AA49-D615138D7E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8040</c:v>
                </c:pt>
                <c:pt idx="3">
                  <c:v>7756</c:v>
                </c:pt>
                <c:pt idx="6">
                  <c:v>7539</c:v>
                </c:pt>
                <c:pt idx="9">
                  <c:v>7144</c:v>
                </c:pt>
                <c:pt idx="12">
                  <c:v>6631</c:v>
                </c:pt>
              </c:numCache>
            </c:numRef>
          </c:val>
          <c:extLst>
            <c:ext xmlns:c16="http://schemas.microsoft.com/office/drawing/2014/chart" uri="{C3380CC4-5D6E-409C-BE32-E72D297353CC}">
              <c16:uniqueId val="{0000000A-9E72-46D4-AA49-D615138D7E17}"/>
            </c:ext>
          </c:extLst>
        </c:ser>
        <c:dLbls>
          <c:showLegendKey val="0"/>
          <c:showVal val="0"/>
          <c:showCatName val="0"/>
          <c:showSerName val="0"/>
          <c:showPercent val="0"/>
          <c:showBubbleSize val="0"/>
        </c:dLbls>
        <c:gapWidth val="100"/>
        <c:overlap val="100"/>
        <c:axId val="130044288"/>
        <c:axId val="13004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72-46D4-AA49-D615138D7E17}"/>
            </c:ext>
          </c:extLst>
        </c:ser>
        <c:dLbls>
          <c:showLegendKey val="0"/>
          <c:showVal val="0"/>
          <c:showCatName val="0"/>
          <c:showSerName val="0"/>
          <c:showPercent val="0"/>
          <c:showBubbleSize val="0"/>
        </c:dLbls>
        <c:marker val="1"/>
        <c:smooth val="0"/>
        <c:axId val="130044288"/>
        <c:axId val="130046208"/>
      </c:lineChart>
      <c:catAx>
        <c:axId val="1300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046208"/>
        <c:crosses val="autoZero"/>
        <c:auto val="1"/>
        <c:lblAlgn val="ctr"/>
        <c:lblOffset val="100"/>
        <c:tickLblSkip val="1"/>
        <c:tickMarkSkip val="1"/>
        <c:noMultiLvlLbl val="0"/>
      </c:catAx>
      <c:valAx>
        <c:axId val="13004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1731</c:v>
                </c:pt>
                <c:pt idx="1">
                  <c:v>1787</c:v>
                </c:pt>
                <c:pt idx="2">
                  <c:v>1819</c:v>
                </c:pt>
              </c:numCache>
            </c:numRef>
          </c:val>
          <c:extLst>
            <c:ext xmlns:c16="http://schemas.microsoft.com/office/drawing/2014/chart" uri="{C3380CC4-5D6E-409C-BE32-E72D297353CC}">
              <c16:uniqueId val="{00000000-775D-47D9-BE92-26AEC085A1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246</c:v>
                </c:pt>
                <c:pt idx="1">
                  <c:v>246</c:v>
                </c:pt>
                <c:pt idx="2">
                  <c:v>247</c:v>
                </c:pt>
              </c:numCache>
            </c:numRef>
          </c:val>
          <c:extLst>
            <c:ext xmlns:c16="http://schemas.microsoft.com/office/drawing/2014/chart" uri="{C3380CC4-5D6E-409C-BE32-E72D297353CC}">
              <c16:uniqueId val="{00000001-775D-47D9-BE92-26AEC085A1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1843</c:v>
                </c:pt>
                <c:pt idx="1">
                  <c:v>1812</c:v>
                </c:pt>
                <c:pt idx="2">
                  <c:v>2615</c:v>
                </c:pt>
              </c:numCache>
            </c:numRef>
          </c:val>
          <c:extLst>
            <c:ext xmlns:c16="http://schemas.microsoft.com/office/drawing/2014/chart" uri="{C3380CC4-5D6E-409C-BE32-E72D297353CC}">
              <c16:uniqueId val="{00000002-775D-47D9-BE92-26AEC085A110}"/>
            </c:ext>
          </c:extLst>
        </c:ser>
        <c:dLbls>
          <c:showLegendKey val="0"/>
          <c:showVal val="0"/>
          <c:showCatName val="0"/>
          <c:showSerName val="0"/>
          <c:showPercent val="0"/>
          <c:showBubbleSize val="0"/>
        </c:dLbls>
        <c:gapWidth val="120"/>
        <c:overlap val="100"/>
        <c:axId val="138714496"/>
        <c:axId val="138720384"/>
      </c:barChart>
      <c:catAx>
        <c:axId val="1387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720384"/>
        <c:crosses val="autoZero"/>
        <c:auto val="1"/>
        <c:lblAlgn val="ctr"/>
        <c:lblOffset val="100"/>
        <c:tickLblSkip val="1"/>
        <c:tickMarkSkip val="1"/>
        <c:noMultiLvlLbl val="0"/>
      </c:catAx>
      <c:valAx>
        <c:axId val="138720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71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{16157706-951E-49B9-BC85-A2DC44ADA7D8}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8E0-435E-ACD6-583233A023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{6EFA0F62-083A-4185-9E90-3D2AD0773B22}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0-435E-ACD6-583233A023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{163BEE04-39A9-4DF6-A518-EBB21FA55368}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0-435E-ACD6-583233A023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{17E7B35F-CA98-4549-9AB3-B999DAAFC546}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0-435E-ACD6-583233A023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{60F25AF7-5487-4AAA-82B5-0BFFF068BEB1}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0-435E-ACD6-583233A0232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{A4BDAD1A-5C22-4FEA-8C69-13F7B5CCAD46}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8E0-435E-ACD6-583233A0232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{A2D25341-149B-4EB0-84C5-3A5012469539}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8E0-435E-ACD6-583233A0232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{DC061068-7E6E-4CFF-9232-DE5300A93FE4}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8E0-435E-ACD6-583233A0232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{0605D7AC-63BB-4FC6-85EB-A4E84D3D94F0}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8E0-435E-ACD6-583233A023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69.7</c:v>
                </c:pt>
                <c:pt idx="16">
                  <c:v>71.099999999999994</c:v>
                </c:pt>
                <c:pt idx="24">
                  <c:v>72.2</c:v>
                </c:pt>
                <c:pt idx="32">
                  <c:v>73.7</c:v>
                </c:pt>
              </c:numCache>
            </c:numRef>
          </c:xVal>
          <c:yVal>
            <c:numRef>
              <c:f>公会計指標分析・財政指標組合せ分析表!$BP$51:$DC$51</c:f>
              <c:numCache>
                <c:formatCode>#,##0.0;"▲ "#,##0.0</c:formatCode>
                <c:ptCount val="40"/>
                <c:pt idx="0">
                  <c:v>8.1999999999999993</c:v>
                </c:pt>
              </c:numCache>
            </c:numRef>
          </c:yVal>
          <c:smooth val="0"/>
          <c:extLst>
            <c:ext xmlns:c16="http://schemas.microsoft.com/office/drawing/2014/chart" uri="{C3380CC4-5D6E-409C-BE32-E72D297353CC}">
              <c16:uniqueId val="{00000009-08E0-435E-ACD6-583233A023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{7A0C7448-CAB1-49C9-B465-68124C5DDE49}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8E0-435E-ACD6-583233A023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{F3FE4E26-BB81-42D0-AA69-0F4BAB9D3D77}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0-435E-ACD6-583233A023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{796B8B66-A812-4E12-AA88-A759BC123C4D}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0-435E-ACD6-583233A023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{1CC9C2F6-5789-4F9E-8CAB-573B011DA516}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0-435E-ACD6-583233A023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{51531C90-30AC-4842-8F95-62922EC6174D}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0-435E-ACD6-583233A0232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{8D438C84-7CAF-4E70-967E-66A7CF011922}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8E0-435E-ACD6-583233A02321}"/>
                </c:ext>
              </c:extLst>
            </c:dLbl>
            <c:dLbl>
              <c:idx val="16"/>
              <c:layout>
                <c:manualLayout>
                  <c:x val="-4.579756960512423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{960BDC3F-7A8D-4D76-83C3-5B8FC9CBADEB}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8E0-435E-ACD6-583233A02321}"/>
                </c:ext>
              </c:extLst>
            </c:dLbl>
            <c:dLbl>
              <c:idx val="24"/>
              <c:layout>
                <c:manualLayout>
                  <c:x val="-1.849283133402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{8909A0A4-8122-4D1B-A51E-279539B9C7FD}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8E0-435E-ACD6-583233A0232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{01F72B5C-9052-40EA-859A-1ABBF3CA5EEF}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8E0-435E-ACD6-583233A023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08E0-435E-ACD6-583233A02321}"/>
            </c:ext>
          </c:extLst>
        </c:ser>
        <c:dLbls>
          <c:showLegendKey val="0"/>
          <c:showVal val="1"/>
          <c:showCatName val="0"/>
          <c:showSerName val="0"/>
          <c:showPercent val="0"/>
          <c:showBubbleSize val="0"/>
        </c:dLbls>
        <c:axId val="130017536"/>
        <c:axId val="139166080"/>
      </c:scatterChart>
      <c:valAx>
        <c:axId val="130017536"/>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66080"/>
        <c:crosses val="autoZero"/>
        <c:crossBetween val="midCat"/>
      </c:valAx>
      <c:valAx>
        <c:axId val="139166080"/>
        <c:scaling>
          <c:orientation val="minMax"/>
          <c:max val="6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01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{4574D8F0-5F7A-4FF3-8F9D-E982111A9A95}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896-43BA-8961-039BC63E28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{C337BD4B-011C-47FF-8433-5C5830A3D1B7}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96-43BA-8961-039BC63E28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{41697DC5-41D4-4948-A6BA-7B1A86C118F8}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96-43BA-8961-039BC63E28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{B54595E6-D78A-477B-95B3-B4CDD3EF1507}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96-43BA-8961-039BC63E28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{72238158-48D6-4E95-BDD6-0F09A8AC9982}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96-43BA-8961-039BC63E284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{78559E80-FDBC-4185-90B6-F0380643C340}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896-43BA-8961-039BC63E284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{24FEA157-6312-4A7D-9E81-0164A17ADA9A}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896-43BA-8961-039BC63E284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{95451DD0-822E-4A16-A6E7-D5091E38D9DD}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896-43BA-8961-039BC63E284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{9207D226-3197-46DE-ABEB-3497D0CEB73A}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896-43BA-8961-039BC63E28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10.8</c:v>
                </c:pt>
                <c:pt idx="16">
                  <c:v>11.7</c:v>
                </c:pt>
                <c:pt idx="24">
                  <c:v>11.2</c:v>
                </c:pt>
                <c:pt idx="32">
                  <c:v>10.3</c:v>
                </c:pt>
              </c:numCache>
            </c:numRef>
          </c:xVal>
          <c:yVal>
            <c:numRef>
              <c:f>公会計指標分析・財政指標組合せ分析表!$BP$73:$DC$73</c:f>
              <c:numCache>
                <c:formatCode>#,##0.0;"▲ "#,##0.0</c:formatCode>
                <c:ptCount val="40"/>
                <c:pt idx="0">
                  <c:v>8.1999999999999993</c:v>
                </c:pt>
              </c:numCache>
            </c:numRef>
          </c:yVal>
          <c:smooth val="0"/>
          <c:extLst>
            <c:ext xmlns:c16="http://schemas.microsoft.com/office/drawing/2014/chart" uri="{C3380CC4-5D6E-409C-BE32-E72D297353CC}">
              <c16:uniqueId val="{00000009-8896-43BA-8961-039BC63E28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{75FCB8FC-A418-4D24-8150-C1838A30909C}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896-43BA-8961-039BC63E28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{605003AC-F913-4D60-885A-EC1804438F62}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96-43BA-8961-039BC63E28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{1654F4A3-0698-435D-957D-9CE57A392006}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96-43BA-8961-039BC63E28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{42523CEA-8EF4-4ED9-B998-C764A59BE57E}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96-43BA-8961-039BC63E28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{61B1C191-FA06-4E56-A26E-140EEAABA522}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96-43BA-8961-039BC63E284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{54F1F9CA-0C21-4947-8EF3-DDF9E9E0768E}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896-43BA-8961-039BC63E284D}"/>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{C1CA8405-D5AB-4CCB-AA5F-9EF05CDDEDA6}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896-43BA-8961-039BC63E284D}"/>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{17C5B8ED-2887-423D-82E7-C9F15479E441}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896-43BA-8961-039BC63E284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{B024B9F3-AD32-4FC3-95A0-170C9FF2F6A0}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896-43BA-8961-039BC63E28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8896-43BA-8961-039BC63E284D}"/>
            </c:ext>
          </c:extLst>
        </c:ser>
        <c:dLbls>
          <c:showLegendKey val="0"/>
          <c:showVal val="1"/>
          <c:showCatName val="0"/>
          <c:showSerName val="0"/>
          <c:showPercent val="0"/>
          <c:showBubbleSize val="0"/>
        </c:dLbls>
        <c:axId val="139977088"/>
        <c:axId val="139979008"/>
      </c:scatterChart>
      <c:valAx>
        <c:axId val="139977088"/>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79008"/>
        <c:crosses val="autoZero"/>
        <c:crossBetween val="midCat"/>
      </c:valAx>
      <c:valAx>
        <c:axId val="139979008"/>
        <c:scaling>
          <c:orientation val="minMax"/>
          <c:max val="6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977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12,936
12,651
100.67
10,557,918
10,120,636
402,161
4,468,416
6,630,630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過疎化・少子高齢化が進行する中，指数は過去５年間の平均で</a:t>
          </a:r>
          <a:r>
            <a:rPr kumimoji="1" lang="en-US" altLang="ja-JP" sz="1100">
              <a:solidFill>
                <a:sysClr val="windowText" lastClr="000000"/>
              </a:solidFill>
              <a:effectLst/>
              <a:latin typeface="+mn-lt"/>
              <a:ea typeface="+mn-ea"/>
              <a:cs typeface="+mn-cs"/>
            </a:rPr>
            <a:t>0.33</a:t>
          </a:r>
          <a:r>
            <a:rPr kumimoji="1" lang="ja-JP" altLang="en-US" sz="1100">
              <a:solidFill>
                <a:sysClr val="windowText" lastClr="000000"/>
              </a:solidFill>
              <a:effectLst/>
              <a:latin typeface="+mn-lt"/>
              <a:ea typeface="+mn-ea"/>
              <a:cs typeface="+mn-cs"/>
            </a:rPr>
            <a:t>程度である。</a:t>
          </a:r>
          <a:r>
            <a:rPr kumimoji="1" lang="ja-JP" altLang="ja-JP" sz="1100">
              <a:solidFill>
                <a:sysClr val="windowText" lastClr="000000"/>
              </a:solidFill>
              <a:effectLst/>
              <a:latin typeface="+mn-lt"/>
              <a:ea typeface="+mn-ea"/>
              <a:cs typeface="+mn-cs"/>
            </a:rPr>
            <a:t>前年度からすると</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ポイント上回り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鹿児島県平均も上回って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類似団体内平均値と比べ</a:t>
          </a:r>
          <a:r>
            <a:rPr kumimoji="1" lang="ja-JP" altLang="en-US" sz="1100">
              <a:solidFill>
                <a:sysClr val="windowText" lastClr="000000"/>
              </a:solidFill>
              <a:effectLst/>
              <a:latin typeface="+mn-lt"/>
              <a:ea typeface="+mn-ea"/>
              <a:cs typeface="+mn-cs"/>
            </a:rPr>
            <a:t>ても</a:t>
          </a:r>
          <a:r>
            <a:rPr kumimoji="1" lang="en-US" altLang="ja-JP" sz="1100">
              <a:solidFill>
                <a:sysClr val="windowText" lastClr="000000"/>
              </a:solidFill>
              <a:effectLst/>
              <a:latin typeface="+mn-lt"/>
              <a:ea typeface="+mn-ea"/>
              <a:cs typeface="+mn-cs"/>
            </a:rPr>
            <a:t>0.06</a:t>
          </a:r>
          <a:r>
            <a:rPr kumimoji="1" lang="ja-JP" altLang="ja-JP" sz="1100">
              <a:solidFill>
                <a:sysClr val="windowText" lastClr="000000"/>
              </a:solidFill>
              <a:effectLst/>
              <a:latin typeface="+mn-lt"/>
              <a:ea typeface="+mn-ea"/>
              <a:cs typeface="+mn-cs"/>
            </a:rPr>
            <a:t>ポイントと</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ここ数年のポイントは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人口減少等により基準財政需要額が減少していることで伸びてきているもの</a:t>
          </a:r>
          <a:r>
            <a:rPr kumimoji="1" lang="ja-JP" altLang="en-US" sz="1100">
              <a:solidFill>
                <a:sysClr val="windowText" lastClr="000000"/>
              </a:solidFill>
              <a:effectLst/>
              <a:latin typeface="+mn-lt"/>
              <a:ea typeface="+mn-ea"/>
              <a:cs typeface="+mn-cs"/>
            </a:rPr>
            <a:t>であるが，</a:t>
          </a:r>
          <a:r>
            <a:rPr kumimoji="1" lang="ja-JP" altLang="ja-JP" sz="1100">
              <a:solidFill>
                <a:sysClr val="windowText" lastClr="000000"/>
              </a:solidFill>
              <a:effectLst/>
              <a:latin typeface="+mn-lt"/>
              <a:ea typeface="+mn-ea"/>
              <a:cs typeface="+mn-cs"/>
            </a:rPr>
            <a:t>収入の大きな伸びは見込めない上に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需要額の義務的経費の</a:t>
          </a:r>
          <a:r>
            <a:rPr kumimoji="1" lang="ja-JP" altLang="en-US" sz="1100">
              <a:solidFill>
                <a:sysClr val="windowText" lastClr="000000"/>
              </a:solidFill>
              <a:effectLst/>
              <a:latin typeface="+mn-lt"/>
              <a:ea typeface="+mn-ea"/>
              <a:cs typeface="+mn-cs"/>
            </a:rPr>
            <a:t>うち</a:t>
          </a:r>
          <a:r>
            <a:rPr kumimoji="1" lang="ja-JP" altLang="ja-JP" sz="1100">
              <a:solidFill>
                <a:sysClr val="windowText" lastClr="000000"/>
              </a:solidFill>
              <a:effectLst/>
              <a:latin typeface="+mn-lt"/>
              <a:ea typeface="+mn-ea"/>
              <a:cs typeface="+mn-cs"/>
            </a:rPr>
            <a:t>扶助費等の増加により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この指数の大きな伸びは期待できないため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今後も事業の選択と集中により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需要額を抑制し</a:t>
          </a:r>
          <a:r>
            <a:rPr kumimoji="1" lang="ja-JP" altLang="en-US" sz="1100">
              <a:solidFill>
                <a:sysClr val="windowText" lastClr="000000"/>
              </a:solidFill>
              <a:effectLst/>
              <a:latin typeface="+mn-lt"/>
              <a:ea typeface="+mn-ea"/>
              <a:cs typeface="+mn-cs"/>
            </a:rPr>
            <a:t>たい。更に公有財産台帳整備による売却可能資産の把握に努め，歳入の確保及び行財政の効率化による財政健全化に努める。</a:t>
          </a:r>
          <a:endParaRPr kumimoji="1" lang="en-US" altLang="ja-JP" sz="1100">
            <a:solidFill>
              <a:sysClr val="windowText" lastClr="000000"/>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過去５年間は</a:t>
          </a:r>
          <a:r>
            <a:rPr kumimoji="1" lang="en-US" altLang="ja-JP" sz="1100">
              <a:solidFill>
                <a:sysClr val="windowText" lastClr="000000"/>
              </a:solidFill>
              <a:effectLst/>
              <a:latin typeface="+mn-lt"/>
              <a:ea typeface="+mn-ea"/>
              <a:cs typeface="+mn-cs"/>
            </a:rPr>
            <a:t>87.0</a:t>
          </a:r>
          <a:r>
            <a:rPr kumimoji="1" lang="ja-JP" altLang="en-US" sz="1100">
              <a:solidFill>
                <a:sysClr val="windowText" lastClr="000000"/>
              </a:solidFill>
              <a:effectLst/>
              <a:latin typeface="+mn-lt"/>
              <a:ea typeface="+mn-ea"/>
              <a:cs typeface="+mn-cs"/>
            </a:rPr>
            <a:t>％前後を推移しており，</a:t>
          </a:r>
          <a:r>
            <a:rPr kumimoji="1" lang="ja-JP" altLang="ja-JP" sz="1100">
              <a:solidFill>
                <a:sysClr val="windowText" lastClr="000000"/>
              </a:solidFill>
              <a:effectLst/>
              <a:latin typeface="+mn-lt"/>
              <a:ea typeface="+mn-ea"/>
              <a:cs typeface="+mn-cs"/>
            </a:rPr>
            <a:t>類似団体内平均値や鹿児島県平均より</a:t>
          </a:r>
          <a:r>
            <a:rPr kumimoji="1" lang="ja-JP" altLang="en-US" sz="1100">
              <a:solidFill>
                <a:sysClr val="windowText" lastClr="000000"/>
              </a:solidFill>
              <a:effectLst/>
              <a:latin typeface="+mn-lt"/>
              <a:ea typeface="+mn-ea"/>
              <a:cs typeface="+mn-cs"/>
            </a:rPr>
            <a:t>低いものの，</a:t>
          </a:r>
          <a:r>
            <a:rPr kumimoji="1" lang="ja-JP" altLang="ja-JP"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ポイント上昇している。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需要額での社会保障費の上昇や収入での地方交付税の減少が主な要因と考えられるが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今後も社会保障費や公債費等の上昇が予想されるため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引き続き効率的な財政運営が図られるよう努める。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62</xdr:row>
      <xdr:rowOff>38418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62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26353</xdr:rowOff>
    </xdr:from>
    <xdr:to>
      <xdr:col>19</xdr:col>
      <xdr:colOff>133350</xdr:colOff>
      <xdr:row>62</xdr:row>
      <xdr:rowOff>32385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562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32385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5973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61</xdr:row>
      <xdr:rowOff>149543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597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159068</xdr:rowOff>
    </xdr:from>
    <xdr:to>
      <xdr:col>23</xdr:col>
      <xdr:colOff>184150</xdr:colOff>
      <xdr:row>62</xdr:row>
      <xdr:rowOff>89218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50482</xdr:rowOff>
    </xdr:from>
    <xdr:to>
      <xdr:col>11</xdr:col>
      <xdr:colOff>82550</xdr:colOff>
      <xdr:row>61</xdr:row>
      <xdr:rowOff>152082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これまで全国平均は上回っていたものの，今回，前年度より</a:t>
          </a:r>
          <a:r>
            <a:rPr kumimoji="1" lang="en-US" altLang="ja-JP" sz="1100">
              <a:solidFill>
                <a:sysClr val="windowText" lastClr="000000"/>
              </a:solidFill>
              <a:effectLst/>
              <a:latin typeface="+mn-lt"/>
              <a:ea typeface="+mn-ea"/>
              <a:cs typeface="+mn-cs"/>
            </a:rPr>
            <a:t>55,525</a:t>
          </a:r>
          <a:r>
            <a:rPr kumimoji="1" lang="ja-JP" altLang="en-US" sz="1100">
              <a:solidFill>
                <a:sysClr val="windowText" lastClr="000000"/>
              </a:solidFill>
              <a:effectLst/>
              <a:latin typeface="+mn-lt"/>
              <a:ea typeface="+mn-ea"/>
              <a:cs typeface="+mn-cs"/>
            </a:rPr>
            <a:t>円と大幅に増加し，</a:t>
          </a:r>
          <a:r>
            <a:rPr kumimoji="1" lang="ja-JP" altLang="ja-JP" sz="1100">
              <a:solidFill>
                <a:sysClr val="windowText" lastClr="000000"/>
              </a:solidFill>
              <a:effectLst/>
              <a:latin typeface="+mn-lt"/>
              <a:ea typeface="+mn-ea"/>
              <a:cs typeface="+mn-cs"/>
            </a:rPr>
            <a:t>類似団体内平均値</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鹿児島県平均のいずれも上回っ</a:t>
          </a:r>
          <a:r>
            <a:rPr kumimoji="1" lang="ja-JP" altLang="en-US" sz="1100">
              <a:solidFill>
                <a:sysClr val="windowText" lastClr="000000"/>
              </a:solidFill>
              <a:effectLst/>
              <a:latin typeface="+mn-lt"/>
              <a:ea typeface="+mn-ea"/>
              <a:cs typeface="+mn-cs"/>
            </a:rPr>
            <a:t>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主な要因は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ふるさと納税寄附金が増えたことによる関連費用の増加が考えられる。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ふるさと納税寄附金</a:t>
          </a:r>
          <a:r>
            <a:rPr kumimoji="1" lang="ja-JP" altLang="en-US" sz="1100">
              <a:solidFill>
                <a:sysClr val="windowText" lastClr="000000"/>
              </a:solidFill>
              <a:effectLst/>
              <a:latin typeface="+mn-lt"/>
              <a:ea typeface="+mn-ea"/>
              <a:cs typeface="+mn-cs"/>
            </a:rPr>
            <a:t>の好調が維持されれば，</a:t>
          </a:r>
          <a:r>
            <a:rPr kumimoji="1" lang="ja-JP" altLang="ja-JP" sz="1100">
              <a:solidFill>
                <a:sysClr val="windowText" lastClr="000000"/>
              </a:solidFill>
              <a:effectLst/>
              <a:latin typeface="+mn-lt"/>
              <a:ea typeface="+mn-ea"/>
              <a:cs typeface="+mn-cs"/>
            </a:rPr>
            <a:t>この決算額は増加傾向にあるが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他の経常経費で抑制していけるよう努める。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130471</xdr:rowOff>
    </xdr:from>
    <xdr:to>
      <xdr:col>23</xdr:col>
      <xdr:colOff>133350</xdr:colOff>
      <xdr:row>84</xdr:row>
      <xdr:rowOff>55535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9371"/>
          <a:ext cx="838200" cy="26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130471</xdr:rowOff>
    </xdr:from>
    <xdr:to>
      <xdr:col>19</xdr:col>
      <xdr:colOff>133350</xdr:colOff>
      <xdr:row>82</xdr:row>
      <xdr:rowOff>145802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89371"/>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101616</xdr:rowOff>
    </xdr:from>
    <xdr:to>
      <xdr:col>15</xdr:col>
      <xdr:colOff>82550</xdr:colOff>
      <xdr:row>82</xdr:row>
      <xdr:rowOff>145802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0516"/>
          <a:ext cx="889000" cy="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84995</xdr:rowOff>
    </xdr:from>
    <xdr:to>
      <xdr:col>11</xdr:col>
      <xdr:colOff>31750</xdr:colOff>
      <xdr:row>82</xdr:row>
      <xdr:rowOff>101616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43895"/>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4735</xdr:rowOff>
    </xdr:from>
    <xdr:to>
      <xdr:col>23</xdr:col>
      <xdr:colOff>184150</xdr:colOff>
      <xdr:row>84</xdr:row>
      <xdr:rowOff>106335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148262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79671</xdr:rowOff>
    </xdr:from>
    <xdr:to>
      <xdr:col>19</xdr:col>
      <xdr:colOff>184150</xdr:colOff>
      <xdr:row>83</xdr:row>
      <xdr:rowOff>9821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19998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95002</xdr:rowOff>
    </xdr:from>
    <xdr:to>
      <xdr:col>15</xdr:col>
      <xdr:colOff>133350</xdr:colOff>
      <xdr:row>83</xdr:row>
      <xdr:rowOff>25152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35329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2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50816</xdr:rowOff>
    </xdr:from>
    <xdr:to>
      <xdr:col>11</xdr:col>
      <xdr:colOff>82550</xdr:colOff>
      <xdr:row>82</xdr:row>
      <xdr:rowOff>152416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162593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34195</xdr:rowOff>
    </xdr:from>
    <xdr:to>
      <xdr:col>7</xdr:col>
      <xdr:colOff>31750</xdr:colOff>
      <xdr:row>82</xdr:row>
      <xdr:rowOff>135795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145972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6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回る</a:t>
          </a:r>
          <a:r>
            <a:rPr kumimoji="1" lang="en-US" altLang="ja-JP" sz="1100">
              <a:solidFill>
                <a:sysClr val="windowText" lastClr="000000"/>
              </a:solidFill>
              <a:effectLst/>
              <a:latin typeface="+mn-lt"/>
              <a:ea typeface="+mn-ea"/>
              <a:cs typeface="+mn-cs"/>
            </a:rPr>
            <a:t>95.5</a:t>
          </a:r>
          <a:r>
            <a:rPr kumimoji="1" lang="ja-JP" altLang="ja-JP" sz="1100">
              <a:solidFill>
                <a:sysClr val="windowText" lastClr="000000"/>
              </a:solidFill>
              <a:effectLst/>
              <a:latin typeface="+mn-lt"/>
              <a:ea typeface="+mn-ea"/>
              <a:cs typeface="+mn-cs"/>
            </a:rPr>
            <a:t>となっている。今後も適正な定員管理とあわせて給与水準の適正な管理に努め総人件費の抑制に努める。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職員数は退職者数の増加等により，昨年から７名減の</a:t>
          </a:r>
          <a:r>
            <a:rPr kumimoji="1" lang="en-US" altLang="ja-JP" sz="1100">
              <a:solidFill>
                <a:sysClr val="windowText" lastClr="000000"/>
              </a:solidFill>
              <a:effectLst/>
              <a:latin typeface="+mn-lt"/>
              <a:ea typeface="+mn-ea"/>
              <a:cs typeface="+mn-cs"/>
            </a:rPr>
            <a:t>119</a:t>
          </a:r>
          <a:r>
            <a:rPr kumimoji="1" lang="ja-JP" altLang="en-US" sz="1100">
              <a:solidFill>
                <a:sysClr val="windowText" lastClr="000000"/>
              </a:solidFill>
              <a:effectLst/>
              <a:latin typeface="+mn-lt"/>
              <a:ea typeface="+mn-ea"/>
              <a:cs typeface="+mn-cs"/>
            </a:rPr>
            <a:t>人である。人口千人当たりの職員数では，</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0.37</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9.20</a:t>
          </a:r>
          <a:r>
            <a:rPr kumimoji="1" lang="ja-JP" altLang="ja-JP" sz="1100">
              <a:solidFill>
                <a:sysClr val="windowText" lastClr="000000"/>
              </a:solidFill>
              <a:effectLst/>
              <a:latin typeface="+mn-lt"/>
              <a:ea typeface="+mn-ea"/>
              <a:cs typeface="+mn-cs"/>
            </a:rPr>
            <a:t>人となって</a:t>
          </a:r>
          <a:r>
            <a:rPr kumimoji="1" lang="ja-JP" altLang="en-US" sz="1100">
              <a:solidFill>
                <a:sysClr val="windowText" lastClr="000000"/>
              </a:solidFill>
              <a:effectLst/>
              <a:latin typeface="+mn-lt"/>
              <a:ea typeface="+mn-ea"/>
              <a:cs typeface="+mn-cs"/>
            </a:rPr>
            <a:t>いる。過疎化・少子高齢化による人口減少を勘案すると人口千人当たりの職員数は増加することが予想されるが，</a:t>
          </a:r>
          <a:r>
            <a:rPr kumimoji="1" lang="ja-JP" altLang="ja-JP" sz="1100">
              <a:solidFill>
                <a:sysClr val="windowText" lastClr="000000"/>
              </a:solidFill>
              <a:effectLst/>
              <a:latin typeface="+mn-lt"/>
              <a:ea typeface="+mn-ea"/>
              <a:cs typeface="+mn-cs"/>
            </a:rPr>
            <a:t>全国平均・鹿児島県平均を上回ってい</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ことから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行政需要の動向を見定めながら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引き続き事務の簡素化・効率化を図り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適正な定員管理に努める。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132645</xdr:rowOff>
    </xdr:from>
    <xdr:to>
      <xdr:col>81</xdr:col>
      <xdr:colOff>44450</xdr:colOff>
      <xdr:row>61</xdr:row>
      <xdr:rowOff>10795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19645"/>
          <a:ext cx="8382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10795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52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139347</xdr:rowOff>
    </xdr:from>
    <xdr:to>
      <xdr:col>72</xdr:col>
      <xdr:colOff>203200</xdr:colOff>
      <xdr:row>61</xdr:row>
      <xdr:rowOff>6773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6347"/>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107174</xdr:rowOff>
    </xdr:from>
    <xdr:to>
      <xdr:col>68</xdr:col>
      <xdr:colOff>152400</xdr:colOff>
      <xdr:row>60</xdr:row>
      <xdr:rowOff>139347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417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98372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67750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88547</xdr:rowOff>
    </xdr:from>
    <xdr:to>
      <xdr:col>68</xdr:col>
      <xdr:colOff>203200</xdr:colOff>
      <xdr:row>61</xdr:row>
      <xdr:rowOff>18697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28874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56374</xdr:rowOff>
    </xdr:from>
    <xdr:to>
      <xdr:col>64</xdr:col>
      <xdr:colOff>152400</xdr:colOff>
      <xdr:row>60</xdr:row>
      <xdr:rowOff>157974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168151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類似団体内平均値</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鹿児島県平均のいずれよりも</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回った値となった。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平成９年度実施のあすぱる大崎建設事業費に係る起債の償還が終了したことから，一時的に抑制されたものであるが，ここ数年は</a:t>
          </a:r>
          <a:r>
            <a:rPr kumimoji="1" lang="ja-JP" altLang="ja-JP" sz="1100">
              <a:solidFill>
                <a:sysClr val="windowText" lastClr="000000"/>
              </a:solidFill>
              <a:effectLst/>
              <a:latin typeface="+mn-lt"/>
              <a:ea typeface="+mn-ea"/>
              <a:cs typeface="+mn-cs"/>
            </a:rPr>
            <a:t>増加傾向にある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抜本的な行財政改革</a:t>
          </a:r>
          <a:r>
            <a:rPr kumimoji="1" lang="ja-JP" altLang="en-US" sz="1100">
              <a:solidFill>
                <a:sysClr val="windowText" lastClr="000000"/>
              </a:solidFill>
              <a:effectLst/>
              <a:latin typeface="+mn-lt"/>
              <a:ea typeface="+mn-ea"/>
              <a:cs typeface="+mn-cs"/>
            </a:rPr>
            <a:t>や交付税措置等を考慮した有利な地方債の借入を進めるなど，</a:t>
          </a:r>
          <a:r>
            <a:rPr kumimoji="1" lang="ja-JP" altLang="ja-JP" sz="1100">
              <a:solidFill>
                <a:sysClr val="windowText" lastClr="000000"/>
              </a:solidFill>
              <a:effectLst/>
              <a:latin typeface="+mn-lt"/>
              <a:ea typeface="+mn-ea"/>
              <a:cs typeface="+mn-cs"/>
            </a:rPr>
            <a:t>この比率の抑制に努めていく。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79022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592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7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146050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2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昨年度同様に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将来負担比率はマイナスとなり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実質０％となっている。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要因としては，充当可能基金の増等により，充当可能財源等が将来負担額を上回ったためである。今後も公共施設の老朽化等による投資的経費が見込まれるため，地方債の現在高に留意しつつ，充当可能基金の適切な運用や交付税措置を考慮した起債事務に努めたい。</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156972</xdr:rowOff>
    </xdr:from>
    <xdr:to>
      <xdr:col>64</xdr:col>
      <xdr:colOff>152400</xdr:colOff>
      <xdr:row>14</xdr:row>
      <xdr:rowOff>87122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97299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12,936
12,651
100.67
10,557,918
10,120,636
402,161
4,468,416
6,630,630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ポイント増加し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類似団体内平均値</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鹿児島県平均よりも高い</a:t>
          </a:r>
          <a:r>
            <a:rPr kumimoji="1" lang="ja-JP" altLang="en-US" sz="1100">
              <a:solidFill>
                <a:sysClr val="windowText" lastClr="000000"/>
              </a:solidFill>
              <a:effectLst/>
              <a:latin typeface="+mn-lt"/>
              <a:ea typeface="+mn-ea"/>
              <a:cs typeface="+mn-cs"/>
            </a:rPr>
            <a:t>値となっている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定員適正化計画に基づき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職員数の管理</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人件費の抑制に努めているが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民間移管できる所は進めて</a:t>
          </a:r>
          <a:r>
            <a:rPr kumimoji="1" lang="ja-JP" altLang="en-US" sz="1100">
              <a:solidFill>
                <a:sysClr val="windowText" lastClr="000000"/>
              </a:solidFill>
              <a:effectLst/>
              <a:latin typeface="+mn-lt"/>
              <a:ea typeface="+mn-ea"/>
              <a:cs typeface="+mn-cs"/>
            </a:rPr>
            <a:t>いく等の</a:t>
          </a:r>
          <a:r>
            <a:rPr kumimoji="1" lang="ja-JP" altLang="ja-JP" sz="1100">
              <a:solidFill>
                <a:sysClr val="windowText" lastClr="000000"/>
              </a:solidFill>
              <a:effectLst/>
              <a:latin typeface="+mn-lt"/>
              <a:ea typeface="+mn-ea"/>
              <a:cs typeface="+mn-cs"/>
            </a:rPr>
            <a:t>人件費抑制に努めていく。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41</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88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58965</xdr:rowOff>
    </xdr:from>
    <xdr:to>
      <xdr:col>19</xdr:col>
      <xdr:colOff>187325</xdr:colOff>
      <xdr:row>41</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7088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48078</xdr:rowOff>
    </xdr:from>
    <xdr:to>
      <xdr:col>15</xdr:col>
      <xdr:colOff>98425</xdr:colOff>
      <xdr:row>41</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77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033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62593</xdr:rowOff>
    </xdr:from>
    <xdr:to>
      <xdr:col>24</xdr:col>
      <xdr:colOff>76200</xdr:colOff>
      <xdr:row>41</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142620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8165</xdr:rowOff>
    </xdr:from>
    <xdr:to>
      <xdr:col>20</xdr:col>
      <xdr:colOff>38100</xdr:colOff>
      <xdr:row>41</xdr:row>
      <xdr:rowOff>109765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94542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168728</xdr:rowOff>
    </xdr:from>
    <xdr:to>
      <xdr:col>11</xdr:col>
      <xdr:colOff>60325</xdr:colOff>
      <xdr:row>41</xdr:row>
      <xdr:rowOff>98878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83655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a:t>
          </a:r>
          <a:r>
            <a:rPr kumimoji="1" lang="ja-JP" altLang="en-US" sz="1100">
              <a:solidFill>
                <a:sysClr val="windowText" lastClr="000000"/>
              </a:solidFill>
              <a:effectLst/>
              <a:latin typeface="+mn-lt"/>
              <a:ea typeface="+mn-ea"/>
              <a:cs typeface="+mn-cs"/>
            </a:rPr>
            <a:t>を下回って</a:t>
          </a:r>
          <a:r>
            <a:rPr kumimoji="1" lang="ja-JP" altLang="ja-JP" sz="1100">
              <a:solidFill>
                <a:sysClr val="windowText" lastClr="000000"/>
              </a:solidFill>
              <a:effectLst/>
              <a:latin typeface="+mn-lt"/>
              <a:ea typeface="+mn-ea"/>
              <a:cs typeface="+mn-cs"/>
            </a:rPr>
            <a:t>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a:t>
          </a:r>
          <a:r>
            <a:rPr kumimoji="1" lang="ja-JP" altLang="ja-JP" sz="1100">
              <a:solidFill>
                <a:sysClr val="windowText" lastClr="000000"/>
              </a:solidFill>
              <a:effectLst/>
              <a:latin typeface="+mn-lt"/>
              <a:ea typeface="+mn-ea"/>
              <a:cs typeface="+mn-cs"/>
            </a:rPr>
            <a:t>くなっている。</a:t>
          </a:r>
          <a:r>
            <a:rPr kumimoji="1" lang="ja-JP" altLang="en-US"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物件費では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町有施設等の維持管理費（委託料）経費の占める割合が大きい。今後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維持管理（委託料）経費の見直し等を行いながら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物件費の削減に努める。</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15</xdr:row>
      <xdr:rowOff>86179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96671"/>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15</xdr:row>
      <xdr:rowOff>86179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749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320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15</xdr:row>
      <xdr:rowOff>42636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204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全国平均や鹿児島県平均よりは低いものの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ポイント増加し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類似団体内平均値より高い。</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障害者サービスや</a:t>
          </a:r>
          <a:r>
            <a:rPr kumimoji="1" lang="ja-JP" altLang="en-US" sz="1100">
              <a:solidFill>
                <a:sysClr val="windowText" lastClr="000000"/>
              </a:solidFill>
              <a:effectLst/>
              <a:latin typeface="+mn-lt"/>
              <a:ea typeface="+mn-ea"/>
              <a:cs typeface="+mn-cs"/>
            </a:rPr>
            <a:t>養護</a:t>
          </a:r>
          <a:r>
            <a:rPr kumimoji="1" lang="ja-JP" altLang="ja-JP" sz="1100">
              <a:solidFill>
                <a:sysClr val="windowText" lastClr="000000"/>
              </a:solidFill>
              <a:effectLst/>
              <a:latin typeface="+mn-lt"/>
              <a:ea typeface="+mn-ea"/>
              <a:cs typeface="+mn-cs"/>
            </a:rPr>
            <a:t>老人ホームに係る扶助</a:t>
          </a:r>
          <a:r>
            <a:rPr kumimoji="1" lang="ja-JP" altLang="en-US" sz="1100">
              <a:solidFill>
                <a:sysClr val="windowText" lastClr="000000"/>
              </a:solidFill>
              <a:effectLst/>
              <a:latin typeface="+mn-lt"/>
              <a:ea typeface="+mn-ea"/>
              <a:cs typeface="+mn-cs"/>
            </a:rPr>
            <a:t>費等により上昇している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増加していくことが予想されるため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法定外の単独扶助については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改めて制度の適切な運用に努め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財政の健全化を図っていく。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0221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58</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7771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86178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7771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ポイント増加しており，</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a:t>
          </a:r>
          <a:r>
            <a:rPr kumimoji="1" lang="ja-JP" altLang="en-US" sz="1100">
              <a:solidFill>
                <a:sysClr val="windowText" lastClr="000000"/>
              </a:solidFill>
              <a:effectLst/>
              <a:latin typeface="+mn-lt"/>
              <a:ea typeface="+mn-ea"/>
              <a:cs typeface="+mn-cs"/>
            </a:rPr>
            <a:t>を上</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町有施設の老朽化に伴う修繕や特別会計への</a:t>
          </a:r>
          <a:r>
            <a:rPr kumimoji="1" lang="ja-JP" altLang="en-US" sz="1100">
              <a:solidFill>
                <a:sysClr val="windowText" lastClr="000000"/>
              </a:solidFill>
              <a:effectLst/>
              <a:latin typeface="+mn-lt"/>
              <a:ea typeface="+mn-ea"/>
              <a:cs typeface="+mn-cs"/>
            </a:rPr>
            <a:t>繰</a:t>
          </a:r>
          <a:r>
            <a:rPr kumimoji="1" lang="ja-JP" altLang="ja-JP" sz="1100">
              <a:solidFill>
                <a:sysClr val="windowText" lastClr="000000"/>
              </a:solidFill>
              <a:effectLst/>
              <a:latin typeface="+mn-lt"/>
              <a:ea typeface="+mn-ea"/>
              <a:cs typeface="+mn-cs"/>
            </a:rPr>
            <a:t>出金の決算額は増加傾向にあるため，町有施設の老朽化への対応が今後の課題である。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下回って</a:t>
          </a:r>
          <a:r>
            <a:rPr kumimoji="1" lang="ja-JP" altLang="en-US" sz="1100">
              <a:solidFill>
                <a:sysClr val="windowText" lastClr="000000"/>
              </a:solidFill>
              <a:effectLst/>
              <a:latin typeface="+mn-lt"/>
              <a:ea typeface="+mn-ea"/>
              <a:cs typeface="+mn-cs"/>
            </a:rPr>
            <a:t>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単独補助等については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効果検証しつつ</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補助のあり方について見直しを行い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抑制に努めていく。</a:t>
          </a:r>
          <a:endParaRPr kumimoji="1" lang="en-US" altLang="ja-JP" sz="1100">
            <a:solidFill>
              <a:sysClr val="windowText" lastClr="000000"/>
            </a:solidFill>
            <a:effectLst/>
            <a:latin typeface="+mn-lt"/>
            <a:ea typeface="+mn-ea"/>
            <a:cs typeface="+mn-cs"/>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34</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48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119380</xdr:rowOff>
    </xdr:from>
    <xdr:to>
      <xdr:col>78</xdr:col>
      <xdr:colOff>69850</xdr:colOff>
      <xdr:row>34</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4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8890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8890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68580</xdr:rowOff>
    </xdr:from>
    <xdr:to>
      <xdr:col>82</xdr:col>
      <xdr:colOff>158750</xdr:colOff>
      <xdr:row>34</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148607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鹿児島県平均に比べると高い</a:t>
          </a:r>
          <a:r>
            <a:rPr kumimoji="1" lang="ja-JP" altLang="en-US" sz="1100">
              <a:solidFill>
                <a:sysClr val="windowText" lastClr="000000"/>
              </a:solidFill>
              <a:effectLst/>
              <a:latin typeface="+mn-lt"/>
              <a:ea typeface="+mn-ea"/>
              <a:cs typeface="+mn-cs"/>
            </a:rPr>
            <a:t>値となっており，</a:t>
          </a:r>
          <a:r>
            <a:rPr kumimoji="1" lang="ja-JP" altLang="ja-JP" sz="1100">
              <a:solidFill>
                <a:sysClr val="windowText" lastClr="000000"/>
              </a:solidFill>
              <a:effectLst/>
              <a:latin typeface="+mn-lt"/>
              <a:ea typeface="+mn-ea"/>
              <a:cs typeface="+mn-cs"/>
            </a:rPr>
            <a:t>前年度数値より</a:t>
          </a:r>
          <a:r>
            <a:rPr kumimoji="1" lang="ja-JP" altLang="en-US" sz="1100">
              <a:solidFill>
                <a:sysClr val="windowText" lastClr="000000"/>
              </a:solidFill>
              <a:effectLst/>
              <a:latin typeface="+mn-lt"/>
              <a:ea typeface="+mn-ea"/>
              <a:cs typeface="+mn-cs"/>
            </a:rPr>
            <a:t>も</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税収や地方交付税が減少して収入が減っていくことや</a:t>
          </a:r>
          <a:r>
            <a:rPr kumimoji="1" lang="ja-JP" altLang="en-US" sz="1100">
              <a:solidFill>
                <a:sysClr val="windowText" lastClr="000000"/>
              </a:solidFill>
              <a:effectLst/>
              <a:latin typeface="+mn-lt"/>
              <a:ea typeface="+mn-ea"/>
              <a:cs typeface="+mn-cs"/>
            </a:rPr>
            <a:t>，小学校など公共施設の老朽化対策等が見込まれるため，</a:t>
          </a:r>
          <a:r>
            <a:rPr kumimoji="1" lang="ja-JP" altLang="ja-JP" sz="1100">
              <a:solidFill>
                <a:sysClr val="windowText" lastClr="000000"/>
              </a:solidFill>
              <a:effectLst/>
              <a:latin typeface="+mn-lt"/>
              <a:ea typeface="+mn-ea"/>
              <a:cs typeface="+mn-cs"/>
            </a:rPr>
            <a:t>需要額が増えることを考えると公債費が増えていくことが予想される。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適債事業であっても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緊急性</a:t>
          </a:r>
          <a:r>
            <a:rPr kumimoji="1" lang="ja-JP" altLang="en-US" sz="1100">
              <a:solidFill>
                <a:sysClr val="windowText" lastClr="000000"/>
              </a:solidFill>
              <a:effectLst/>
              <a:latin typeface="+mn-lt"/>
              <a:ea typeface="+mn-ea"/>
              <a:cs typeface="+mn-cs"/>
            </a:rPr>
            <a:t>，起債の</a:t>
          </a:r>
          <a:r>
            <a:rPr kumimoji="1" lang="ja-JP" altLang="ja-JP" sz="1100">
              <a:solidFill>
                <a:sysClr val="windowText" lastClr="000000"/>
              </a:solidFill>
              <a:effectLst/>
              <a:latin typeface="+mn-lt"/>
              <a:ea typeface="+mn-ea"/>
              <a:cs typeface="+mn-cs"/>
            </a:rPr>
            <a:t>必要性を見極め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発行の抑制に努め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財政健全化を図る。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86995</xdr:rowOff>
    </xdr:from>
    <xdr:to>
      <xdr:col>24</xdr:col>
      <xdr:colOff>25400</xdr:colOff>
      <xdr:row>77</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886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86995</xdr:rowOff>
    </xdr:from>
    <xdr:to>
      <xdr:col>19</xdr:col>
      <xdr:colOff>187325</xdr:colOff>
      <xdr:row>78</xdr:row>
      <xdr:rowOff>52705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886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29845</xdr:rowOff>
    </xdr:from>
    <xdr:to>
      <xdr:col>15</xdr:col>
      <xdr:colOff>98425</xdr:colOff>
      <xdr:row>78</xdr:row>
      <xdr:rowOff>52705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02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144145</xdr:rowOff>
    </xdr:from>
    <xdr:to>
      <xdr:col>11</xdr:col>
      <xdr:colOff>9525</xdr:colOff>
      <xdr:row>78</xdr:row>
      <xdr:rowOff>29845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45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36195</xdr:rowOff>
    </xdr:from>
    <xdr:to>
      <xdr:col>20</xdr:col>
      <xdr:colOff>38100</xdr:colOff>
      <xdr:row>77</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122572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xdr:rowOff>
    </xdr:from>
    <xdr:to>
      <xdr:col>15</xdr:col>
      <xdr:colOff>149225</xdr:colOff>
      <xdr:row>78</xdr:row>
      <xdr:rowOff>103505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88282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150495</xdr:rowOff>
    </xdr:from>
    <xdr:to>
      <xdr:col>11</xdr:col>
      <xdr:colOff>60325</xdr:colOff>
      <xdr:row>78</xdr:row>
      <xdr:rowOff>80645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65422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93345</xdr:rowOff>
    </xdr:from>
    <xdr:to>
      <xdr:col>6</xdr:col>
      <xdr:colOff>171450</xdr:colOff>
      <xdr:row>78</xdr:row>
      <xdr:rowOff>23495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8272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類似団体内平均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鹿児島県平均を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今後も引き続き，事務事業見直しを行い，メリハリをつけた予算編成に取り組みたい。</a:t>
          </a:r>
          <a:endParaRPr lang="ja-JP" altLang="ja-JP">
            <a:solidFill>
              <a:sysClr val="windowText" lastClr="000000"/>
            </a:solidFill>
            <a:effectLst/>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41275</xdr:rowOff>
    </xdr:from>
    <xdr:to>
      <xdr:col>82</xdr:col>
      <xdr:colOff>107950</xdr:colOff>
      <xdr:row>76</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714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132715</xdr:rowOff>
    </xdr:from>
    <xdr:to>
      <xdr:col>78</xdr:col>
      <xdr:colOff>69850</xdr:colOff>
      <xdr:row>76</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91465"/>
          <a:ext cx="8890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58420</xdr:rowOff>
    </xdr:from>
    <xdr:to>
      <xdr:col>73</xdr:col>
      <xdr:colOff>180975</xdr:colOff>
      <xdr:row>75</xdr:row>
      <xdr:rowOff>132715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171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171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161925</xdr:rowOff>
    </xdr:from>
    <xdr:to>
      <xdr:col>82</xdr:col>
      <xdr:colOff>158750</xdr:colOff>
      <xdr:row>76</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7002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81915</xdr:rowOff>
    </xdr:from>
    <xdr:to>
      <xdr:col>74</xdr:col>
      <xdr:colOff>31750</xdr:colOff>
      <xdr:row>76</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22242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64313</xdr:rowOff>
    </xdr:from>
    <xdr:to>
      <xdr:col>29</xdr:col>
      <xdr:colOff>127000</xdr:colOff>
      <xdr:row>19</xdr:row>
      <xdr:rowOff>87731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9488"/>
          <a:ext cx="647700" cy="23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87731</xdr:rowOff>
    </xdr:from>
    <xdr:to>
      <xdr:col>26</xdr:col>
      <xdr:colOff>50800</xdr:colOff>
      <xdr:row>19</xdr:row>
      <xdr:rowOff>119177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2906"/>
          <a:ext cx="698500" cy="3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119177</xdr:rowOff>
    </xdr:from>
    <xdr:to>
      <xdr:col>22</xdr:col>
      <xdr:colOff>114300</xdr:colOff>
      <xdr:row>19</xdr:row>
      <xdr:rowOff>160731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24352"/>
          <a:ext cx="698500" cy="4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160731</xdr:rowOff>
    </xdr:from>
    <xdr:to>
      <xdr:col>18</xdr:col>
      <xdr:colOff>177800</xdr:colOff>
      <xdr:row>19</xdr:row>
      <xdr:rowOff>163792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65906"/>
          <a:ext cx="698500" cy="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13513</xdr:rowOff>
    </xdr:from>
    <xdr:to>
      <xdr:col>29</xdr:col>
      <xdr:colOff>177800</xdr:colOff>
      <xdr:row>19</xdr:row>
      <xdr:rowOff>115113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157040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36931</xdr:rowOff>
    </xdr:from>
    <xdr:to>
      <xdr:col>26</xdr:col>
      <xdr:colOff>101600</xdr:colOff>
      <xdr:row>19</xdr:row>
      <xdr:rowOff>138531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123308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68377</xdr:rowOff>
    </xdr:from>
    <xdr:to>
      <xdr:col>22</xdr:col>
      <xdr:colOff>165100</xdr:colOff>
      <xdr:row>19</xdr:row>
      <xdr:rowOff>169977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3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154754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5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109931</xdr:rowOff>
    </xdr:from>
    <xdr:to>
      <xdr:col>19</xdr:col>
      <xdr:colOff>38100</xdr:colOff>
      <xdr:row>20</xdr:row>
      <xdr:rowOff>40081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1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24858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112992</xdr:rowOff>
    </xdr:from>
    <xdr:to>
      <xdr:col>15</xdr:col>
      <xdr:colOff>101600</xdr:colOff>
      <xdr:row>20</xdr:row>
      <xdr:rowOff>43142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27919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83033</xdr:rowOff>
    </xdr:from>
    <xdr:to>
      <xdr:col>29</xdr:col>
      <xdr:colOff>127000</xdr:colOff>
      <xdr:row>36</xdr:row>
      <xdr:rowOff>98425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6283"/>
          <a:ext cx="6477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329235</xdr:rowOff>
    </xdr:from>
    <xdr:to>
      <xdr:col>26</xdr:col>
      <xdr:colOff>50800</xdr:colOff>
      <xdr:row>36</xdr:row>
      <xdr:rowOff>98425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39585"/>
          <a:ext cx="698500" cy="11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325501</xdr:rowOff>
    </xdr:from>
    <xdr:to>
      <xdr:col>22</xdr:col>
      <xdr:colOff>114300</xdr:colOff>
      <xdr:row>35</xdr:row>
      <xdr:rowOff>329235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35851"/>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325501</xdr:rowOff>
    </xdr:from>
    <xdr:to>
      <xdr:col>18</xdr:col>
      <xdr:colOff>177800</xdr:colOff>
      <xdr:row>36</xdr:row>
      <xdr:rowOff>38703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5851"/>
          <a:ext cx="698500" cy="5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32233</xdr:rowOff>
    </xdr:from>
    <xdr:to>
      <xdr:col>29</xdr:col>
      <xdr:colOff>177800</xdr:colOff>
      <xdr:row>36</xdr:row>
      <xdr:rowOff>133833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47625</xdr:rowOff>
    </xdr:from>
    <xdr:to>
      <xdr:col>26</xdr:col>
      <xdr:colOff>101600</xdr:colOff>
      <xdr:row>36</xdr:row>
      <xdr:rowOff>149225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134002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278435</xdr:rowOff>
    </xdr:from>
    <xdr:to>
      <xdr:col>22</xdr:col>
      <xdr:colOff>165100</xdr:colOff>
      <xdr:row>36</xdr:row>
      <xdr:rowOff>37135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47312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274701</xdr:rowOff>
    </xdr:from>
    <xdr:to>
      <xdr:col>19</xdr:col>
      <xdr:colOff>38100</xdr:colOff>
      <xdr:row>36</xdr:row>
      <xdr:rowOff>33401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43578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330803</xdr:rowOff>
    </xdr:from>
    <xdr:to>
      <xdr:col>15</xdr:col>
      <xdr:colOff>101600</xdr:colOff>
      <xdr:row>36</xdr:row>
      <xdr:rowOff>89503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74280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2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12,936
12,651
100.67
10,557,918
10,120,636
402,161
4,468,416
6,630,630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92135</xdr:rowOff>
    </xdr:from>
    <xdr:to>
      <xdr:col>24</xdr:col>
      <xdr:colOff>63500</xdr:colOff>
      <xdr:row>36</xdr:row>
      <xdr:rowOff>125576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4335"/>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125576</xdr:rowOff>
    </xdr:from>
    <xdr:to>
      <xdr:col>19</xdr:col>
      <xdr:colOff>177800</xdr:colOff>
      <xdr:row>36</xdr:row>
      <xdr:rowOff>169075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7776"/>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169075</xdr:rowOff>
    </xdr:from>
    <xdr:to>
      <xdr:col>15</xdr:col>
      <xdr:colOff>50800</xdr:colOff>
      <xdr:row>37</xdr:row>
      <xdr:rowOff>47672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1275"/>
          <a:ext cx="8890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30592</xdr:rowOff>
    </xdr:from>
    <xdr:to>
      <xdr:col>10</xdr:col>
      <xdr:colOff>114300</xdr:colOff>
      <xdr:row>37</xdr:row>
      <xdr:rowOff>47672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74242"/>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41335</xdr:rowOff>
    </xdr:from>
    <xdr:to>
      <xdr:col>24</xdr:col>
      <xdr:colOff>114300</xdr:colOff>
      <xdr:row>36</xdr:row>
      <xdr:rowOff>142935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19762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74776</xdr:rowOff>
    </xdr:from>
    <xdr:to>
      <xdr:col>20</xdr:col>
      <xdr:colOff>38100</xdr:colOff>
      <xdr:row>37</xdr:row>
      <xdr:rowOff>4926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167503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118275</xdr:rowOff>
    </xdr:from>
    <xdr:to>
      <xdr:col>15</xdr:col>
      <xdr:colOff>101600</xdr:colOff>
      <xdr:row>37</xdr:row>
      <xdr:rowOff>48425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39552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168322</xdr:rowOff>
    </xdr:from>
    <xdr:to>
      <xdr:col>10</xdr:col>
      <xdr:colOff>165100</xdr:colOff>
      <xdr:row>37</xdr:row>
      <xdr:rowOff>98472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89599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151242</xdr:rowOff>
    </xdr:from>
    <xdr:to>
      <xdr:col>6</xdr:col>
      <xdr:colOff>38100</xdr:colOff>
      <xdr:row>37</xdr:row>
      <xdr:rowOff>81392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72519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37118</xdr:rowOff>
    </xdr:from>
    <xdr:to>
      <xdr:col>24</xdr:col>
      <xdr:colOff>63500</xdr:colOff>
      <xdr:row>56</xdr:row>
      <xdr:rowOff>109767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66868"/>
          <a:ext cx="8382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84937</xdr:rowOff>
    </xdr:from>
    <xdr:to>
      <xdr:col>19</xdr:col>
      <xdr:colOff>177800</xdr:colOff>
      <xdr:row>56</xdr:row>
      <xdr:rowOff>109767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86137"/>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84937</xdr:rowOff>
    </xdr:from>
    <xdr:to>
      <xdr:col>15</xdr:col>
      <xdr:colOff>50800</xdr:colOff>
      <xdr:row>56</xdr:row>
      <xdr:rowOff>112295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86137"/>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112295</xdr:rowOff>
    </xdr:from>
    <xdr:to>
      <xdr:col>10</xdr:col>
      <xdr:colOff>114300</xdr:colOff>
      <xdr:row>56</xdr:row>
      <xdr:rowOff>133021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13495"/>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157768</xdr:rowOff>
    </xdr:from>
    <xdr:to>
      <xdr:col>24</xdr:col>
      <xdr:colOff>114300</xdr:colOff>
      <xdr:row>55</xdr:row>
      <xdr:rowOff>87918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9195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6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58967</xdr:rowOff>
    </xdr:from>
    <xdr:to>
      <xdr:col>20</xdr:col>
      <xdr:colOff>38100</xdr:colOff>
      <xdr:row>56</xdr:row>
      <xdr:rowOff>160567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151694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34137</xdr:rowOff>
    </xdr:from>
    <xdr:to>
      <xdr:col>15</xdr:col>
      <xdr:colOff>101600</xdr:colOff>
      <xdr:row>56</xdr:row>
      <xdr:rowOff>135737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126864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61495</xdr:rowOff>
    </xdr:from>
    <xdr:to>
      <xdr:col>10</xdr:col>
      <xdr:colOff>165100</xdr:colOff>
      <xdr:row>56</xdr:row>
      <xdr:rowOff>163095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154222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82221</xdr:rowOff>
    </xdr:from>
    <xdr:to>
      <xdr:col>6</xdr:col>
      <xdr:colOff>38100</xdr:colOff>
      <xdr:row>57</xdr:row>
      <xdr:rowOff>12371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3498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49327</xdr:rowOff>
    </xdr:from>
    <xdr:to>
      <xdr:col>24</xdr:col>
      <xdr:colOff>63500</xdr:colOff>
      <xdr:row>78</xdr:row>
      <xdr:rowOff>54356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2242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35954</xdr:rowOff>
    </xdr:from>
    <xdr:to>
      <xdr:col>19</xdr:col>
      <xdr:colOff>177800</xdr:colOff>
      <xdr:row>78</xdr:row>
      <xdr:rowOff>54356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0905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35954</xdr:rowOff>
    </xdr:from>
    <xdr:to>
      <xdr:col>15</xdr:col>
      <xdr:colOff>50800</xdr:colOff>
      <xdr:row>78</xdr:row>
      <xdr:rowOff>46165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0905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46165</xdr:rowOff>
    </xdr:from>
    <xdr:to>
      <xdr:col>10</xdr:col>
      <xdr:colOff>114300</xdr:colOff>
      <xdr:row>78</xdr:row>
      <xdr:rowOff>51688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19265"/>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169977</xdr:rowOff>
    </xdr:from>
    <xdr:to>
      <xdr:col>24</xdr:col>
      <xdr:colOff>114300</xdr:colOff>
      <xdr:row>78</xdr:row>
      <xdr:rowOff>100127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84904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3556</xdr:rowOff>
    </xdr:from>
    <xdr:to>
      <xdr:col>20</xdr:col>
      <xdr:colOff>38100</xdr:colOff>
      <xdr:row>78</xdr:row>
      <xdr:rowOff>105156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96283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156604</xdr:rowOff>
    </xdr:from>
    <xdr:to>
      <xdr:col>15</xdr:col>
      <xdr:colOff>101600</xdr:colOff>
      <xdr:row>78</xdr:row>
      <xdr:rowOff>86754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77881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166815</xdr:rowOff>
    </xdr:from>
    <xdr:to>
      <xdr:col>10</xdr:col>
      <xdr:colOff>165100</xdr:colOff>
      <xdr:row>78</xdr:row>
      <xdr:rowOff>96965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88092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xdr:rowOff>
    </xdr:from>
    <xdr:to>
      <xdr:col>6</xdr:col>
      <xdr:colOff>38100</xdr:colOff>
      <xdr:row>78</xdr:row>
      <xdr:rowOff>102488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93615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15608</xdr:rowOff>
    </xdr:from>
    <xdr:to>
      <xdr:col>24</xdr:col>
      <xdr:colOff>63500</xdr:colOff>
      <xdr:row>93</xdr:row>
      <xdr:rowOff>91466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60458"/>
          <a:ext cx="838200" cy="7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91466</xdr:rowOff>
    </xdr:from>
    <xdr:to>
      <xdr:col>19</xdr:col>
      <xdr:colOff>177800</xdr:colOff>
      <xdr:row>93</xdr:row>
      <xdr:rowOff>159765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36316"/>
          <a:ext cx="889000" cy="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159765</xdr:rowOff>
    </xdr:from>
    <xdr:to>
      <xdr:col>15</xdr:col>
      <xdr:colOff>50800</xdr:colOff>
      <xdr:row>94</xdr:row>
      <xdr:rowOff>37236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04615"/>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37236</xdr:rowOff>
    </xdr:from>
    <xdr:to>
      <xdr:col>10</xdr:col>
      <xdr:colOff>114300</xdr:colOff>
      <xdr:row>94</xdr:row>
      <xdr:rowOff>138875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53536"/>
          <a:ext cx="889000" cy="10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136258</xdr:rowOff>
    </xdr:from>
    <xdr:to>
      <xdr:col>24</xdr:col>
      <xdr:colOff>114300</xdr:colOff>
      <xdr:row>93</xdr:row>
      <xdr:rowOff>66408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159135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6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40666</xdr:rowOff>
    </xdr:from>
    <xdr:to>
      <xdr:col>20</xdr:col>
      <xdr:colOff>38100</xdr:colOff>
      <xdr:row>93</xdr:row>
      <xdr:rowOff>142266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158793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76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108965</xdr:rowOff>
    </xdr:from>
    <xdr:to>
      <xdr:col>15</xdr:col>
      <xdr:colOff>101600</xdr:colOff>
      <xdr:row>94</xdr:row>
      <xdr:rowOff>39115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55642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157886</xdr:rowOff>
    </xdr:from>
    <xdr:to>
      <xdr:col>10</xdr:col>
      <xdr:colOff>165100</xdr:colOff>
      <xdr:row>94</xdr:row>
      <xdr:rowOff>88036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104563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88075</xdr:rowOff>
    </xdr:from>
    <xdr:to>
      <xdr:col>6</xdr:col>
      <xdr:colOff>38100</xdr:colOff>
      <xdr:row>95</xdr:row>
      <xdr:rowOff>18225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34752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166774</xdr:rowOff>
    </xdr:from>
    <xdr:to>
      <xdr:col>55</xdr:col>
      <xdr:colOff>0</xdr:colOff>
      <xdr:row>36</xdr:row>
      <xdr:rowOff>16645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67524"/>
          <a:ext cx="8382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152822</xdr:rowOff>
    </xdr:from>
    <xdr:to>
      <xdr:col>50</xdr:col>
      <xdr:colOff>114300</xdr:colOff>
      <xdr:row>35</xdr:row>
      <xdr:rowOff>166774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82122"/>
          <a:ext cx="889000" cy="18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152822</xdr:rowOff>
    </xdr:from>
    <xdr:to>
      <xdr:col>45</xdr:col>
      <xdr:colOff>177800</xdr:colOff>
      <xdr:row>36</xdr:row>
      <xdr:rowOff>18146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82122"/>
          <a:ext cx="889000" cy="20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150134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15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130137</xdr:rowOff>
    </xdr:from>
    <xdr:to>
      <xdr:col>41</xdr:col>
      <xdr:colOff>50800</xdr:colOff>
      <xdr:row>36</xdr:row>
      <xdr:rowOff>18146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787987"/>
          <a:ext cx="889000" cy="40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95194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2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137295</xdr:rowOff>
    </xdr:from>
    <xdr:to>
      <xdr:col>55</xdr:col>
      <xdr:colOff>50800</xdr:colOff>
      <xdr:row>36</xdr:row>
      <xdr:rowOff>67445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115722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1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115974</xdr:rowOff>
    </xdr:from>
    <xdr:to>
      <xdr:col>50</xdr:col>
      <xdr:colOff>165100</xdr:colOff>
      <xdr:row>36</xdr:row>
      <xdr:rowOff>46124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37251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20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102022</xdr:rowOff>
    </xdr:from>
    <xdr:to>
      <xdr:col>46</xdr:col>
      <xdr:colOff>38100</xdr:colOff>
      <xdr:row>35</xdr:row>
      <xdr:rowOff>32172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48699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0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138796</xdr:rowOff>
    </xdr:from>
    <xdr:to>
      <xdr:col>41</xdr:col>
      <xdr:colOff>101600</xdr:colOff>
      <xdr:row>36</xdr:row>
      <xdr:rowOff>68946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85473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9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79337</xdr:rowOff>
    </xdr:from>
    <xdr:to>
      <xdr:col>36</xdr:col>
      <xdr:colOff>165100</xdr:colOff>
      <xdr:row>34</xdr:row>
      <xdr:rowOff>9487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73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26014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5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2070</xdr:rowOff>
    </xdr:from>
    <xdr:to>
      <xdr:col>55</xdr:col>
      <xdr:colOff>0</xdr:colOff>
      <xdr:row>58</xdr:row>
      <xdr:rowOff>1296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74720"/>
          <a:ext cx="838200" cy="1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2070</xdr:rowOff>
    </xdr:from>
    <xdr:to>
      <xdr:col>50</xdr:col>
      <xdr:colOff>114300</xdr:colOff>
      <xdr:row>57</xdr:row>
      <xdr:rowOff>19838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74720"/>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19838</xdr:rowOff>
    </xdr:from>
    <xdr:to>
      <xdr:col>45</xdr:col>
      <xdr:colOff>177800</xdr:colOff>
      <xdr:row>58</xdr:row>
      <xdr:rowOff>3964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92488"/>
          <a:ext cx="889000" cy="15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8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3964</xdr:rowOff>
    </xdr:from>
    <xdr:to>
      <xdr:col>41</xdr:col>
      <xdr:colOff>50800</xdr:colOff>
      <xdr:row>58</xdr:row>
      <xdr:rowOff>91449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48064"/>
          <a:ext cx="889000" cy="8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121946</xdr:rowOff>
    </xdr:from>
    <xdr:to>
      <xdr:col>55</xdr:col>
      <xdr:colOff>50800</xdr:colOff>
      <xdr:row>58</xdr:row>
      <xdr:rowOff>52096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100373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122720</xdr:rowOff>
    </xdr:from>
    <xdr:to>
      <xdr:col>50</xdr:col>
      <xdr:colOff>165100</xdr:colOff>
      <xdr:row>57</xdr:row>
      <xdr:rowOff>52870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69397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4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140488</xdr:rowOff>
    </xdr:from>
    <xdr:to>
      <xdr:col>46</xdr:col>
      <xdr:colOff>38100</xdr:colOff>
      <xdr:row>57</xdr:row>
      <xdr:rowOff>70638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87165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5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124614</xdr:rowOff>
    </xdr:from>
    <xdr:to>
      <xdr:col>41</xdr:col>
      <xdr:colOff>101600</xdr:colOff>
      <xdr:row>58</xdr:row>
      <xdr:rowOff>54764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45891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40649</xdr:rowOff>
    </xdr:from>
    <xdr:to>
      <xdr:col>36</xdr:col>
      <xdr:colOff>165100</xdr:colOff>
      <xdr:row>58</xdr:row>
      <xdr:rowOff>142249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133376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124848</xdr:rowOff>
    </xdr:from>
    <xdr:to>
      <xdr:col>55</xdr:col>
      <xdr:colOff>0</xdr:colOff>
      <xdr:row>79</xdr:row>
      <xdr:rowOff>6086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7948"/>
          <a:ext cx="838200" cy="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124848</xdr:rowOff>
    </xdr:from>
    <xdr:to>
      <xdr:col>50</xdr:col>
      <xdr:colOff>114300</xdr:colOff>
      <xdr:row>79</xdr:row>
      <xdr:rowOff>5009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7948"/>
          <a:ext cx="889000" cy="5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136229</xdr:rowOff>
    </xdr:from>
    <xdr:to>
      <xdr:col>45</xdr:col>
      <xdr:colOff>177800</xdr:colOff>
      <xdr:row>79</xdr:row>
      <xdr:rowOff>5009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09329"/>
          <a:ext cx="8890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136229</xdr:rowOff>
    </xdr:from>
    <xdr:to>
      <xdr:col>41</xdr:col>
      <xdr:colOff>50800</xdr:colOff>
      <xdr:row>79</xdr:row>
      <xdr:rowOff>35006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9329"/>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126736</xdr:rowOff>
    </xdr:from>
    <xdr:to>
      <xdr:col>55</xdr:col>
      <xdr:colOff>50800</xdr:colOff>
      <xdr:row>79</xdr:row>
      <xdr:rowOff>56886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74048</xdr:rowOff>
    </xdr:from>
    <xdr:to>
      <xdr:col>50</xdr:col>
      <xdr:colOff>165100</xdr:colOff>
      <xdr:row>79</xdr:row>
      <xdr:rowOff>4198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166775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125659</xdr:rowOff>
    </xdr:from>
    <xdr:to>
      <xdr:col>46</xdr:col>
      <xdr:colOff>38100</xdr:colOff>
      <xdr:row>79</xdr:row>
      <xdr:rowOff>55809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46936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9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85429</xdr:rowOff>
    </xdr:from>
    <xdr:to>
      <xdr:col>41</xdr:col>
      <xdr:colOff>101600</xdr:colOff>
      <xdr:row>79</xdr:row>
      <xdr:rowOff>15579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6706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155656</xdr:rowOff>
    </xdr:from>
    <xdr:to>
      <xdr:col>36</xdr:col>
      <xdr:colOff>165100</xdr:colOff>
      <xdr:row>79</xdr:row>
      <xdr:rowOff>85806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76933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2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57989</xdr:rowOff>
    </xdr:from>
    <xdr:to>
      <xdr:col>55</xdr:col>
      <xdr:colOff>0</xdr:colOff>
      <xdr:row>97</xdr:row>
      <xdr:rowOff>78527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17189"/>
          <a:ext cx="838200" cy="1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57989</xdr:rowOff>
    </xdr:from>
    <xdr:to>
      <xdr:col>50</xdr:col>
      <xdr:colOff>114300</xdr:colOff>
      <xdr:row>97</xdr:row>
      <xdr:rowOff>1960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17189"/>
          <a:ext cx="889000" cy="1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1960</xdr:rowOff>
    </xdr:from>
    <xdr:to>
      <xdr:col>45</xdr:col>
      <xdr:colOff>177800</xdr:colOff>
      <xdr:row>97</xdr:row>
      <xdr:rowOff>115303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32610"/>
          <a:ext cx="889000" cy="1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115303</xdr:rowOff>
    </xdr:from>
    <xdr:to>
      <xdr:col>41</xdr:col>
      <xdr:colOff>50800</xdr:colOff>
      <xdr:row>98</xdr:row>
      <xdr:rowOff>5159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45953"/>
          <a:ext cx="889000" cy="6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27727</xdr:rowOff>
    </xdr:from>
    <xdr:to>
      <xdr:col>55</xdr:col>
      <xdr:colOff>50800</xdr:colOff>
      <xdr:row>97</xdr:row>
      <xdr:rowOff>129327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6154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3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7189</xdr:rowOff>
    </xdr:from>
    <xdr:to>
      <xdr:col>50</xdr:col>
      <xdr:colOff>165100</xdr:colOff>
      <xdr:row>96</xdr:row>
      <xdr:rowOff>108789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125316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122610</xdr:rowOff>
    </xdr:from>
    <xdr:to>
      <xdr:col>46</xdr:col>
      <xdr:colOff>38100</xdr:colOff>
      <xdr:row>97</xdr:row>
      <xdr:rowOff>52760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69287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5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64503</xdr:rowOff>
    </xdr:from>
    <xdr:to>
      <xdr:col>41</xdr:col>
      <xdr:colOff>101600</xdr:colOff>
      <xdr:row>97</xdr:row>
      <xdr:rowOff>166103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157230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125809</xdr:rowOff>
    </xdr:from>
    <xdr:to>
      <xdr:col>36</xdr:col>
      <xdr:colOff>165100</xdr:colOff>
      <xdr:row>98</xdr:row>
      <xdr:rowOff>55959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47086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36163</xdr:rowOff>
    </xdr:from>
    <xdr:to>
      <xdr:col>85</xdr:col>
      <xdr:colOff>127000</xdr:colOff>
      <xdr:row>39</xdr:row>
      <xdr:rowOff>39678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2713"/>
          <a:ext cx="8382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39085</xdr:rowOff>
    </xdr:from>
    <xdr:to>
      <xdr:col>81</xdr:col>
      <xdr:colOff>50800</xdr:colOff>
      <xdr:row>39</xdr:row>
      <xdr:rowOff>39678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5635"/>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28589</xdr:rowOff>
    </xdr:from>
    <xdr:to>
      <xdr:col>76</xdr:col>
      <xdr:colOff>114300</xdr:colOff>
      <xdr:row>39</xdr:row>
      <xdr:rowOff>39085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5139"/>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28589</xdr:rowOff>
    </xdr:from>
    <xdr:to>
      <xdr:col>71</xdr:col>
      <xdr:colOff>177800</xdr:colOff>
      <xdr:row>39</xdr:row>
      <xdr:rowOff>37436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513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156813</xdr:rowOff>
    </xdr:from>
    <xdr:to>
      <xdr:col>85</xdr:col>
      <xdr:colOff>177800</xdr:colOff>
      <xdr:row>39</xdr:row>
      <xdr:rowOff>86963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160328</xdr:rowOff>
    </xdr:from>
    <xdr:to>
      <xdr:col>81</xdr:col>
      <xdr:colOff>101600</xdr:colOff>
      <xdr:row>39</xdr:row>
      <xdr:rowOff>90478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81605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159735</xdr:rowOff>
    </xdr:from>
    <xdr:to>
      <xdr:col>76</xdr:col>
      <xdr:colOff>165100</xdr:colOff>
      <xdr:row>39</xdr:row>
      <xdr:rowOff>89885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81012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149239</xdr:rowOff>
    </xdr:from>
    <xdr:to>
      <xdr:col>72</xdr:col>
      <xdr:colOff>38100</xdr:colOff>
      <xdr:row>39</xdr:row>
      <xdr:rowOff>79389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70516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158086</xdr:rowOff>
    </xdr:from>
    <xdr:to>
      <xdr:col>67</xdr:col>
      <xdr:colOff>101600</xdr:colOff>
      <xdr:row>39</xdr:row>
      <xdr:rowOff>88236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79363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6724</xdr:rowOff>
    </xdr:from>
    <xdr:to>
      <xdr:col>85</xdr:col>
      <xdr:colOff>127000</xdr:colOff>
      <xdr:row>76</xdr:row>
      <xdr:rowOff>30696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36924"/>
          <a:ext cx="838200" cy="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158499</xdr:rowOff>
    </xdr:from>
    <xdr:to>
      <xdr:col>81</xdr:col>
      <xdr:colOff>50800</xdr:colOff>
      <xdr:row>76</xdr:row>
      <xdr:rowOff>30696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17249"/>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158499</xdr:rowOff>
    </xdr:from>
    <xdr:to>
      <xdr:col>76</xdr:col>
      <xdr:colOff>114300</xdr:colOff>
      <xdr:row>76</xdr:row>
      <xdr:rowOff>9542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17249"/>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9542</xdr:rowOff>
    </xdr:from>
    <xdr:to>
      <xdr:col>71</xdr:col>
      <xdr:colOff>177800</xdr:colOff>
      <xdr:row>76</xdr:row>
      <xdr:rowOff>17422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39742"/>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127374</xdr:rowOff>
    </xdr:from>
    <xdr:to>
      <xdr:col>85</xdr:col>
      <xdr:colOff>177800</xdr:colOff>
      <xdr:row>76</xdr:row>
      <xdr:rowOff>57524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105801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151346</xdr:rowOff>
    </xdr:from>
    <xdr:to>
      <xdr:col>81</xdr:col>
      <xdr:colOff>101600</xdr:colOff>
      <xdr:row>76</xdr:row>
      <xdr:rowOff>81496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72623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107699</xdr:rowOff>
    </xdr:from>
    <xdr:to>
      <xdr:col>76</xdr:col>
      <xdr:colOff>165100</xdr:colOff>
      <xdr:row>76</xdr:row>
      <xdr:rowOff>37849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28976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130193</xdr:rowOff>
    </xdr:from>
    <xdr:to>
      <xdr:col>72</xdr:col>
      <xdr:colOff>38100</xdr:colOff>
      <xdr:row>76</xdr:row>
      <xdr:rowOff>60344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889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51469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8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138072</xdr:rowOff>
    </xdr:from>
    <xdr:to>
      <xdr:col>67</xdr:col>
      <xdr:colOff>101600</xdr:colOff>
      <xdr:row>76</xdr:row>
      <xdr:rowOff>68222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59349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93166</xdr:rowOff>
    </xdr:from>
    <xdr:to>
      <xdr:col>85</xdr:col>
      <xdr:colOff>127000</xdr:colOff>
      <xdr:row>98</xdr:row>
      <xdr:rowOff>22017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23816"/>
          <a:ext cx="838200" cy="10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5037</xdr:rowOff>
    </xdr:from>
    <xdr:to>
      <xdr:col>81</xdr:col>
      <xdr:colOff>50800</xdr:colOff>
      <xdr:row>98</xdr:row>
      <xdr:rowOff>22017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7137"/>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78305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5037</xdr:rowOff>
    </xdr:from>
    <xdr:to>
      <xdr:col>76</xdr:col>
      <xdr:colOff>114300</xdr:colOff>
      <xdr:row>98</xdr:row>
      <xdr:rowOff>40912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7137"/>
          <a:ext cx="8890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74843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109882</xdr:rowOff>
    </xdr:from>
    <xdr:to>
      <xdr:col>71</xdr:col>
      <xdr:colOff>177800</xdr:colOff>
      <xdr:row>98</xdr:row>
      <xdr:rowOff>40912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40532"/>
          <a:ext cx="889000" cy="10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42366</xdr:rowOff>
    </xdr:from>
    <xdr:to>
      <xdr:col>85</xdr:col>
      <xdr:colOff>177800</xdr:colOff>
      <xdr:row>97</xdr:row>
      <xdr:rowOff>143966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65243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142667</xdr:rowOff>
    </xdr:from>
    <xdr:to>
      <xdr:col>81</xdr:col>
      <xdr:colOff>101600</xdr:colOff>
      <xdr:row>98</xdr:row>
      <xdr:rowOff>72817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89344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125687</xdr:rowOff>
    </xdr:from>
    <xdr:to>
      <xdr:col>76</xdr:col>
      <xdr:colOff>165100</xdr:colOff>
      <xdr:row>98</xdr:row>
      <xdr:rowOff>55837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72364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161562</xdr:rowOff>
    </xdr:from>
    <xdr:to>
      <xdr:col>72</xdr:col>
      <xdr:colOff>38100</xdr:colOff>
      <xdr:row>98</xdr:row>
      <xdr:rowOff>91712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108239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59082</xdr:rowOff>
    </xdr:from>
    <xdr:to>
      <xdr:col>67</xdr:col>
      <xdr:colOff>101600</xdr:colOff>
      <xdr:row>97</xdr:row>
      <xdr:rowOff>160682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134671</xdr:rowOff>
    </xdr:from>
    <xdr:to>
      <xdr:col>116</xdr:col>
      <xdr:colOff>63500</xdr:colOff>
      <xdr:row>38</xdr:row>
      <xdr:rowOff>137963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49771"/>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137963</xdr:rowOff>
    </xdr:from>
    <xdr:to>
      <xdr:col>111</xdr:col>
      <xdr:colOff>177800</xdr:colOff>
      <xdr:row>38</xdr:row>
      <xdr:rowOff>137963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137688</xdr:rowOff>
    </xdr:from>
    <xdr:to>
      <xdr:col>107</xdr:col>
      <xdr:colOff>50800</xdr:colOff>
      <xdr:row>38</xdr:row>
      <xdr:rowOff>137963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27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137688</xdr:rowOff>
    </xdr:from>
    <xdr:to>
      <xdr:col>102</xdr:col>
      <xdr:colOff>114300</xdr:colOff>
      <xdr:row>38</xdr:row>
      <xdr:rowOff>137688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2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83871</xdr:rowOff>
    </xdr:from>
    <xdr:to>
      <xdr:col>116</xdr:col>
      <xdr:colOff>114300</xdr:colOff>
      <xdr:row>39</xdr:row>
      <xdr:rowOff>14021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170248</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87163</xdr:rowOff>
    </xdr:from>
    <xdr:to>
      <xdr:col>112</xdr:col>
      <xdr:colOff>38100</xdr:colOff>
      <xdr:row>39</xdr:row>
      <xdr:rowOff>17313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8440</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87163</xdr:rowOff>
    </xdr:from>
    <xdr:to>
      <xdr:col>107</xdr:col>
      <xdr:colOff>101600</xdr:colOff>
      <xdr:row>39</xdr:row>
      <xdr:rowOff>17313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8440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86888</xdr:rowOff>
    </xdr:from>
    <xdr:to>
      <xdr:col>102</xdr:col>
      <xdr:colOff>165100</xdr:colOff>
      <xdr:row>39</xdr:row>
      <xdr:rowOff>17038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8165</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86888</xdr:rowOff>
    </xdr:from>
    <xdr:to>
      <xdr:col>98</xdr:col>
      <xdr:colOff>38100</xdr:colOff>
      <xdr:row>39</xdr:row>
      <xdr:rowOff>17038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8165</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127722</xdr:rowOff>
    </xdr:from>
    <xdr:to>
      <xdr:col>116</xdr:col>
      <xdr:colOff>63500</xdr:colOff>
      <xdr:row>58</xdr:row>
      <xdr:rowOff>131425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71822"/>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125847</xdr:rowOff>
    </xdr:from>
    <xdr:to>
      <xdr:col>111</xdr:col>
      <xdr:colOff>177800</xdr:colOff>
      <xdr:row>58</xdr:row>
      <xdr:rowOff>127722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69947"/>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125847</xdr:rowOff>
    </xdr:from>
    <xdr:to>
      <xdr:col>107</xdr:col>
      <xdr:colOff>50800</xdr:colOff>
      <xdr:row>58</xdr:row>
      <xdr:rowOff>126441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6994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126441</xdr:rowOff>
    </xdr:from>
    <xdr:to>
      <xdr:col>102</xdr:col>
      <xdr:colOff>114300</xdr:colOff>
      <xdr:row>58</xdr:row>
      <xdr:rowOff>127607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7054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80625</xdr:rowOff>
    </xdr:from>
    <xdr:to>
      <xdr:col>116</xdr:col>
      <xdr:colOff>114300</xdr:colOff>
      <xdr:row>59</xdr:row>
      <xdr:rowOff>10775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167002</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9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76922</xdr:rowOff>
    </xdr:from>
    <xdr:to>
      <xdr:col>112</xdr:col>
      <xdr:colOff>38100</xdr:colOff>
      <xdr:row>59</xdr:row>
      <xdr:rowOff>7072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169649</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75047</xdr:rowOff>
    </xdr:from>
    <xdr:to>
      <xdr:col>107</xdr:col>
      <xdr:colOff>101600</xdr:colOff>
      <xdr:row>59</xdr:row>
      <xdr:rowOff>5197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167774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1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75641</xdr:rowOff>
    </xdr:from>
    <xdr:to>
      <xdr:col>102</xdr:col>
      <xdr:colOff>165100</xdr:colOff>
      <xdr:row>59</xdr:row>
      <xdr:rowOff>5791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168368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76807</xdr:rowOff>
    </xdr:from>
    <xdr:to>
      <xdr:col>98</xdr:col>
      <xdr:colOff>38100</xdr:colOff>
      <xdr:row>59</xdr:row>
      <xdr:rowOff>6957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169534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13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169951</xdr:rowOff>
    </xdr:from>
    <xdr:to>
      <xdr:col>116</xdr:col>
      <xdr:colOff>63500</xdr:colOff>
      <xdr:row>76</xdr:row>
      <xdr:rowOff>2251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28701"/>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2251</xdr:rowOff>
    </xdr:from>
    <xdr:to>
      <xdr:col>111</xdr:col>
      <xdr:colOff>177800</xdr:colOff>
      <xdr:row>76</xdr:row>
      <xdr:rowOff>38399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32451"/>
          <a:ext cx="889000" cy="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158049</xdr:rowOff>
    </xdr:from>
    <xdr:to>
      <xdr:col>107</xdr:col>
      <xdr:colOff>50800</xdr:colOff>
      <xdr:row>76</xdr:row>
      <xdr:rowOff>38399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16799"/>
          <a:ext cx="8890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104801</xdr:rowOff>
    </xdr:from>
    <xdr:to>
      <xdr:col>102</xdr:col>
      <xdr:colOff>114300</xdr:colOff>
      <xdr:row>75</xdr:row>
      <xdr:rowOff>158049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63551"/>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119152</xdr:rowOff>
    </xdr:from>
    <xdr:to>
      <xdr:col>116</xdr:col>
      <xdr:colOff>114300</xdr:colOff>
      <xdr:row>76</xdr:row>
      <xdr:rowOff>49302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97579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122900</xdr:rowOff>
    </xdr:from>
    <xdr:to>
      <xdr:col>112</xdr:col>
      <xdr:colOff>38100</xdr:colOff>
      <xdr:row>76</xdr:row>
      <xdr:rowOff>53051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81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44178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159049</xdr:rowOff>
    </xdr:from>
    <xdr:to>
      <xdr:col>107</xdr:col>
      <xdr:colOff>101600</xdr:colOff>
      <xdr:row>76</xdr:row>
      <xdr:rowOff>89199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80326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1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107249</xdr:rowOff>
    </xdr:from>
    <xdr:to>
      <xdr:col>102</xdr:col>
      <xdr:colOff>165100</xdr:colOff>
      <xdr:row>76</xdr:row>
      <xdr:rowOff>37399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28526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54001</xdr:rowOff>
    </xdr:from>
    <xdr:to>
      <xdr:col>98</xdr:col>
      <xdr:colOff>38100</xdr:colOff>
      <xdr:row>75</xdr:row>
      <xdr:rowOff>155600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1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113,271</a:t>
          </a:r>
          <a:r>
            <a:rPr kumimoji="1" lang="ja-JP" altLang="ja-JP" sz="1100">
              <a:solidFill>
                <a:schemeClr val="dk1"/>
              </a:solidFill>
              <a:effectLst/>
              <a:latin typeface="+mn-lt"/>
              <a:ea typeface="+mn-ea"/>
              <a:cs typeface="+mn-cs"/>
            </a:rPr>
            <a:t>円となっており，類似団体内平均値と比較すると，依然高い水準にある。これは主に対象年齢を高校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年生までに拡充している子ども医療費助成金や高齢者が多いことによる年金生活者等支援給付金事業費の影響による。</a:t>
          </a:r>
          <a:endParaRPr lang="ja-JP" altLang="ja-JP" sz="1400">
            <a:effectLst/>
          </a:endParaRPr>
        </a:p>
        <a:p>
          <a:r>
            <a:rPr kumimoji="1" lang="ja-JP" altLang="ja-JP" sz="1100">
              <a:solidFill>
                <a:schemeClr val="dk1"/>
              </a:solidFill>
              <a:effectLst/>
              <a:latin typeface="+mn-lt"/>
              <a:ea typeface="+mn-ea"/>
              <a:cs typeface="+mn-cs"/>
            </a:rPr>
            <a:t>　今後も，児童福祉費や老人福祉費に係る扶助費の増が見込まれるため，高齢者の生きがいづくりなどの施策を図り，扶助費の抑制を図る必要がある。</a:t>
          </a:r>
          <a:endParaRPr lang="ja-JP" altLang="ja-JP" sz="1400">
            <a:effectLst/>
          </a:endParaRPr>
        </a:p>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121,149</a:t>
          </a:r>
          <a:r>
            <a:rPr kumimoji="1" lang="ja-JP" altLang="ja-JP" sz="1100">
              <a:solidFill>
                <a:schemeClr val="dk1"/>
              </a:solidFill>
              <a:effectLst/>
              <a:latin typeface="+mn-lt"/>
              <a:ea typeface="+mn-ea"/>
              <a:cs typeface="+mn-cs"/>
            </a:rPr>
            <a:t>円となっている。類似団体平均値との乖離は少なくなった。</a:t>
          </a:r>
          <a:endParaRPr lang="ja-JP" altLang="ja-JP" sz="1400">
            <a:effectLst/>
          </a:endParaRPr>
        </a:p>
        <a:p>
          <a:r>
            <a:rPr kumimoji="1" lang="ja-JP" altLang="ja-JP" sz="1100">
              <a:solidFill>
                <a:schemeClr val="dk1"/>
              </a:solidFill>
              <a:effectLst/>
              <a:latin typeface="+mn-lt"/>
              <a:ea typeface="+mn-ea"/>
              <a:cs typeface="+mn-cs"/>
            </a:rPr>
            <a:t>　普通建設費は，住民一人当たり</a:t>
          </a:r>
          <a:r>
            <a:rPr kumimoji="1" lang="en-US" altLang="ja-JP" sz="1100">
              <a:solidFill>
                <a:schemeClr val="dk1"/>
              </a:solidFill>
              <a:effectLst/>
              <a:latin typeface="+mn-lt"/>
              <a:ea typeface="+mn-ea"/>
              <a:cs typeface="+mn-cs"/>
            </a:rPr>
            <a:t>82,381</a:t>
          </a:r>
          <a:r>
            <a:rPr kumimoji="1" lang="ja-JP" altLang="ja-JP" sz="1100">
              <a:solidFill>
                <a:schemeClr val="dk1"/>
              </a:solidFill>
              <a:effectLst/>
              <a:latin typeface="+mn-lt"/>
              <a:ea typeface="+mn-ea"/>
              <a:cs typeface="+mn-cs"/>
            </a:rPr>
            <a:t>円となっており，全国平均を上回る数値となっている。これは主に，ＰＦＩ法に基づき，特定優良賃貸住宅シャルム文化通を整備したことや，</a:t>
          </a:r>
          <a:r>
            <a:rPr kumimoji="1" lang="ja-JP" altLang="en-US" sz="1100">
              <a:solidFill>
                <a:schemeClr val="dk1"/>
              </a:solidFill>
              <a:effectLst/>
              <a:latin typeface="+mn-lt"/>
              <a:ea typeface="+mn-ea"/>
              <a:cs typeface="+mn-cs"/>
            </a:rPr>
            <a:t>中沖小学校校舎等大規模改造</a:t>
          </a:r>
          <a:r>
            <a:rPr kumimoji="1" lang="ja-JP" altLang="ja-JP" sz="1100">
              <a:solidFill>
                <a:schemeClr val="dk1"/>
              </a:solidFill>
              <a:effectLst/>
              <a:latin typeface="+mn-lt"/>
              <a:ea typeface="+mn-ea"/>
              <a:cs typeface="+mn-cs"/>
            </a:rPr>
            <a:t>事業等による。公共施設総合管理計画に基づき，適正に資産管理を図る。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95,356</a:t>
          </a:r>
          <a:r>
            <a:rPr kumimoji="1" lang="ja-JP" altLang="ja-JP" sz="1100">
              <a:solidFill>
                <a:schemeClr val="dk1"/>
              </a:solidFill>
              <a:effectLst/>
              <a:latin typeface="+mn-lt"/>
              <a:ea typeface="+mn-ea"/>
              <a:cs typeface="+mn-cs"/>
            </a:rPr>
            <a:t>円となっており，前年と比較すると</a:t>
          </a:r>
          <a:r>
            <a:rPr kumimoji="1" lang="en-US" altLang="ja-JP" sz="1100">
              <a:solidFill>
                <a:schemeClr val="dk1"/>
              </a:solidFill>
              <a:effectLst/>
              <a:latin typeface="+mn-lt"/>
              <a:ea typeface="+mn-ea"/>
              <a:cs typeface="+mn-cs"/>
            </a:rPr>
            <a:t>43,876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，類似団体内平均値等の数値と比較して高い水準といえる。これは主に，ふるさと応援基金積立金の</a:t>
          </a:r>
          <a:r>
            <a:rPr kumimoji="1" lang="en-US" altLang="ja-JP" sz="1100">
              <a:solidFill>
                <a:schemeClr val="dk1"/>
              </a:solidFill>
              <a:effectLst/>
              <a:latin typeface="+mn-lt"/>
              <a:ea typeface="+mn-ea"/>
              <a:cs typeface="+mn-cs"/>
            </a:rPr>
            <a:t>1,135</a:t>
          </a:r>
          <a:r>
            <a:rPr kumimoji="1" lang="ja-JP" altLang="ja-JP" sz="1100">
              <a:solidFill>
                <a:schemeClr val="dk1"/>
              </a:solidFill>
              <a:effectLst/>
              <a:latin typeface="+mn-lt"/>
              <a:ea typeface="+mn-ea"/>
              <a:cs typeface="+mn-cs"/>
            </a:rPr>
            <a:t>百万円と施設整備事業基金積立金の</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百万円による。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12,936
12,651
100.67
10,557,918
10,120,636
402,161
4,468,416
6,630,630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167894</xdr:rowOff>
    </xdr:from>
    <xdr:to>
      <xdr:col>24</xdr:col>
      <xdr:colOff>63500</xdr:colOff>
      <xdr:row>37</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009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46736</xdr:rowOff>
    </xdr:from>
    <xdr:to>
      <xdr:col>19</xdr:col>
      <xdr:colOff>177800</xdr:colOff>
      <xdr:row>37</xdr:row>
      <xdr:rowOff>89027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038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89027</xdr:rowOff>
    </xdr:from>
    <xdr:to>
      <xdr:col>15</xdr:col>
      <xdr:colOff>50800</xdr:colOff>
      <xdr:row>37</xdr:row>
      <xdr:rowOff>153797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32677"/>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16256</xdr:rowOff>
    </xdr:from>
    <xdr:to>
      <xdr:col>10</xdr:col>
      <xdr:colOff>114300</xdr:colOff>
      <xdr:row>37</xdr:row>
      <xdr:rowOff>153797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990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117094</xdr:rowOff>
    </xdr:from>
    <xdr:to>
      <xdr:col>24</xdr:col>
      <xdr:colOff>114300</xdr:colOff>
      <xdr:row>37</xdr:row>
      <xdr:rowOff>47244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95521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167386</xdr:rowOff>
    </xdr:from>
    <xdr:to>
      <xdr:col>20</xdr:col>
      <xdr:colOff>38100</xdr:colOff>
      <xdr:row>37</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88663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38227</xdr:rowOff>
    </xdr:from>
    <xdr:to>
      <xdr:col>15</xdr:col>
      <xdr:colOff>101600</xdr:colOff>
      <xdr:row>37</xdr:row>
      <xdr:rowOff>139827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102997</xdr:rowOff>
    </xdr:from>
    <xdr:to>
      <xdr:col>10</xdr:col>
      <xdr:colOff>165100</xdr:colOff>
      <xdr:row>38</xdr:row>
      <xdr:rowOff>33147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24274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136906</xdr:rowOff>
    </xdr:from>
    <xdr:to>
      <xdr:col>6</xdr:col>
      <xdr:colOff>38100</xdr:colOff>
      <xdr:row>37</xdr:row>
      <xdr:rowOff>67056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58183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34172</xdr:rowOff>
    </xdr:from>
    <xdr:to>
      <xdr:col>24</xdr:col>
      <xdr:colOff>63500</xdr:colOff>
      <xdr:row>58</xdr:row>
      <xdr:rowOff>95083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8272"/>
          <a:ext cx="838200" cy="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84369</xdr:rowOff>
    </xdr:from>
    <xdr:to>
      <xdr:col>19</xdr:col>
      <xdr:colOff>177800</xdr:colOff>
      <xdr:row>58</xdr:row>
      <xdr:rowOff>95083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28469"/>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84369</xdr:rowOff>
    </xdr:from>
    <xdr:to>
      <xdr:col>15</xdr:col>
      <xdr:colOff>50800</xdr:colOff>
      <xdr:row>58</xdr:row>
      <xdr:rowOff>86152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846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81693</xdr:rowOff>
    </xdr:from>
    <xdr:to>
      <xdr:col>10</xdr:col>
      <xdr:colOff>114300</xdr:colOff>
      <xdr:row>58</xdr:row>
      <xdr:rowOff>86152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5793"/>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154822</xdr:rowOff>
    </xdr:from>
    <xdr:to>
      <xdr:col>24</xdr:col>
      <xdr:colOff>114300</xdr:colOff>
      <xdr:row>58</xdr:row>
      <xdr:rowOff>84972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69749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44283</xdr:rowOff>
    </xdr:from>
    <xdr:to>
      <xdr:col>20</xdr:col>
      <xdr:colOff>38100</xdr:colOff>
      <xdr:row>58</xdr:row>
      <xdr:rowOff>145883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137010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33569</xdr:rowOff>
    </xdr:from>
    <xdr:to>
      <xdr:col>15</xdr:col>
      <xdr:colOff>101600</xdr:colOff>
      <xdr:row>58</xdr:row>
      <xdr:rowOff>135169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126296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35352</xdr:rowOff>
    </xdr:from>
    <xdr:to>
      <xdr:col>10</xdr:col>
      <xdr:colOff>165100</xdr:colOff>
      <xdr:row>58</xdr:row>
      <xdr:rowOff>136952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128079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30893</xdr:rowOff>
    </xdr:from>
    <xdr:to>
      <xdr:col>6</xdr:col>
      <xdr:colOff>38100</xdr:colOff>
      <xdr:row>58</xdr:row>
      <xdr:rowOff>132493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123620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113297</xdr:rowOff>
    </xdr:from>
    <xdr:to>
      <xdr:col>24</xdr:col>
      <xdr:colOff>63500</xdr:colOff>
      <xdr:row>76</xdr:row>
      <xdr:rowOff>375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2047"/>
          <a:ext cx="838200" cy="5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375</xdr:rowOff>
    </xdr:from>
    <xdr:to>
      <xdr:col>19</xdr:col>
      <xdr:colOff>177800</xdr:colOff>
      <xdr:row>76</xdr:row>
      <xdr:rowOff>30490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0575"/>
          <a:ext cx="889000" cy="3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30490</xdr:rowOff>
    </xdr:from>
    <xdr:to>
      <xdr:col>15</xdr:col>
      <xdr:colOff>50800</xdr:colOff>
      <xdr:row>76</xdr:row>
      <xdr:rowOff>83564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0690"/>
          <a:ext cx="8890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83564</xdr:rowOff>
    </xdr:from>
    <xdr:to>
      <xdr:col>10</xdr:col>
      <xdr:colOff>114300</xdr:colOff>
      <xdr:row>76</xdr:row>
      <xdr:rowOff>102705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3764"/>
          <a:ext cx="889000" cy="1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62497</xdr:rowOff>
    </xdr:from>
    <xdr:to>
      <xdr:col>24</xdr:col>
      <xdr:colOff>114300</xdr:colOff>
      <xdr:row>75</xdr:row>
      <xdr:rowOff>164097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85374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121026</xdr:rowOff>
    </xdr:from>
    <xdr:to>
      <xdr:col>20</xdr:col>
      <xdr:colOff>38100</xdr:colOff>
      <xdr:row>76</xdr:row>
      <xdr:rowOff>51175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97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67703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151140</xdr:rowOff>
    </xdr:from>
    <xdr:to>
      <xdr:col>15</xdr:col>
      <xdr:colOff>101600</xdr:colOff>
      <xdr:row>76</xdr:row>
      <xdr:rowOff>81290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97817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32764</xdr:rowOff>
    </xdr:from>
    <xdr:to>
      <xdr:col>10</xdr:col>
      <xdr:colOff>165100</xdr:colOff>
      <xdr:row>76</xdr:row>
      <xdr:rowOff>134364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125491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51905</xdr:rowOff>
    </xdr:from>
    <xdr:to>
      <xdr:col>6</xdr:col>
      <xdr:colOff>38100</xdr:colOff>
      <xdr:row>76</xdr:row>
      <xdr:rowOff>153505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170032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2680</xdr:rowOff>
    </xdr:from>
    <xdr:to>
      <xdr:col>24</xdr:col>
      <xdr:colOff>63500</xdr:colOff>
      <xdr:row>99</xdr:row>
      <xdr:rowOff>22137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76230"/>
          <a:ext cx="8382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2680</xdr:rowOff>
    </xdr:from>
    <xdr:to>
      <xdr:col>19</xdr:col>
      <xdr:colOff>177800</xdr:colOff>
      <xdr:row>99</xdr:row>
      <xdr:rowOff>17526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76230"/>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17526</xdr:rowOff>
    </xdr:from>
    <xdr:to>
      <xdr:col>15</xdr:col>
      <xdr:colOff>50800</xdr:colOff>
      <xdr:row>99</xdr:row>
      <xdr:rowOff>39536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91076"/>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39536</xdr:rowOff>
    </xdr:from>
    <xdr:to>
      <xdr:col>10</xdr:col>
      <xdr:colOff>114300</xdr:colOff>
      <xdr:row>99</xdr:row>
      <xdr:rowOff>70320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13086"/>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142787</xdr:rowOff>
    </xdr:from>
    <xdr:to>
      <xdr:col>24</xdr:col>
      <xdr:colOff>114300</xdr:colOff>
      <xdr:row>99</xdr:row>
      <xdr:rowOff>72937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57714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123330</xdr:rowOff>
    </xdr:from>
    <xdr:to>
      <xdr:col>20</xdr:col>
      <xdr:colOff>38100</xdr:colOff>
      <xdr:row>99</xdr:row>
      <xdr:rowOff>53480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44607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138176</xdr:rowOff>
    </xdr:from>
    <xdr:to>
      <xdr:col>15</xdr:col>
      <xdr:colOff>101600</xdr:colOff>
      <xdr:row>99</xdr:row>
      <xdr:rowOff>68326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59453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160186</xdr:rowOff>
    </xdr:from>
    <xdr:to>
      <xdr:col>10</xdr:col>
      <xdr:colOff>165100</xdr:colOff>
      <xdr:row>99</xdr:row>
      <xdr:rowOff>90336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81463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5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19520</xdr:rowOff>
    </xdr:from>
    <xdr:to>
      <xdr:col>6</xdr:col>
      <xdr:colOff>38100</xdr:colOff>
      <xdr:row>99</xdr:row>
      <xdr:rowOff>121120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112247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8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99009</xdr:rowOff>
    </xdr:from>
    <xdr:to>
      <xdr:col>55</xdr:col>
      <xdr:colOff>0</xdr:colOff>
      <xdr:row>37</xdr:row>
      <xdr:rowOff>102895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4265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51325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4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102895</xdr:rowOff>
    </xdr:from>
    <xdr:to>
      <xdr:col>50</xdr:col>
      <xdr:colOff>114300</xdr:colOff>
      <xdr:row>37</xdr:row>
      <xdr:rowOff>106781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4654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168139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106781</xdr:rowOff>
    </xdr:from>
    <xdr:to>
      <xdr:col>45</xdr:col>
      <xdr:colOff>177800</xdr:colOff>
      <xdr:row>37</xdr:row>
      <xdr:rowOff>109753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504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109753</xdr:rowOff>
    </xdr:from>
    <xdr:to>
      <xdr:col>41</xdr:col>
      <xdr:colOff>50800</xdr:colOff>
      <xdr:row>37</xdr:row>
      <xdr:rowOff>113411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5340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48209</xdr:rowOff>
    </xdr:from>
    <xdr:to>
      <xdr:col>55</xdr:col>
      <xdr:colOff>50800</xdr:colOff>
      <xdr:row>37</xdr:row>
      <xdr:rowOff>149809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71086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52095</xdr:rowOff>
    </xdr:from>
    <xdr:to>
      <xdr:col>50</xdr:col>
      <xdr:colOff>165100</xdr:colOff>
      <xdr:row>37</xdr:row>
      <xdr:rowOff>153695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170222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55981</xdr:rowOff>
    </xdr:from>
    <xdr:to>
      <xdr:col>46</xdr:col>
      <xdr:colOff>38100</xdr:colOff>
      <xdr:row>37</xdr:row>
      <xdr:rowOff>157581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2658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58953</xdr:rowOff>
    </xdr:from>
    <xdr:to>
      <xdr:col>41</xdr:col>
      <xdr:colOff>101600</xdr:colOff>
      <xdr:row>37</xdr:row>
      <xdr:rowOff>160553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5630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62611</xdr:rowOff>
    </xdr:from>
    <xdr:to>
      <xdr:col>36</xdr:col>
      <xdr:colOff>165100</xdr:colOff>
      <xdr:row>37</xdr:row>
      <xdr:rowOff>164211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9288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18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79610</xdr:rowOff>
    </xdr:from>
    <xdr:to>
      <xdr:col>55</xdr:col>
      <xdr:colOff>0</xdr:colOff>
      <xdr:row>57</xdr:row>
      <xdr:rowOff>86281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52260"/>
          <a:ext cx="8382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141762</xdr:rowOff>
    </xdr:from>
    <xdr:to>
      <xdr:col>50</xdr:col>
      <xdr:colOff>114300</xdr:colOff>
      <xdr:row>57</xdr:row>
      <xdr:rowOff>79610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742962"/>
          <a:ext cx="8890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141762</xdr:rowOff>
    </xdr:from>
    <xdr:to>
      <xdr:col>45</xdr:col>
      <xdr:colOff>177800</xdr:colOff>
      <xdr:row>57</xdr:row>
      <xdr:rowOff>61834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42962"/>
          <a:ext cx="8890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22524</xdr:rowOff>
    </xdr:from>
    <xdr:to>
      <xdr:col>41</xdr:col>
      <xdr:colOff>50800</xdr:colOff>
      <xdr:row>57</xdr:row>
      <xdr:rowOff>61834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795174"/>
          <a:ext cx="889000" cy="3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35481</xdr:rowOff>
    </xdr:from>
    <xdr:to>
      <xdr:col>55</xdr:col>
      <xdr:colOff>50800</xdr:colOff>
      <xdr:row>57</xdr:row>
      <xdr:rowOff>137081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121858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2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28810</xdr:rowOff>
    </xdr:from>
    <xdr:to>
      <xdr:col>50</xdr:col>
      <xdr:colOff>165100</xdr:colOff>
      <xdr:row>57</xdr:row>
      <xdr:rowOff>130410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121537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8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90962</xdr:rowOff>
    </xdr:from>
    <xdr:to>
      <xdr:col>46</xdr:col>
      <xdr:colOff>38100</xdr:colOff>
      <xdr:row>57</xdr:row>
      <xdr:rowOff>21112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4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11034</xdr:rowOff>
    </xdr:from>
    <xdr:to>
      <xdr:col>41</xdr:col>
      <xdr:colOff>101600</xdr:colOff>
      <xdr:row>57</xdr:row>
      <xdr:rowOff>112634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103761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8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143174</xdr:rowOff>
    </xdr:from>
    <xdr:to>
      <xdr:col>36</xdr:col>
      <xdr:colOff>165100</xdr:colOff>
      <xdr:row>57</xdr:row>
      <xdr:rowOff>73324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89851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51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91391</xdr:rowOff>
    </xdr:from>
    <xdr:to>
      <xdr:col>55</xdr:col>
      <xdr:colOff>0</xdr:colOff>
      <xdr:row>73</xdr:row>
      <xdr:rowOff>84202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092891"/>
          <a:ext cx="838200" cy="50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6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16845</xdr:rowOff>
    </xdr:from>
    <xdr:to>
      <xdr:col>50</xdr:col>
      <xdr:colOff>114300</xdr:colOff>
      <xdr:row>73</xdr:row>
      <xdr:rowOff>84202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2361245"/>
          <a:ext cx="889000" cy="2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16845</xdr:rowOff>
    </xdr:from>
    <xdr:to>
      <xdr:col>45</xdr:col>
      <xdr:colOff>177800</xdr:colOff>
      <xdr:row>73</xdr:row>
      <xdr:rowOff>154822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2361245"/>
          <a:ext cx="889000" cy="30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92375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5923</xdr:rowOff>
    </xdr:from>
    <xdr:to>
      <xdr:col>41</xdr:col>
      <xdr:colOff>50800</xdr:colOff>
      <xdr:row>73</xdr:row>
      <xdr:rowOff>154822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178873"/>
          <a:ext cx="889000" cy="4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90130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40591</xdr:rowOff>
    </xdr:from>
    <xdr:to>
      <xdr:col>55</xdr:col>
      <xdr:colOff>50800</xdr:colOff>
      <xdr:row>70</xdr:row>
      <xdr:rowOff>142191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0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165068</xdr:rowOff>
    </xdr:from>
    <xdr:ext cx="599010"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199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33402</xdr:rowOff>
    </xdr:from>
    <xdr:to>
      <xdr:col>50</xdr:col>
      <xdr:colOff>165100</xdr:colOff>
      <xdr:row>73</xdr:row>
      <xdr:rowOff>135002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5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151529</xdr:rowOff>
    </xdr:from>
    <xdr:ext cx="59901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39795" y="1232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137495</xdr:rowOff>
    </xdr:from>
    <xdr:to>
      <xdr:col>46</xdr:col>
      <xdr:colOff>38100</xdr:colOff>
      <xdr:row>72</xdr:row>
      <xdr:rowOff>67645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3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84172</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50795" y="1208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104022</xdr:rowOff>
    </xdr:from>
    <xdr:to>
      <xdr:col>41</xdr:col>
      <xdr:colOff>101600</xdr:colOff>
      <xdr:row>74</xdr:row>
      <xdr:rowOff>34172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6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50699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61795" y="1239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126573</xdr:rowOff>
    </xdr:from>
    <xdr:to>
      <xdr:col>36</xdr:col>
      <xdr:colOff>165100</xdr:colOff>
      <xdr:row>71</xdr:row>
      <xdr:rowOff>56723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1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73250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672795" y="1190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82583</xdr:rowOff>
    </xdr:from>
    <xdr:to>
      <xdr:col>55</xdr:col>
      <xdr:colOff>0</xdr:colOff>
      <xdr:row>97</xdr:row>
      <xdr:rowOff>88754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713233"/>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61830</xdr:rowOff>
    </xdr:from>
    <xdr:to>
      <xdr:col>50</xdr:col>
      <xdr:colOff>114300</xdr:colOff>
      <xdr:row>97</xdr:row>
      <xdr:rowOff>82583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692480"/>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39272</xdr:rowOff>
    </xdr:from>
    <xdr:to>
      <xdr:col>45</xdr:col>
      <xdr:colOff>177800</xdr:colOff>
      <xdr:row>97</xdr:row>
      <xdr:rowOff>61830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69922"/>
          <a:ext cx="8890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39272</xdr:rowOff>
    </xdr:from>
    <xdr:to>
      <xdr:col>41</xdr:col>
      <xdr:colOff>50800</xdr:colOff>
      <xdr:row>97</xdr:row>
      <xdr:rowOff>138790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69922"/>
          <a:ext cx="8890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37954</xdr:rowOff>
    </xdr:from>
    <xdr:to>
      <xdr:col>55</xdr:col>
      <xdr:colOff>50800</xdr:colOff>
      <xdr:row>97</xdr:row>
      <xdr:rowOff>139554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124331</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31783</xdr:rowOff>
    </xdr:from>
    <xdr:to>
      <xdr:col>50</xdr:col>
      <xdr:colOff>165100</xdr:colOff>
      <xdr:row>97</xdr:row>
      <xdr:rowOff>133383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124510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11030</xdr:rowOff>
    </xdr:from>
    <xdr:to>
      <xdr:col>46</xdr:col>
      <xdr:colOff>38100</xdr:colOff>
      <xdr:row>97</xdr:row>
      <xdr:rowOff>112630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103757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159922</xdr:rowOff>
    </xdr:from>
    <xdr:to>
      <xdr:col>41</xdr:col>
      <xdr:colOff>101600</xdr:colOff>
      <xdr:row>97</xdr:row>
      <xdr:rowOff>90072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81199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87990</xdr:rowOff>
    </xdr:from>
    <xdr:to>
      <xdr:col>36</xdr:col>
      <xdr:colOff>165100</xdr:colOff>
      <xdr:row>98</xdr:row>
      <xdr:rowOff>18140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35820</xdr:rowOff>
    </xdr:from>
    <xdr:to>
      <xdr:col>85</xdr:col>
      <xdr:colOff>127000</xdr:colOff>
      <xdr:row>38</xdr:row>
      <xdr:rowOff>95827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79470"/>
          <a:ext cx="838200" cy="2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35820</xdr:rowOff>
    </xdr:from>
    <xdr:to>
      <xdr:col>81</xdr:col>
      <xdr:colOff>50800</xdr:colOff>
      <xdr:row>38</xdr:row>
      <xdr:rowOff>149187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79470"/>
          <a:ext cx="889000" cy="28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149187</xdr:rowOff>
    </xdr:from>
    <xdr:to>
      <xdr:col>76</xdr:col>
      <xdr:colOff>114300</xdr:colOff>
      <xdr:row>38</xdr:row>
      <xdr:rowOff>155987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64287"/>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155987</xdr:rowOff>
    </xdr:from>
    <xdr:to>
      <xdr:col>71</xdr:col>
      <xdr:colOff>177800</xdr:colOff>
      <xdr:row>39</xdr:row>
      <xdr:rowOff>56414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71087"/>
          <a:ext cx="889000" cy="7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45027</xdr:rowOff>
    </xdr:from>
    <xdr:to>
      <xdr:col>85</xdr:col>
      <xdr:colOff>177800</xdr:colOff>
      <xdr:row>38</xdr:row>
      <xdr:rowOff>146627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23454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5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156470</xdr:rowOff>
    </xdr:from>
    <xdr:to>
      <xdr:col>81</xdr:col>
      <xdr:colOff>101600</xdr:colOff>
      <xdr:row>37</xdr:row>
      <xdr:rowOff>86620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77747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98387</xdr:rowOff>
    </xdr:from>
    <xdr:to>
      <xdr:col>76</xdr:col>
      <xdr:colOff>165100</xdr:colOff>
      <xdr:row>39</xdr:row>
      <xdr:rowOff>28537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19664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7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105187</xdr:rowOff>
    </xdr:from>
    <xdr:to>
      <xdr:col>72</xdr:col>
      <xdr:colOff>38100</xdr:colOff>
      <xdr:row>39</xdr:row>
      <xdr:rowOff>35337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6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26464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7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5614</xdr:rowOff>
    </xdr:from>
    <xdr:to>
      <xdr:col>67</xdr:col>
      <xdr:colOff>101600</xdr:colOff>
      <xdr:row>39</xdr:row>
      <xdr:rowOff>107214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6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98341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7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141450</xdr:rowOff>
    </xdr:from>
    <xdr:to>
      <xdr:col>85</xdr:col>
      <xdr:colOff>127000</xdr:colOff>
      <xdr:row>58</xdr:row>
      <xdr:rowOff>29273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571200"/>
          <a:ext cx="838200" cy="4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141450</xdr:rowOff>
    </xdr:from>
    <xdr:to>
      <xdr:col>81</xdr:col>
      <xdr:colOff>50800</xdr:colOff>
      <xdr:row>57</xdr:row>
      <xdr:rowOff>19006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571200"/>
          <a:ext cx="889000" cy="22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19006</xdr:rowOff>
    </xdr:from>
    <xdr:to>
      <xdr:col>76</xdr:col>
      <xdr:colOff>114300</xdr:colOff>
      <xdr:row>57</xdr:row>
      <xdr:rowOff>156505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91656"/>
          <a:ext cx="889000" cy="13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156505</xdr:rowOff>
    </xdr:from>
    <xdr:to>
      <xdr:col>71</xdr:col>
      <xdr:colOff>177800</xdr:colOff>
      <xdr:row>58</xdr:row>
      <xdr:rowOff>12553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29155"/>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149923</xdr:rowOff>
    </xdr:from>
    <xdr:to>
      <xdr:col>85</xdr:col>
      <xdr:colOff>177800</xdr:colOff>
      <xdr:row>58</xdr:row>
      <xdr:rowOff>80073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9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64850</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90650</xdr:rowOff>
    </xdr:from>
    <xdr:to>
      <xdr:col>81</xdr:col>
      <xdr:colOff>101600</xdr:colOff>
      <xdr:row>56</xdr:row>
      <xdr:rowOff>20800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37327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2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139656</xdr:rowOff>
    </xdr:from>
    <xdr:to>
      <xdr:col>76</xdr:col>
      <xdr:colOff>165100</xdr:colOff>
      <xdr:row>57</xdr:row>
      <xdr:rowOff>69806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86333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105705</xdr:rowOff>
    </xdr:from>
    <xdr:to>
      <xdr:col>72</xdr:col>
      <xdr:colOff>38100</xdr:colOff>
      <xdr:row>58</xdr:row>
      <xdr:rowOff>35855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26982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7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133203</xdr:rowOff>
    </xdr:from>
    <xdr:to>
      <xdr:col>67</xdr:col>
      <xdr:colOff>101600</xdr:colOff>
      <xdr:row>58</xdr:row>
      <xdr:rowOff>63353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54480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36164</xdr:rowOff>
    </xdr:from>
    <xdr:to>
      <xdr:col>85</xdr:col>
      <xdr:colOff>127000</xdr:colOff>
      <xdr:row>79</xdr:row>
      <xdr:rowOff>39678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0714"/>
          <a:ext cx="8382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39086</xdr:rowOff>
    </xdr:from>
    <xdr:to>
      <xdr:col>81</xdr:col>
      <xdr:colOff>50800</xdr:colOff>
      <xdr:row>79</xdr:row>
      <xdr:rowOff>39678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3636"/>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28589</xdr:rowOff>
    </xdr:from>
    <xdr:to>
      <xdr:col>76</xdr:col>
      <xdr:colOff>114300</xdr:colOff>
      <xdr:row>79</xdr:row>
      <xdr:rowOff>39086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73139"/>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28589</xdr:rowOff>
    </xdr:from>
    <xdr:to>
      <xdr:col>71</xdr:col>
      <xdr:colOff>177800</xdr:colOff>
      <xdr:row>79</xdr:row>
      <xdr:rowOff>37436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7313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156814</xdr:rowOff>
    </xdr:from>
    <xdr:to>
      <xdr:col>85</xdr:col>
      <xdr:colOff>177800</xdr:colOff>
      <xdr:row>79</xdr:row>
      <xdr:rowOff>86964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112326</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160328</xdr:rowOff>
    </xdr:from>
    <xdr:to>
      <xdr:col>81</xdr:col>
      <xdr:colOff>101600</xdr:colOff>
      <xdr:row>79</xdr:row>
      <xdr:rowOff>90478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81605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159736</xdr:rowOff>
    </xdr:from>
    <xdr:to>
      <xdr:col>76</xdr:col>
      <xdr:colOff>165100</xdr:colOff>
      <xdr:row>79</xdr:row>
      <xdr:rowOff>89886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81013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149239</xdr:rowOff>
    </xdr:from>
    <xdr:to>
      <xdr:col>72</xdr:col>
      <xdr:colOff>38100</xdr:colOff>
      <xdr:row>79</xdr:row>
      <xdr:rowOff>79389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70516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158086</xdr:rowOff>
    </xdr:from>
    <xdr:to>
      <xdr:col>67</xdr:col>
      <xdr:colOff>101600</xdr:colOff>
      <xdr:row>79</xdr:row>
      <xdr:rowOff>88236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79363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6724</xdr:rowOff>
    </xdr:from>
    <xdr:to>
      <xdr:col>85</xdr:col>
      <xdr:colOff>127000</xdr:colOff>
      <xdr:row>96</xdr:row>
      <xdr:rowOff>30696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65924"/>
          <a:ext cx="838200" cy="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158499</xdr:rowOff>
    </xdr:from>
    <xdr:to>
      <xdr:col>81</xdr:col>
      <xdr:colOff>50800</xdr:colOff>
      <xdr:row>96</xdr:row>
      <xdr:rowOff>30696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446249"/>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158499</xdr:rowOff>
    </xdr:from>
    <xdr:to>
      <xdr:col>76</xdr:col>
      <xdr:colOff>114300</xdr:colOff>
      <xdr:row>96</xdr:row>
      <xdr:rowOff>9542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46249"/>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9542</xdr:rowOff>
    </xdr:from>
    <xdr:to>
      <xdr:col>71</xdr:col>
      <xdr:colOff>177800</xdr:colOff>
      <xdr:row>96</xdr:row>
      <xdr:rowOff>17422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468742"/>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127374</xdr:rowOff>
    </xdr:from>
    <xdr:to>
      <xdr:col>85</xdr:col>
      <xdr:colOff>177800</xdr:colOff>
      <xdr:row>96</xdr:row>
      <xdr:rowOff>57524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105801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151346</xdr:rowOff>
    </xdr:from>
    <xdr:to>
      <xdr:col>81</xdr:col>
      <xdr:colOff>101600</xdr:colOff>
      <xdr:row>96</xdr:row>
      <xdr:rowOff>81496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72623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107699</xdr:rowOff>
    </xdr:from>
    <xdr:to>
      <xdr:col>76</xdr:col>
      <xdr:colOff>165100</xdr:colOff>
      <xdr:row>96</xdr:row>
      <xdr:rowOff>37849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28976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4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130192</xdr:rowOff>
    </xdr:from>
    <xdr:to>
      <xdr:col>72</xdr:col>
      <xdr:colOff>38100</xdr:colOff>
      <xdr:row>96</xdr:row>
      <xdr:rowOff>60342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51469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138072</xdr:rowOff>
    </xdr:from>
    <xdr:to>
      <xdr:col>67</xdr:col>
      <xdr:colOff>101600</xdr:colOff>
      <xdr:row>96</xdr:row>
      <xdr:rowOff>68222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59349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衛生費は，本町にごみ処理施設がなく，極力分別し，資源化していくという政策を採っているため，低い金額で推移している。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228,453</a:t>
          </a:r>
          <a:r>
            <a:rPr kumimoji="1" lang="ja-JP" altLang="ja-JP" sz="1100">
              <a:solidFill>
                <a:schemeClr val="dk1"/>
              </a:solidFill>
              <a:effectLst/>
              <a:latin typeface="+mn-lt"/>
              <a:ea typeface="+mn-ea"/>
              <a:cs typeface="+mn-cs"/>
            </a:rPr>
            <a:t>円となっている。類似団体内順位は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位の水準となっている。主な要因はふるさと納税推進事業に係る経費である。同事業を推進した結果，充当可能基金の増等の財政健全化が図られることとなった。</a:t>
          </a:r>
          <a:endParaRPr lang="ja-JP" altLang="ja-JP" sz="1400">
            <a:effectLst/>
          </a:endParaRPr>
        </a:p>
        <a:p>
          <a:r>
            <a:rPr kumimoji="1" lang="ja-JP" altLang="ja-JP" sz="1100">
              <a:solidFill>
                <a:schemeClr val="dk1"/>
              </a:solidFill>
              <a:effectLst/>
              <a:latin typeface="+mn-lt"/>
              <a:ea typeface="+mn-ea"/>
              <a:cs typeface="+mn-cs"/>
            </a:rPr>
            <a:t>　今後の課題としては，同事業が歳入確保のみの一過性のものに留まるのではなく，特産品開発等の地場産業の活性化，人づくりにどのようにして結びつけていくか，また，寄附金を活用する事業の取捨選択をいかに行っていくかが，課題となっていくと考える。</a:t>
          </a:r>
          <a:endParaRPr lang="ja-JP" altLang="ja-JP" sz="1400">
            <a:effectLst/>
          </a:endParaRPr>
        </a:p>
        <a:p>
          <a:r>
            <a:rPr kumimoji="1" lang="ja-JP" altLang="ja-JP" sz="1100">
              <a:solidFill>
                <a:schemeClr val="dk1"/>
              </a:solidFill>
              <a:effectLst/>
              <a:latin typeface="+mn-lt"/>
              <a:ea typeface="+mn-ea"/>
              <a:cs typeface="+mn-cs"/>
            </a:rPr>
            <a:t>　農林水産業費は，住民一人当たり</a:t>
          </a:r>
          <a:r>
            <a:rPr kumimoji="1" lang="en-US" altLang="ja-JP" sz="1100">
              <a:solidFill>
                <a:schemeClr val="dk1"/>
              </a:solidFill>
              <a:effectLst/>
              <a:latin typeface="+mn-lt"/>
              <a:ea typeface="+mn-ea"/>
              <a:cs typeface="+mn-cs"/>
            </a:rPr>
            <a:t>49,184</a:t>
          </a:r>
          <a:r>
            <a:rPr kumimoji="1" lang="ja-JP" altLang="ja-JP" sz="1100">
              <a:solidFill>
                <a:schemeClr val="dk1"/>
              </a:solidFill>
              <a:effectLst/>
              <a:latin typeface="+mn-lt"/>
              <a:ea typeface="+mn-ea"/>
              <a:cs typeface="+mn-cs"/>
            </a:rPr>
            <a:t>円と類似団体内平均値を下回ったが，これは主に鹿児島県農地中間管理機構を介して，農地の出し手と担い手との間で農地の集積・集約化を推進する機構集積協力金交付事業が減少したためである。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48,643</a:t>
          </a:r>
          <a:r>
            <a:rPr kumimoji="1" lang="ja-JP" altLang="ja-JP" sz="1100">
              <a:solidFill>
                <a:schemeClr val="dk1"/>
              </a:solidFill>
              <a:effectLst/>
              <a:latin typeface="+mn-lt"/>
              <a:ea typeface="+mn-ea"/>
              <a:cs typeface="+mn-cs"/>
            </a:rPr>
            <a:t>円と対前年度比で</a:t>
          </a:r>
          <a:r>
            <a:rPr kumimoji="1" lang="en-US" altLang="ja-JP" sz="1100">
              <a:solidFill>
                <a:schemeClr val="dk1"/>
              </a:solidFill>
              <a:effectLst/>
              <a:latin typeface="+mn-lt"/>
              <a:ea typeface="+mn-ea"/>
              <a:cs typeface="+mn-cs"/>
            </a:rPr>
            <a:t>1,350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今後の公債費抑制を考えると事業選択が重要となってくる。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実質単年度収支は</a:t>
          </a:r>
          <a:r>
            <a:rPr kumimoji="1" lang="en-US" altLang="ja-JP" sz="1100">
              <a:solidFill>
                <a:sysClr val="windowText" lastClr="000000"/>
              </a:solidFill>
              <a:effectLst/>
              <a:latin typeface="+mn-lt"/>
              <a:ea typeface="+mn-ea"/>
              <a:cs typeface="+mn-cs"/>
            </a:rPr>
            <a:t>2.36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財政調整基金残高は</a:t>
          </a:r>
          <a:r>
            <a:rPr kumimoji="1" lang="en-US" altLang="ja-JP" sz="1100">
              <a:solidFill>
                <a:sysClr val="windowText" lastClr="000000"/>
              </a:solidFill>
              <a:effectLst/>
              <a:latin typeface="+mn-lt"/>
              <a:ea typeface="+mn-ea"/>
              <a:cs typeface="+mn-cs"/>
            </a:rPr>
            <a:t>0.27</a:t>
          </a:r>
          <a:r>
            <a:rPr kumimoji="1" lang="ja-JP" altLang="ja-JP" sz="1100">
              <a:solidFill>
                <a:sysClr val="windowText" lastClr="000000"/>
              </a:solidFill>
              <a:effectLst/>
              <a:latin typeface="+mn-lt"/>
              <a:ea typeface="+mn-ea"/>
              <a:cs typeface="+mn-cs"/>
            </a:rPr>
            <a:t>ポイント改善となったが，今後の公共施設の老朽化対策や扶助費の増加等を想定し，より一層，財政の健全化に努める。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全会計で黒字を計上して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，全会計合算の標準財政規模比は平成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28.26</a:t>
          </a:r>
          <a:r>
            <a:rPr kumimoji="1" lang="ja-JP" altLang="ja-JP" sz="1100">
              <a:solidFill>
                <a:sysClr val="windowText" lastClr="000000"/>
              </a:solidFill>
              <a:effectLst/>
              <a:latin typeface="+mn-lt"/>
              <a:ea typeface="+mn-ea"/>
              <a:cs typeface="+mn-cs"/>
            </a:rPr>
            <a:t>％から，</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度の</a:t>
          </a:r>
          <a:r>
            <a:rPr kumimoji="1" lang="en-US" altLang="ja-JP" sz="1100">
              <a:solidFill>
                <a:sysClr val="windowText" lastClr="000000"/>
              </a:solidFill>
              <a:effectLst/>
              <a:latin typeface="+mn-lt"/>
              <a:ea typeface="+mn-ea"/>
              <a:cs typeface="+mn-cs"/>
            </a:rPr>
            <a:t>26.28</a:t>
          </a:r>
          <a:r>
            <a:rPr kumimoji="1" lang="ja-JP" altLang="ja-JP"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1.98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黒字の構成割合が最も大きい水道事業会計は，普通建設事業費を最小限に留め，企業債の発行を抑制するなど，財政健全化に取り組んできた成果である。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国民健康保険事業特別会計については，新制度により平成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年４月から鹿児島県と共同で運営しているが，引き続き，特定健康診査受診率の向上や特定保健指導等の対策を図り，財政健全化に努める。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一般会計は，対前年比で，</a:t>
          </a:r>
          <a:r>
            <a:rPr kumimoji="1" lang="en-US" altLang="ja-JP" sz="1100">
              <a:solidFill>
                <a:sysClr val="windowText" lastClr="000000"/>
              </a:solidFill>
              <a:effectLst/>
              <a:latin typeface="+mn-lt"/>
              <a:ea typeface="+mn-ea"/>
              <a:cs typeface="+mn-cs"/>
            </a:rPr>
            <a:t>2.35</a:t>
          </a:r>
          <a:r>
            <a:rPr kumimoji="1" lang="ja-JP" altLang="en-US" sz="1100">
              <a:solidFill>
                <a:sysClr val="windowText" lastClr="000000"/>
              </a:solidFill>
              <a:effectLst/>
              <a:latin typeface="+mn-lt"/>
              <a:ea typeface="+mn-ea"/>
              <a:cs typeface="+mn-cs"/>
            </a:rPr>
            <a:t>ポイント悪化しており，</a:t>
          </a:r>
          <a:r>
            <a:rPr kumimoji="1" lang="ja-JP" altLang="ja-JP" sz="1100">
              <a:solidFill>
                <a:sysClr val="windowText" lastClr="000000"/>
              </a:solidFill>
              <a:effectLst/>
              <a:latin typeface="+mn-lt"/>
              <a:ea typeface="+mn-ea"/>
              <a:cs typeface="+mn-cs"/>
            </a:rPr>
            <a:t>今後も公共施設の老朽化対策等の投資的経費が見込まれるため，より一層，財政の効率化を図る必要がある。 </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元利償還金等（Ａ）の最大要因である元利償還金が，平成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913</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937</a:t>
          </a:r>
          <a:r>
            <a:rPr kumimoji="1" lang="ja-JP" altLang="ja-JP" sz="1100">
              <a:solidFill>
                <a:sysClr val="windowText" lastClr="000000"/>
              </a:solidFill>
              <a:effectLst/>
              <a:latin typeface="+mn-lt"/>
              <a:ea typeface="+mn-ea"/>
              <a:cs typeface="+mn-cs"/>
            </a:rPr>
            <a:t>百万円と上昇傾向にあ</a:t>
          </a:r>
          <a:r>
            <a:rPr kumimoji="1" lang="ja-JP" altLang="en-US" sz="1100">
              <a:solidFill>
                <a:sysClr val="windowText" lastClr="000000"/>
              </a:solidFill>
              <a:effectLst/>
              <a:latin typeface="+mn-lt"/>
              <a:ea typeface="+mn-ea"/>
              <a:cs typeface="+mn-cs"/>
            </a:rPr>
            <a:t>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債務負担行為に基づく支出が</a:t>
          </a:r>
          <a:r>
            <a:rPr kumimoji="1" lang="ja-JP" altLang="en-US" sz="1100">
              <a:solidFill>
                <a:sysClr val="windowText" lastClr="000000"/>
              </a:solidFill>
              <a:effectLst/>
              <a:latin typeface="+mn-lt"/>
              <a:ea typeface="+mn-ea"/>
              <a:cs typeface="+mn-cs"/>
            </a:rPr>
            <a:t>令和元年度までを予定しており</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は減少傾向になることが予想されるが，</a:t>
          </a:r>
          <a:r>
            <a:rPr kumimoji="1" lang="ja-JP" altLang="ja-JP" sz="1100">
              <a:solidFill>
                <a:sysClr val="windowText" lastClr="000000"/>
              </a:solidFill>
              <a:effectLst/>
              <a:latin typeface="+mn-lt"/>
              <a:ea typeface="+mn-ea"/>
              <a:cs typeface="+mn-cs"/>
            </a:rPr>
            <a:t>より一層の公債費比率の抑制を図るため，起債対象事業の取捨選択が重要となる。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満期一括地方債の償還の財源として積み立てた額に係るものではないため。</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将来負担比率（分子）は，平成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1,636</a:t>
          </a:r>
          <a:r>
            <a:rPr kumimoji="1" lang="ja-JP" altLang="ja-JP" sz="1100">
              <a:solidFill>
                <a:sysClr val="windowText" lastClr="000000"/>
              </a:solidFill>
              <a:effectLst/>
              <a:latin typeface="+mn-lt"/>
              <a:ea typeface="+mn-ea"/>
              <a:cs typeface="+mn-cs"/>
            </a:rPr>
            <a:t>百万円から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2,913</a:t>
          </a:r>
          <a:r>
            <a:rPr kumimoji="1" lang="ja-JP" altLang="ja-JP" sz="1100">
              <a:solidFill>
                <a:sysClr val="windowText" lastClr="000000"/>
              </a:solidFill>
              <a:effectLst/>
              <a:latin typeface="+mn-lt"/>
              <a:ea typeface="+mn-ea"/>
              <a:cs typeface="+mn-cs"/>
            </a:rPr>
            <a:t>百万円に，</a:t>
          </a:r>
          <a:r>
            <a:rPr kumimoji="1" lang="en-US" altLang="ja-JP" sz="1100">
              <a:solidFill>
                <a:sysClr val="windowText" lastClr="000000"/>
              </a:solidFill>
              <a:effectLst/>
              <a:latin typeface="+mn-lt"/>
              <a:ea typeface="+mn-ea"/>
              <a:cs typeface="+mn-cs"/>
            </a:rPr>
            <a:t>1,277</a:t>
          </a:r>
          <a:r>
            <a:rPr kumimoji="1" lang="ja-JP" altLang="ja-JP" sz="1100">
              <a:solidFill>
                <a:sysClr val="windowText" lastClr="000000"/>
              </a:solidFill>
              <a:effectLst/>
              <a:latin typeface="+mn-lt"/>
              <a:ea typeface="+mn-ea"/>
              <a:cs typeface="+mn-cs"/>
            </a:rPr>
            <a:t>百万円の改善となった。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内訳としては，将来負担額（Ａ）が前年度比で</a:t>
          </a:r>
          <a:r>
            <a:rPr kumimoji="1" lang="en-US" altLang="ja-JP" sz="1100">
              <a:solidFill>
                <a:sysClr val="windowText" lastClr="000000"/>
              </a:solidFill>
              <a:effectLst/>
              <a:latin typeface="+mn-lt"/>
              <a:ea typeface="+mn-ea"/>
              <a:cs typeface="+mn-cs"/>
            </a:rPr>
            <a:t>773</a:t>
          </a:r>
          <a:r>
            <a:rPr kumimoji="1" lang="ja-JP" altLang="ja-JP" sz="1100">
              <a:solidFill>
                <a:sysClr val="windowText" lastClr="000000"/>
              </a:solidFill>
              <a:effectLst/>
              <a:latin typeface="+mn-lt"/>
              <a:ea typeface="+mn-ea"/>
              <a:cs typeface="+mn-cs"/>
            </a:rPr>
            <a:t>百万円の減，充当可能財源等（Ｂ）が対前年比で</a:t>
          </a:r>
          <a:r>
            <a:rPr kumimoji="1" lang="en-US" altLang="ja-JP" sz="1100">
              <a:solidFill>
                <a:sysClr val="windowText" lastClr="000000"/>
              </a:solidFill>
              <a:effectLst/>
              <a:latin typeface="+mn-lt"/>
              <a:ea typeface="+mn-ea"/>
              <a:cs typeface="+mn-cs"/>
            </a:rPr>
            <a:t>504</a:t>
          </a:r>
          <a:r>
            <a:rPr kumimoji="1" lang="ja-JP" altLang="ja-JP" sz="1100">
              <a:solidFill>
                <a:sysClr val="windowText" lastClr="000000"/>
              </a:solidFill>
              <a:effectLst/>
              <a:latin typeface="+mn-lt"/>
              <a:ea typeface="+mn-ea"/>
              <a:cs typeface="+mn-cs"/>
            </a:rPr>
            <a:t>百万円の増である。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改善の要因としては，財政調整積立基金やふるさと応援基金等の充当可能基金の</a:t>
          </a:r>
          <a:r>
            <a:rPr kumimoji="1" lang="en-US" altLang="ja-JP" sz="1100">
              <a:solidFill>
                <a:sysClr val="windowText" lastClr="000000"/>
              </a:solidFill>
              <a:effectLst/>
              <a:latin typeface="+mn-lt"/>
              <a:ea typeface="+mn-ea"/>
              <a:cs typeface="+mn-cs"/>
            </a:rPr>
            <a:t>915</a:t>
          </a:r>
          <a:r>
            <a:rPr kumimoji="1" lang="ja-JP" altLang="ja-JP" sz="1100">
              <a:solidFill>
                <a:sysClr val="windowText" lastClr="000000"/>
              </a:solidFill>
              <a:effectLst/>
              <a:latin typeface="+mn-lt"/>
              <a:ea typeface="+mn-ea"/>
              <a:cs typeface="+mn-cs"/>
            </a:rPr>
            <a:t>百万円の増や地方債の現在高の</a:t>
          </a:r>
          <a:r>
            <a:rPr kumimoji="1" lang="en-US" altLang="ja-JP" sz="1100">
              <a:solidFill>
                <a:sysClr val="windowText" lastClr="000000"/>
              </a:solidFill>
              <a:effectLst/>
              <a:latin typeface="+mn-lt"/>
              <a:ea typeface="+mn-ea"/>
              <a:cs typeface="+mn-cs"/>
            </a:rPr>
            <a:t>513</a:t>
          </a:r>
          <a:r>
            <a:rPr kumimoji="1" lang="ja-JP" altLang="ja-JP" sz="1100">
              <a:solidFill>
                <a:sysClr val="windowText" lastClr="000000"/>
              </a:solidFill>
              <a:effectLst/>
              <a:latin typeface="+mn-lt"/>
              <a:ea typeface="+mn-ea"/>
              <a:cs typeface="+mn-cs"/>
            </a:rPr>
            <a:t>百万の減等である。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今後も，公共施設の老朽化等による投資的経費が見込まれるため，地方債残高の推移に留意し，充当可能基金の適切な運用や，交付税措置を考慮した起債事務に努め，将来負担比率の抑制を図る。　</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835,970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千円の増となった。主な要因は，ふるさと納税寄附金が増え，ふるさと応援基金への積み立てが増額したことにより，その他特定目的基金が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802,803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千円の増になったことである。その他，財政調整期金は剰余金処分による積立の増により，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32,797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公共施設の老朽化や扶助費等の増による歳出の増加，人口減少等による税収の減に備え，引き続き，各基金への適切な積み立てを行いつつ，国債等の債券運用等にも取り組みたい。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・大崎町ふるさと応援基金：大崎町のまちづくりに賛同する人々からの寄附金を財源として，魅力あるふるさとづくりを進めていく。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・大崎町施設整備事業基金：町有施設の整備事業の財源とする。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・大崎町ふるさと応援基金：寄附金及び定額預金運用益の増により，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1,137,230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千円の積立を行い，学校給食補助金事業や子ども医療</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費助成事業の財源として，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384,514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千円を取り崩したが，ふるさと納税寄附金が好調だったことから最終</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的に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752,716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・大崎町施設整備事業基金：合宿施設整備事業費に充当するため，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千円を取り崩したが，本庁舎等の公共施設更新に備えるため，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85,572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千円の予算積立を行ったことで，令和元年度は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50,573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・大崎町ふるさと応援基金：制度の継続性が見通せないため，基金充当事業の見極めを慎重に行い，住民福祉に効果的に反映させたい。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財政調整基金の取り崩しを，平成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千円と圧縮してきたが，平成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千円，令和元年度が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千円と増額に転じた。しかしながら，決算剰余金から，平成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千円，令和元年度が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千円と積むことができたことから，相対として基金の増となった。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業の見直し等による一般財源ベースの圧縮を行い，財政調整基金の取り崩しを抑制できるよう努め，さらに，今後，公共施設の老朽化等により大規模な普通建設事業も想定されることから，施設整備事業基金の適切な予算積立を行い，財政調整基金への影響が少なくなるよう，引き続き留意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千円の予算積立を行った以降は，定期預金運用益金を基金に積み立てており，令和元年度は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地方債の償還及びその信用の維持のために地方自治法</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の規定に基づいて設けられている基金につき，地方債の償還計画を踏まえ大規模な事業に係る起債を行う場合は，その後の公債費の増高により住民福祉のための諸事業の実施に影響がないように，適切に減債基金の予算積立等を行い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12,936
12,651
100.67
10,557,918
10,120,636
402,161
4,468,416
6,630,630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年々上昇している。また，類似団体・全国・県内平均も上回っている。本町では，維持補修等で公共施設等の更新を極力抑える基本方針をとっているが，一方で個別の公共施設では老朽化が著しくなっているため，更新に向けた内部検討を進めるとともに，公共施設等総合管理計画や個別計画に基づき更新等を実行す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4699635"/>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023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019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292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44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40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40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2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129087</xdr:rowOff>
    </xdr:from>
    <xdr:to>
      <xdr:col>23</xdr:col>
      <xdr:colOff>136525</xdr:colOff>
      <xdr:row>34</xdr:row>
      <xdr:rowOff>59237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7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107514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76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82822</xdr:rowOff>
    </xdr:from>
    <xdr:to>
      <xdr:col>19</xdr:col>
      <xdr:colOff>187325</xdr:colOff>
      <xdr:row>34</xdr:row>
      <xdr:rowOff>12972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7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133622</xdr:rowOff>
    </xdr:from>
    <xdr:to>
      <xdr:col>23</xdr:col>
      <xdr:colOff>85725</xdr:colOff>
      <xdr:row>34</xdr:row>
      <xdr:rowOff>8437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791472"/>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133622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75754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5715</xdr:rowOff>
    </xdr:from>
    <xdr:to>
      <xdr:col>11</xdr:col>
      <xdr:colOff>187325</xdr:colOff>
      <xdr:row>33</xdr:row>
      <xdr:rowOff>107315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56515</xdr:rowOff>
    </xdr:from>
    <xdr:to>
      <xdr:col>15</xdr:col>
      <xdr:colOff>136525</xdr:colOff>
      <xdr:row>33</xdr:row>
      <xdr:rowOff>99695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71436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87721</xdr:rowOff>
    </xdr:from>
    <xdr:to>
      <xdr:col>7</xdr:col>
      <xdr:colOff>187325</xdr:colOff>
      <xdr:row>33</xdr:row>
      <xdr:rowOff>17871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5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138521</xdr:rowOff>
    </xdr:from>
    <xdr:to>
      <xdr:col>11</xdr:col>
      <xdr:colOff>136525</xdr:colOff>
      <xdr:row>33</xdr:row>
      <xdr:rowOff>56515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624921"/>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18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18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00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4099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83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98442</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8998</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66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り，また，類似団体・全国・県内平均も下回っている。本町では行政運営で極力起債を行わないよう，地方債残高の圧縮に留意した行財政運営を行っている。特に公共施設等の更新を抑えることで，これまでは地方債残高の圧縮に努めてきた。しかしながら，今後は公共施設の更新期限を迎える公共施設等が増えることから，地方債残高とともに債務償還比率も増加す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4703645"/>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58206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816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447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470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05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07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07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06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0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04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23695</xdr:rowOff>
    </xdr:from>
    <xdr:to>
      <xdr:col>76</xdr:col>
      <xdr:colOff>73025</xdr:colOff>
      <xdr:row>27</xdr:row>
      <xdr:rowOff>125295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46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148172</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46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130925</xdr:rowOff>
    </xdr:from>
    <xdr:to>
      <xdr:col>72</xdr:col>
      <xdr:colOff>123825</xdr:colOff>
      <xdr:row>28</xdr:row>
      <xdr:rowOff>61075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4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74495</xdr:rowOff>
    </xdr:from>
    <xdr:to>
      <xdr:col>76</xdr:col>
      <xdr:colOff>22225</xdr:colOff>
      <xdr:row>28</xdr:row>
      <xdr:rowOff>10275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4703645"/>
          <a:ext cx="711200" cy="10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154674</xdr:rowOff>
    </xdr:from>
    <xdr:to>
      <xdr:col>68</xdr:col>
      <xdr:colOff>123825</xdr:colOff>
      <xdr:row>28</xdr:row>
      <xdr:rowOff>84824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47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10275</xdr:rowOff>
    </xdr:from>
    <xdr:to>
      <xdr:col>72</xdr:col>
      <xdr:colOff>73025</xdr:colOff>
      <xdr:row>28</xdr:row>
      <xdr:rowOff>34024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481087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58789</xdr:rowOff>
    </xdr:from>
    <xdr:to>
      <xdr:col>64</xdr:col>
      <xdr:colOff>123825</xdr:colOff>
      <xdr:row>28</xdr:row>
      <xdr:rowOff>160389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48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34024</xdr:rowOff>
    </xdr:from>
    <xdr:to>
      <xdr:col>68</xdr:col>
      <xdr:colOff>73025</xdr:colOff>
      <xdr:row>28</xdr:row>
      <xdr:rowOff>109589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4834624"/>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106698</xdr:rowOff>
    </xdr:from>
    <xdr:to>
      <xdr:col>60</xdr:col>
      <xdr:colOff>123825</xdr:colOff>
      <xdr:row>29</xdr:row>
      <xdr:rowOff>36848</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49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109589</xdr:rowOff>
    </xdr:from>
    <xdr:to>
      <xdr:col>64</xdr:col>
      <xdr:colOff>73025</xdr:colOff>
      <xdr:row>28</xdr:row>
      <xdr:rowOff>157498</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4910189"/>
          <a:ext cx="762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16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15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15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1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77602</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45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101351</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4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5466</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463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53375</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468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12,936
12,651
100.67
10,557,918
10,120,636
402,161
4,468,416
6,630,630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84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140970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19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55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37</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355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106400</xdr:rowOff>
    </xdr:from>
    <xdr:to>
      <xdr:col>55</xdr:col>
      <xdr:colOff>50800</xdr:colOff>
      <xdr:row>37</xdr:row>
      <xdr:rowOff>36550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2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129277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122574</xdr:rowOff>
    </xdr:from>
    <xdr:to>
      <xdr:col>50</xdr:col>
      <xdr:colOff>165100</xdr:colOff>
      <xdr:row>37</xdr:row>
      <xdr:rowOff>52724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2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157200</xdr:rowOff>
    </xdr:from>
    <xdr:to>
      <xdr:col>55</xdr:col>
      <xdr:colOff>0</xdr:colOff>
      <xdr:row>37</xdr:row>
      <xdr:rowOff>1924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329400"/>
          <a:ext cx="8382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139148</xdr:rowOff>
    </xdr:from>
    <xdr:to>
      <xdr:col>46</xdr:col>
      <xdr:colOff>38100</xdr:colOff>
      <xdr:row>37</xdr:row>
      <xdr:rowOff>69298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3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1924</xdr:rowOff>
    </xdr:from>
    <xdr:to>
      <xdr:col>50</xdr:col>
      <xdr:colOff>114300</xdr:colOff>
      <xdr:row>37</xdr:row>
      <xdr:rowOff>18498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34557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152216</xdr:rowOff>
    </xdr:from>
    <xdr:to>
      <xdr:col>41</xdr:col>
      <xdr:colOff>101600</xdr:colOff>
      <xdr:row>37</xdr:row>
      <xdr:rowOff>82366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3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18498</xdr:rowOff>
    </xdr:from>
    <xdr:to>
      <xdr:col>45</xdr:col>
      <xdr:colOff>177800</xdr:colOff>
      <xdr:row>37</xdr:row>
      <xdr:rowOff>31566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36214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55937</xdr:rowOff>
    </xdr:from>
    <xdr:to>
      <xdr:col>36</xdr:col>
      <xdr:colOff>165100</xdr:colOff>
      <xdr:row>36</xdr:row>
      <xdr:rowOff>157537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2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106737</xdr:rowOff>
    </xdr:from>
    <xdr:to>
      <xdr:col>41</xdr:col>
      <xdr:colOff>50800</xdr:colOff>
      <xdr:row>37</xdr:row>
      <xdr:rowOff>31566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278937"/>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9123</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69251</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0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85825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98893</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0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2614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73025</xdr:rowOff>
    </xdr:from>
    <xdr:to>
      <xdr:col>24</xdr:col>
      <xdr:colOff>114300</xdr:colOff>
      <xdr:row>57</xdr:row>
      <xdr:rowOff>3175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159402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58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113030</xdr:rowOff>
    </xdr:from>
    <xdr:to>
      <xdr:col>20</xdr:col>
      <xdr:colOff>38100</xdr:colOff>
      <xdr:row>57</xdr:row>
      <xdr:rowOff>43180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163830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797300" y="9725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82550</xdr:rowOff>
    </xdr:from>
    <xdr:to>
      <xdr:col>15</xdr:col>
      <xdr:colOff>101600</xdr:colOff>
      <xdr:row>57</xdr:row>
      <xdr:rowOff>12700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133350</xdr:rowOff>
    </xdr:from>
    <xdr:to>
      <xdr:col>19</xdr:col>
      <xdr:colOff>177800</xdr:colOff>
      <xdr:row>56</xdr:row>
      <xdr:rowOff>163830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973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133350</xdr:rowOff>
    </xdr:from>
    <xdr:to>
      <xdr:col>15</xdr:col>
      <xdr:colOff>50800</xdr:colOff>
      <xdr:row>57</xdr:row>
      <xdr:rowOff>11430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9734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21590</xdr:rowOff>
    </xdr:from>
    <xdr:to>
      <xdr:col>6</xdr:col>
      <xdr:colOff>38100</xdr:colOff>
      <xdr:row>57</xdr:row>
      <xdr:rowOff>123190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xdr:rowOff>
    </xdr:from>
    <xdr:to>
      <xdr:col>10</xdr:col>
      <xdr:colOff>114300</xdr:colOff>
      <xdr:row>57</xdr:row>
      <xdr:rowOff>72390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130300" y="9784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59707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29227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139717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16048</xdr:rowOff>
    </xdr:from>
    <xdr:to>
      <xdr:col>55</xdr:col>
      <xdr:colOff>50800</xdr:colOff>
      <xdr:row>64</xdr:row>
      <xdr:rowOff>117648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102425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9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24891</xdr:rowOff>
    </xdr:from>
    <xdr:to>
      <xdr:col>50</xdr:col>
      <xdr:colOff>165100</xdr:colOff>
      <xdr:row>64</xdr:row>
      <xdr:rowOff>126491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66848</xdr:rowOff>
    </xdr:from>
    <xdr:to>
      <xdr:col>55</xdr:col>
      <xdr:colOff>0</xdr:colOff>
      <xdr:row>64</xdr:row>
      <xdr:rowOff>75691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1039648"/>
          <a:ext cx="8382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26670</xdr:rowOff>
    </xdr:from>
    <xdr:to>
      <xdr:col>46</xdr:col>
      <xdr:colOff>38100</xdr:colOff>
      <xdr:row>64</xdr:row>
      <xdr:rowOff>128270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75691</xdr:rowOff>
    </xdr:from>
    <xdr:to>
      <xdr:col>50</xdr:col>
      <xdr:colOff>114300</xdr:colOff>
      <xdr:row>64</xdr:row>
      <xdr:rowOff>77470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1048491"/>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33637</xdr:rowOff>
    </xdr:from>
    <xdr:to>
      <xdr:col>41</xdr:col>
      <xdr:colOff>101600</xdr:colOff>
      <xdr:row>64</xdr:row>
      <xdr:rowOff>135237</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10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77470</xdr:rowOff>
    </xdr:from>
    <xdr:to>
      <xdr:col>45</xdr:col>
      <xdr:colOff>177800</xdr:colOff>
      <xdr:row>64</xdr:row>
      <xdr:rowOff>84437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1050270"/>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40041</xdr:rowOff>
    </xdr:from>
    <xdr:to>
      <xdr:col>36</xdr:col>
      <xdr:colOff>165100</xdr:colOff>
      <xdr:row>64</xdr:row>
      <xdr:rowOff>141641</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10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84437</xdr:rowOff>
    </xdr:from>
    <xdr:to>
      <xdr:col>41</xdr:col>
      <xdr:colOff>50800</xdr:colOff>
      <xdr:row>64</xdr:row>
      <xdr:rowOff>90841</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1057237"/>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117618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119397</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9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126364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132768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1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108131</xdr:rowOff>
    </xdr:from>
    <xdr:to>
      <xdr:col>24</xdr:col>
      <xdr:colOff>114300</xdr:colOff>
      <xdr:row>86</xdr:row>
      <xdr:rowOff>38281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23058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59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91802</xdr:rowOff>
    </xdr:from>
    <xdr:to>
      <xdr:col>20</xdr:col>
      <xdr:colOff>38100</xdr:colOff>
      <xdr:row>86</xdr:row>
      <xdr:rowOff>21952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142602</xdr:rowOff>
    </xdr:from>
    <xdr:to>
      <xdr:col>24</xdr:col>
      <xdr:colOff>63500</xdr:colOff>
      <xdr:row>85</xdr:row>
      <xdr:rowOff>158931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71585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142602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6799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37919</xdr:rowOff>
    </xdr:from>
    <xdr:to>
      <xdr:col>10</xdr:col>
      <xdr:colOff>165100</xdr:colOff>
      <xdr:row>85</xdr:row>
      <xdr:rowOff>139519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88719</xdr:rowOff>
    </xdr:from>
    <xdr:to>
      <xdr:col>15</xdr:col>
      <xdr:colOff>50800</xdr:colOff>
      <xdr:row>85</xdr:row>
      <xdr:rowOff>106680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6619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33020</xdr:rowOff>
    </xdr:from>
    <xdr:to>
      <xdr:col>6</xdr:col>
      <xdr:colOff>38100</xdr:colOff>
      <xdr:row>85</xdr:row>
      <xdr:rowOff>134620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83820</xdr:rowOff>
    </xdr:from>
    <xdr:to>
      <xdr:col>10</xdr:col>
      <xdr:colOff>114300</xdr:colOff>
      <xdr:row>85</xdr:row>
      <xdr:rowOff>88719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6570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13079</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130646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125747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114300</xdr:rowOff>
    </xdr:from>
    <xdr:to>
      <xdr:col>55</xdr:col>
      <xdr:colOff>50800</xdr:colOff>
      <xdr:row>86</xdr:row>
      <xdr:rowOff>44450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29227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116460</xdr:rowOff>
    </xdr:from>
    <xdr:to>
      <xdr:col>50</xdr:col>
      <xdr:colOff>165100</xdr:colOff>
      <xdr:row>86</xdr:row>
      <xdr:rowOff>46610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165100</xdr:rowOff>
    </xdr:from>
    <xdr:to>
      <xdr:col>55</xdr:col>
      <xdr:colOff>0</xdr:colOff>
      <xdr:row>85</xdr:row>
      <xdr:rowOff>167260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738350"/>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139319</xdr:rowOff>
    </xdr:from>
    <xdr:to>
      <xdr:col>46</xdr:col>
      <xdr:colOff>38100</xdr:colOff>
      <xdr:row>86</xdr:row>
      <xdr:rowOff>69469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167260</xdr:rowOff>
    </xdr:from>
    <xdr:to>
      <xdr:col>50</xdr:col>
      <xdr:colOff>114300</xdr:colOff>
      <xdr:row>86</xdr:row>
      <xdr:rowOff>18669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74051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140715</xdr:rowOff>
    </xdr:from>
    <xdr:to>
      <xdr:col>41</xdr:col>
      <xdr:colOff>101600</xdr:colOff>
      <xdr:row>86</xdr:row>
      <xdr:rowOff>70865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18669</xdr:rowOff>
    </xdr:from>
    <xdr:to>
      <xdr:col>45</xdr:col>
      <xdr:colOff>177800</xdr:colOff>
      <xdr:row>86</xdr:row>
      <xdr:rowOff>20065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763369"/>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123698</xdr:rowOff>
    </xdr:from>
    <xdr:to>
      <xdr:col>36</xdr:col>
      <xdr:colOff>165100</xdr:colOff>
      <xdr:row>86</xdr:row>
      <xdr:rowOff>53848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3048</xdr:rowOff>
    </xdr:from>
    <xdr:to>
      <xdr:col>41</xdr:col>
      <xdr:colOff>50800</xdr:colOff>
      <xdr:row>86</xdr:row>
      <xdr:rowOff>20065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747748"/>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37737</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60596</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61992</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44975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85725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7132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39</xdr:row>
      <xdr:rowOff>26670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385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37</xdr:row>
      <xdr:rowOff>41910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2979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158750</xdr:rowOff>
    </xdr:from>
    <xdr:to>
      <xdr:col>67</xdr:col>
      <xdr:colOff>101600</xdr:colOff>
      <xdr:row>36</xdr:row>
      <xdr:rowOff>88900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38100</xdr:rowOff>
    </xdr:from>
    <xdr:to>
      <xdr:col>71</xdr:col>
      <xdr:colOff>177800</xdr:colOff>
      <xdr:row>36</xdr:row>
      <xdr:rowOff>125730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210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83837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105427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23114</xdr:rowOff>
    </xdr:from>
    <xdr:to>
      <xdr:col>116</xdr:col>
      <xdr:colOff>114300</xdr:colOff>
      <xdr:row>40</xdr:row>
      <xdr:rowOff>124714</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109491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7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73914</xdr:rowOff>
    </xdr:from>
    <xdr:to>
      <xdr:col>116</xdr:col>
      <xdr:colOff>63500</xdr:colOff>
      <xdr:row>40</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9319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160782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93420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163068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114554</xdr:rowOff>
    </xdr:from>
    <xdr:to>
      <xdr:col>98</xdr:col>
      <xdr:colOff>38100</xdr:colOff>
      <xdr:row>41</xdr:row>
      <xdr:rowOff>44704</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40</xdr:row>
      <xdr:rowOff>165354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702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35831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101237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33925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150041</xdr:rowOff>
    </xdr:from>
    <xdr:to>
      <xdr:col>76</xdr:col>
      <xdr:colOff>165100</xdr:colOff>
      <xdr:row>62</xdr:row>
      <xdr:rowOff>80191</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62</xdr:row>
      <xdr:rowOff>29391</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4592300" y="10339251"/>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92891</xdr:rowOff>
    </xdr:from>
    <xdr:to>
      <xdr:col>72</xdr:col>
      <xdr:colOff>38100</xdr:colOff>
      <xdr:row>63</xdr:row>
      <xdr:rowOff>23041</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29391</xdr:rowOff>
    </xdr:from>
    <xdr:to>
      <xdr:col>76</xdr:col>
      <xdr:colOff>114300</xdr:colOff>
      <xdr:row>62</xdr:row>
      <xdr:rowOff>143691</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3703300" y="1065929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124097</xdr:rowOff>
    </xdr:from>
    <xdr:to>
      <xdr:col>71</xdr:col>
      <xdr:colOff>177800</xdr:colOff>
      <xdr:row>62</xdr:row>
      <xdr:rowOff>143691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14300" y="10753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71318</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14168</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156655</xdr:rowOff>
    </xdr:from>
    <xdr:to>
      <xdr:col>116</xdr:col>
      <xdr:colOff>114300</xdr:colOff>
      <xdr:row>64</xdr:row>
      <xdr:rowOff>86805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9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135082</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9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161607</xdr:rowOff>
    </xdr:from>
    <xdr:to>
      <xdr:col>112</xdr:col>
      <xdr:colOff>38100</xdr:colOff>
      <xdr:row>64</xdr:row>
      <xdr:rowOff>91757</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36005</xdr:rowOff>
    </xdr:from>
    <xdr:to>
      <xdr:col>116</xdr:col>
      <xdr:colOff>63500</xdr:colOff>
      <xdr:row>64</xdr:row>
      <xdr:rowOff>40957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1008805"/>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115316</xdr:rowOff>
    </xdr:from>
    <xdr:to>
      <xdr:col>107</xdr:col>
      <xdr:colOff>101600</xdr:colOff>
      <xdr:row>64</xdr:row>
      <xdr:rowOff>45466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166116</xdr:rowOff>
    </xdr:from>
    <xdr:to>
      <xdr:col>111</xdr:col>
      <xdr:colOff>177800</xdr:colOff>
      <xdr:row>64</xdr:row>
      <xdr:rowOff>40957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0434300" y="10967466"/>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122174</xdr:rowOff>
    </xdr:from>
    <xdr:to>
      <xdr:col>102</xdr:col>
      <xdr:colOff>165100</xdr:colOff>
      <xdr:row>64</xdr:row>
      <xdr:rowOff>52324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166116</xdr:rowOff>
    </xdr:from>
    <xdr:to>
      <xdr:col>107</xdr:col>
      <xdr:colOff>50800</xdr:colOff>
      <xdr:row>64</xdr:row>
      <xdr:rowOff>1524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9674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130366</xdr:rowOff>
    </xdr:from>
    <xdr:to>
      <xdr:col>98</xdr:col>
      <xdr:colOff>38100</xdr:colOff>
      <xdr:row>64</xdr:row>
      <xdr:rowOff>60516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93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xdr:rowOff>
    </xdr:from>
    <xdr:to>
      <xdr:col>102</xdr:col>
      <xdr:colOff>114300</xdr:colOff>
      <xdr:row>64</xdr:row>
      <xdr:rowOff>9716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97432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82884</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1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36593</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43451</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101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51643</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102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64770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481300" y="183851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40005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4592300" y="1835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90170</xdr:rowOff>
    </xdr:from>
    <xdr:to>
      <xdr:col>72</xdr:col>
      <xdr:colOff>38100</xdr:colOff>
      <xdr:row>107</xdr:row>
      <xdr:rowOff>20320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365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140970</xdr:rowOff>
    </xdr:from>
    <xdr:to>
      <xdr:col>76</xdr:col>
      <xdr:colOff>114300</xdr:colOff>
      <xdr:row>107</xdr:row>
      <xdr:rowOff>7620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3703300" y="18314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57786</xdr:rowOff>
    </xdr:from>
    <xdr:to>
      <xdr:col>67</xdr:col>
      <xdr:colOff>101600</xdr:colOff>
      <xdr:row>106</xdr:row>
      <xdr:rowOff>159386</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276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108586</xdr:rowOff>
    </xdr:from>
    <xdr:to>
      <xdr:col>71</xdr:col>
      <xdr:colOff>177800</xdr:colOff>
      <xdr:row>106</xdr:row>
      <xdr:rowOff>140970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814300" y="18282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11447</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E00-0000BC020000}"/>
            </a:ext>
          </a:extLst>
        </xdr:cNvPr>
        <xdr:cNvSpPr txBox="1"/>
      </xdr:nvSpPr>
      <xdr:spPr>
        <a:xfrm>
          <a:off x="13500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150513</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E00-0000BD020000}"/>
            </a:ext>
          </a:extLst>
        </xdr:cNvPr>
        <xdr:cNvSpPr txBox="1"/>
      </xdr:nvSpPr>
      <xdr:spPr>
        <a:xfrm>
          <a:off x="12611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E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E00-0000D602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E00-0000D802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E00-0000DA020000}"/>
            </a:ext>
          </a:extLst>
        </xdr:cNvPr>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97028</xdr:rowOff>
    </xdr:from>
    <xdr:to>
      <xdr:col>116</xdr:col>
      <xdr:colOff>114300</xdr:colOff>
      <xdr:row>108</xdr:row>
      <xdr:rowOff>27178</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21107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75455</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E00-0000E6020000}"/>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100076</xdr:rowOff>
    </xdr:from>
    <xdr:to>
      <xdr:col>112</xdr:col>
      <xdr:colOff>38100</xdr:colOff>
      <xdr:row>108</xdr:row>
      <xdr:rowOff>30226</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1272500" y="184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147828</xdr:rowOff>
    </xdr:from>
    <xdr:to>
      <xdr:col>116</xdr:col>
      <xdr:colOff>63500</xdr:colOff>
      <xdr:row>107</xdr:row>
      <xdr:rowOff>150876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1323300" y="184929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0383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150876</xdr:rowOff>
    </xdr:from>
    <xdr:to>
      <xdr:col>111</xdr:col>
      <xdr:colOff>177800</xdr:colOff>
      <xdr:row>107</xdr:row>
      <xdr:rowOff>158496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20434300" y="184960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109982</xdr:rowOff>
    </xdr:from>
    <xdr:to>
      <xdr:col>102</xdr:col>
      <xdr:colOff>165100</xdr:colOff>
      <xdr:row>108</xdr:row>
      <xdr:rowOff>40132</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9494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160782</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9545300" y="1850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113030</xdr:rowOff>
    </xdr:from>
    <xdr:to>
      <xdr:col>98</xdr:col>
      <xdr:colOff>38100</xdr:colOff>
      <xdr:row>108</xdr:row>
      <xdr:rowOff>43180</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8605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160782</xdr:rowOff>
    </xdr:from>
    <xdr:to>
      <xdr:col>102</xdr:col>
      <xdr:colOff>114300</xdr:colOff>
      <xdr:row>107</xdr:row>
      <xdr:rowOff>163830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8656300" y="185059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751" name="n_1aveValue【公民館】&#10;一人当たり面積">
          <a:extLst>
            <a:ext uri="{FF2B5EF4-FFF2-40B4-BE49-F238E27FC236}">
              <a16:creationId xmlns:a16="http://schemas.microsoft.com/office/drawing/2014/main" id="{00000000-0008-0000-0E00-0000EF02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752" name="n_2aveValue【公民館】&#10;一人当たり面積">
          <a:extLst>
            <a:ext uri="{FF2B5EF4-FFF2-40B4-BE49-F238E27FC236}">
              <a16:creationId xmlns:a16="http://schemas.microsoft.com/office/drawing/2014/main" id="{00000000-0008-0000-0E00-0000F002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753" name="n_3aveValue【公民館】&#10;一人当たり面積">
          <a:extLst>
            <a:ext uri="{FF2B5EF4-FFF2-40B4-BE49-F238E27FC236}">
              <a16:creationId xmlns:a16="http://schemas.microsoft.com/office/drawing/2014/main" id="{00000000-0008-0000-0E00-0000F102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754" name="n_4aveValue【公民館】&#10;一人当たり面積">
          <a:extLst>
            <a:ext uri="{FF2B5EF4-FFF2-40B4-BE49-F238E27FC236}">
              <a16:creationId xmlns:a16="http://schemas.microsoft.com/office/drawing/2014/main" id="{00000000-0008-0000-0E00-0000F202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21353</xdr:rowOff>
    </xdr:from>
    <xdr:ext cx="469744" cy="259045"/>
    <xdr:sp macro="" textlink="">
      <xdr:nvSpPr>
        <xdr:cNvPr id="755" name="n_1mainValue【公民館】&#10;一人当たり面積">
          <a:extLst>
            <a:ext uri="{FF2B5EF4-FFF2-40B4-BE49-F238E27FC236}">
              <a16:creationId xmlns:a16="http://schemas.microsoft.com/office/drawing/2014/main" id="{00000000-0008-0000-0E00-0000F3020000}"/>
            </a:ext>
          </a:extLst>
        </xdr:cNvPr>
        <xdr:cNvSpPr txBox="1"/>
      </xdr:nvSpPr>
      <xdr:spPr>
        <a:xfrm>
          <a:off x="21075727"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756" name="n_2mainValue【公民館】&#10;一人当たり面積">
          <a:extLst>
            <a:ext uri="{FF2B5EF4-FFF2-40B4-BE49-F238E27FC236}">
              <a16:creationId xmlns:a16="http://schemas.microsoft.com/office/drawing/2014/main" id="{00000000-0008-0000-0E00-0000F4020000}"/>
            </a:ext>
          </a:extLst>
        </xdr:cNvPr>
        <xdr:cNvSpPr txBox="1"/>
      </xdr:nvSpPr>
      <xdr:spPr>
        <a:xfrm>
          <a:off x="20199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31259</xdr:rowOff>
    </xdr:from>
    <xdr:ext cx="469744" cy="259045"/>
    <xdr:sp macro="" textlink="">
      <xdr:nvSpPr>
        <xdr:cNvPr id="757" name="n_3mainValue【公民館】&#10;一人当たり面積">
          <a:extLst>
            <a:ext uri="{FF2B5EF4-FFF2-40B4-BE49-F238E27FC236}">
              <a16:creationId xmlns:a16="http://schemas.microsoft.com/office/drawing/2014/main" id="{00000000-0008-0000-0E00-0000F5020000}"/>
            </a:ext>
          </a:extLst>
        </xdr:cNvPr>
        <xdr:cNvSpPr txBox="1"/>
      </xdr:nvSpPr>
      <xdr:spPr>
        <a:xfrm>
          <a:off x="19310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34307</xdr:rowOff>
    </xdr:from>
    <xdr:ext cx="469744" cy="259045"/>
    <xdr:sp macro="" textlink="">
      <xdr:nvSpPr>
        <xdr:cNvPr id="758" name="n_4mainValue【公民館】&#10;一人当たり面積">
          <a:extLst>
            <a:ext uri="{FF2B5EF4-FFF2-40B4-BE49-F238E27FC236}">
              <a16:creationId xmlns:a16="http://schemas.microsoft.com/office/drawing/2014/main" id="{00000000-0008-0000-0E00-0000F6020000}"/>
            </a:ext>
          </a:extLst>
        </xdr:cNvPr>
        <xdr:cNvSpPr txBox="1"/>
      </xdr:nvSpPr>
      <xdr:spPr>
        <a:xfrm>
          <a:off x="18421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類似団体と比較して有形固定資産減価償却率が特に高くなっている施設は，道路，公営住宅，認定子ども園等，公民館である。</a:t>
          </a:r>
        </a:p>
        <a:p>
          <a:r>
            <a:rPr kumimoji="1" lang="ja-JP" altLang="en-US" sz="1300">
              <a:latin typeface="ＭＳ Ｐゴシック" panose="020B0600070205080204" pitchFamily="50" charset="-128"/>
              <a:ea typeface="ＭＳ Ｐゴシック" panose="020B0600070205080204" pitchFamily="50" charset="-128"/>
            </a:rPr>
            <a:t>道路については，今後，関係各課と連携を図りながら，維持管理を検討していく。</a:t>
          </a:r>
        </a:p>
        <a:p>
          <a:r>
            <a:rPr kumimoji="1" lang="ja-JP" altLang="en-US" sz="1300">
              <a:latin typeface="ＭＳ Ｐゴシック" panose="020B0600070205080204" pitchFamily="50" charset="-128"/>
              <a:ea typeface="ＭＳ Ｐゴシック" panose="020B0600070205080204" pitchFamily="50" charset="-128"/>
            </a:rPr>
            <a:t>公営住宅については，ほとんどの施設が耐用年数を過ぎている。今後，関係各課と連携を図りながら，公営住宅等の在り方の検討を行う。</a:t>
          </a:r>
        </a:p>
        <a:p>
          <a:r>
            <a:rPr kumimoji="1" lang="ja-JP" altLang="en-US" sz="1300">
              <a:latin typeface="ＭＳ Ｐゴシック" panose="020B0600070205080204" pitchFamily="50" charset="-128"/>
              <a:ea typeface="ＭＳ Ｐゴシック" panose="020B0600070205080204" pitchFamily="50" charset="-128"/>
            </a:rPr>
            <a:t>認定子ども園・幼稚園・保育所については，民間移管前に行った改築等から年数が経過していることから，減価償却率が高まってきている。今後，老朽化対策についても検討していく。</a:t>
          </a:r>
        </a:p>
        <a:p>
          <a:r>
            <a:rPr kumimoji="1" lang="ja-JP" altLang="en-US" sz="1300">
              <a:latin typeface="ＭＳ Ｐゴシック" panose="020B0600070205080204" pitchFamily="50" charset="-128"/>
              <a:ea typeface="ＭＳ Ｐゴシック" panose="020B0600070205080204" pitchFamily="50" charset="-128"/>
            </a:rPr>
            <a:t>公民館については，ほとんどの施設が建設されてから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a:t>
          </a:r>
        </a:p>
        <a:p>
          <a:r>
            <a:rPr kumimoji="1" lang="ja-JP" altLang="en-US" sz="1300">
              <a:latin typeface="ＭＳ Ｐゴシック" panose="020B0600070205080204" pitchFamily="50" charset="-128"/>
              <a:ea typeface="ＭＳ Ｐゴシック" panose="020B0600070205080204" pitchFamily="50" charset="-128"/>
            </a:rPr>
            <a:t>学校施設については，耐用年数を過ぎた施設も多いが，計画的に改修工事を行っており，校舎等の大規模改造工事や照明・空調設備工事を行ったため，減価償却率が減となった。更に関係各課と連携を図りながら施設の老朽化対策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12,936
12,651
100.67
10,557,918
10,120,636
402,161
4,468,416
6,630,630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137721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38644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925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5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144780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321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113574</xdr:rowOff>
    </xdr:from>
    <xdr:to>
      <xdr:col>6</xdr:col>
      <xdr:colOff>38100</xdr:colOff>
      <xdr:row>39</xdr:row>
      <xdr:rowOff>43724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38</xdr:row>
      <xdr:rowOff>164374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63212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34851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84345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7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48768</xdr:rowOff>
    </xdr:from>
    <xdr:to>
      <xdr:col>55</xdr:col>
      <xdr:colOff>0</xdr:colOff>
      <xdr:row>40</xdr:row>
      <xdr:rowOff>53340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0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57912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xdr:rowOff>
    </xdr:from>
    <xdr:to>
      <xdr:col>41</xdr:col>
      <xdr:colOff>101600</xdr:colOff>
      <xdr:row>40</xdr:row>
      <xdr:rowOff>113284</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62484</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xdr:rowOff>
    </xdr:from>
    <xdr:to>
      <xdr:col>36</xdr:col>
      <xdr:colOff>165100</xdr:colOff>
      <xdr:row>40</xdr:row>
      <xdr:rowOff>117856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62484</xdr:rowOff>
    </xdr:from>
    <xdr:to>
      <xdr:col>41</xdr:col>
      <xdr:colOff>50800</xdr:colOff>
      <xdr:row>40</xdr:row>
      <xdr:rowOff>67056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104411</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108983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1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129540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59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72390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30480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7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F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F00-0000E1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F00-0000E3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F00-0000E5000000}"/>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162369</xdr:rowOff>
    </xdr:from>
    <xdr:to>
      <xdr:col>55</xdr:col>
      <xdr:colOff>50800</xdr:colOff>
      <xdr:row>62</xdr:row>
      <xdr:rowOff>92519</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10426700" y="106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140796</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F00-0000F1000000}"/>
            </a:ext>
          </a:extLst>
        </xdr:cNvPr>
        <xdr:cNvSpPr txBox="1"/>
      </xdr:nvSpPr>
      <xdr:spPr>
        <a:xfrm>
          <a:off x="10515600" y="1059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165227</xdr:rowOff>
    </xdr:from>
    <xdr:to>
      <xdr:col>50</xdr:col>
      <xdr:colOff>165100</xdr:colOff>
      <xdr:row>62</xdr:row>
      <xdr:rowOff>95377</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9588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41719</xdr:rowOff>
    </xdr:from>
    <xdr:to>
      <xdr:col>55</xdr:col>
      <xdr:colOff>0</xdr:colOff>
      <xdr:row>62</xdr:row>
      <xdr:rowOff>44577</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9639300" y="10671619"/>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xdr:rowOff>
    </xdr:from>
    <xdr:to>
      <xdr:col>46</xdr:col>
      <xdr:colOff>38100</xdr:colOff>
      <xdr:row>62</xdr:row>
      <xdr:rowOff>105664</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699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44577</xdr:rowOff>
    </xdr:from>
    <xdr:to>
      <xdr:col>50</xdr:col>
      <xdr:colOff>114300</xdr:colOff>
      <xdr:row>62</xdr:row>
      <xdr:rowOff>54864</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750300" y="1067447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54864</xdr:rowOff>
    </xdr:from>
    <xdr:to>
      <xdr:col>45</xdr:col>
      <xdr:colOff>177800</xdr:colOff>
      <xdr:row>62</xdr:row>
      <xdr:rowOff>57150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7861300" y="1068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xdr:rowOff>
    </xdr:from>
    <xdr:to>
      <xdr:col>36</xdr:col>
      <xdr:colOff>165100</xdr:colOff>
      <xdr:row>62</xdr:row>
      <xdr:rowOff>111379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9215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60579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6972300" y="1068705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F00-0000FA000000}"/>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F00-0000FB000000}"/>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F00-0000FC000000}"/>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F00-0000FD000000}"/>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86504</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96791</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102506</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F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00000000-0008-0000-0F00-000019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F00-00001B010000}"/>
            </a:ext>
          </a:extLst>
        </xdr:cNvPr>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F00-00001D010000}"/>
            </a:ext>
          </a:extLst>
        </xdr:cNvPr>
        <xdr:cNvSpPr txBox="1"/>
      </xdr:nvSpPr>
      <xdr:spPr>
        <a:xfrm>
          <a:off x="4673600" y="1373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58165</xdr:rowOff>
    </xdr:from>
    <xdr:to>
      <xdr:col>24</xdr:col>
      <xdr:colOff>114300</xdr:colOff>
      <xdr:row>81</xdr:row>
      <xdr:rowOff>159765</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4584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36592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F00-000029010000}"/>
            </a:ext>
          </a:extLst>
        </xdr:cNvPr>
        <xdr:cNvSpPr txBox="1"/>
      </xdr:nvSpPr>
      <xdr:spPr>
        <a:xfrm>
          <a:off x="4673600"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108965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3797300" y="139369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23876</xdr:rowOff>
    </xdr:from>
    <xdr:to>
      <xdr:col>15</xdr:col>
      <xdr:colOff>101600</xdr:colOff>
      <xdr:row>82</xdr:row>
      <xdr:rowOff>125476</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2857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82</xdr:row>
      <xdr:rowOff>74676</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2908300" y="139369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149606</xdr:rowOff>
    </xdr:from>
    <xdr:to>
      <xdr:col>10</xdr:col>
      <xdr:colOff>165100</xdr:colOff>
      <xdr:row>82</xdr:row>
      <xdr:rowOff>79756</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968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28956</xdr:rowOff>
    </xdr:from>
    <xdr:to>
      <xdr:col>15</xdr:col>
      <xdr:colOff>50800</xdr:colOff>
      <xdr:row>82</xdr:row>
      <xdr:rowOff>74676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019300" y="140878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103887</xdr:rowOff>
    </xdr:from>
    <xdr:to>
      <xdr:col>6</xdr:col>
      <xdr:colOff>38100</xdr:colOff>
      <xdr:row>82</xdr:row>
      <xdr:rowOff>34037</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079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154687</xdr:rowOff>
    </xdr:from>
    <xdr:to>
      <xdr:col>10</xdr:col>
      <xdr:colOff>114300</xdr:colOff>
      <xdr:row>82</xdr:row>
      <xdr:rowOff>28956</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130300" y="140421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306" name="n_1aveValue【福祉施設】&#10;有形固定資産減価償却率">
          <a:extLst>
            <a:ext uri="{FF2B5EF4-FFF2-40B4-BE49-F238E27FC236}">
              <a16:creationId xmlns:a16="http://schemas.microsoft.com/office/drawing/2014/main" id="{00000000-0008-0000-0F00-000032010000}"/>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07" name="n_2aveValue【福祉施設】&#10;有形固定資産減価償却率">
          <a:extLst>
            <a:ext uri="{FF2B5EF4-FFF2-40B4-BE49-F238E27FC236}">
              <a16:creationId xmlns:a16="http://schemas.microsoft.com/office/drawing/2014/main" id="{00000000-0008-0000-0F00-000033010000}"/>
            </a:ext>
          </a:extLst>
        </xdr:cNvPr>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308" name="n_3aveValue【福祉施設】&#10;有形固定資産減価償却率">
          <a:extLst>
            <a:ext uri="{FF2B5EF4-FFF2-40B4-BE49-F238E27FC236}">
              <a16:creationId xmlns:a16="http://schemas.microsoft.com/office/drawing/2014/main" id="{00000000-0008-0000-0F00-000034010000}"/>
            </a:ext>
          </a:extLst>
        </xdr:cNvPr>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09" name="n_4aveValue【福祉施設】&#10;有形固定資産減価償却率">
          <a:extLst>
            <a:ext uri="{FF2B5EF4-FFF2-40B4-BE49-F238E27FC236}">
              <a16:creationId xmlns:a16="http://schemas.microsoft.com/office/drawing/2014/main" id="{00000000-0008-0000-0F00-000035010000}"/>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91457</xdr:rowOff>
    </xdr:from>
    <xdr:ext cx="405111" cy="259045"/>
    <xdr:sp macro="" textlink="">
      <xdr:nvSpPr>
        <xdr:cNvPr id="310" name="n_1main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11" name="n_2main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70883</xdr:rowOff>
    </xdr:from>
    <xdr:ext cx="405111" cy="259045"/>
    <xdr:sp macro="" textlink="">
      <xdr:nvSpPr>
        <xdr:cNvPr id="312" name="n_3main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25164</xdr:rowOff>
    </xdr:from>
    <xdr:ext cx="405111" cy="259045"/>
    <xdr:sp macro="" textlink="">
      <xdr:nvSpPr>
        <xdr:cNvPr id="313" name="n_4main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160382</xdr:rowOff>
    </xdr:from>
    <xdr:to>
      <xdr:col>55</xdr:col>
      <xdr:colOff>50800</xdr:colOff>
      <xdr:row>86</xdr:row>
      <xdr:rowOff>90532</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75309</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F00-000064010000}"/>
            </a:ext>
          </a:extLst>
        </xdr:cNvPr>
        <xdr:cNvSpPr txBox="1"/>
      </xdr:nvSpPr>
      <xdr:spPr>
        <a:xfrm>
          <a:off x="10515600" y="146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39732</xdr:rowOff>
    </xdr:from>
    <xdr:to>
      <xdr:col>55</xdr:col>
      <xdr:colOff>0</xdr:colOff>
      <xdr:row>86</xdr:row>
      <xdr:rowOff>41366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9639300" y="147844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8527</xdr:rowOff>
    </xdr:from>
    <xdr:to>
      <xdr:col>46</xdr:col>
      <xdr:colOff>38100</xdr:colOff>
      <xdr:row>86</xdr:row>
      <xdr:rowOff>110127</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41366</xdr:rowOff>
    </xdr:from>
    <xdr:to>
      <xdr:col>50</xdr:col>
      <xdr:colOff>114300</xdr:colOff>
      <xdr:row>86</xdr:row>
      <xdr:rowOff>59327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750300" y="147860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59327</xdr:rowOff>
    </xdr:from>
    <xdr:to>
      <xdr:col>45</xdr:col>
      <xdr:colOff>177800</xdr:colOff>
      <xdr:row>86</xdr:row>
      <xdr:rowOff>60961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861300" y="148040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11793</xdr:rowOff>
    </xdr:from>
    <xdr:to>
      <xdr:col>36</xdr:col>
      <xdr:colOff>165100</xdr:colOff>
      <xdr:row>86</xdr:row>
      <xdr:rowOff>113393</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921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60961</xdr:rowOff>
    </xdr:from>
    <xdr:to>
      <xdr:col>41</xdr:col>
      <xdr:colOff>50800</xdr:colOff>
      <xdr:row>86</xdr:row>
      <xdr:rowOff>62593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6972300" y="1480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365" name="n_1aveValue【福祉施設】&#10;一人当たり面積">
          <a:extLst>
            <a:ext uri="{FF2B5EF4-FFF2-40B4-BE49-F238E27FC236}">
              <a16:creationId xmlns:a16="http://schemas.microsoft.com/office/drawing/2014/main" id="{00000000-0008-0000-0F00-00006D010000}"/>
            </a:ext>
          </a:extLst>
        </xdr:cNvPr>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66" name="n_2aveValue【福祉施設】&#10;一人当たり面積">
          <a:extLst>
            <a:ext uri="{FF2B5EF4-FFF2-40B4-BE49-F238E27FC236}">
              <a16:creationId xmlns:a16="http://schemas.microsoft.com/office/drawing/2014/main" id="{00000000-0008-0000-0F00-00006E010000}"/>
            </a:ext>
          </a:extLst>
        </xdr:cNvPr>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367" name="n_3aveValue【福祉施設】&#10;一人当たり面積">
          <a:extLst>
            <a:ext uri="{FF2B5EF4-FFF2-40B4-BE49-F238E27FC236}">
              <a16:creationId xmlns:a16="http://schemas.microsoft.com/office/drawing/2014/main" id="{00000000-0008-0000-0F00-00006F010000}"/>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68" name="n_4aveValue【福祉施設】&#10;一人当たり面積">
          <a:extLst>
            <a:ext uri="{FF2B5EF4-FFF2-40B4-BE49-F238E27FC236}">
              <a16:creationId xmlns:a16="http://schemas.microsoft.com/office/drawing/2014/main" id="{00000000-0008-0000-0F00-000070010000}"/>
            </a:ext>
          </a:extLst>
        </xdr:cNvPr>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69" name="n_1mainValue【福祉施設】&#10;一人当たり面積">
          <a:extLst>
            <a:ext uri="{FF2B5EF4-FFF2-40B4-BE49-F238E27FC236}">
              <a16:creationId xmlns:a16="http://schemas.microsoft.com/office/drawing/2014/main" id="{00000000-0008-0000-0F00-000071010000}"/>
            </a:ext>
          </a:extLst>
        </xdr:cNvPr>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101254</xdr:rowOff>
    </xdr:from>
    <xdr:ext cx="469744" cy="259045"/>
    <xdr:sp macro="" textlink="">
      <xdr:nvSpPr>
        <xdr:cNvPr id="370" name="n_2mainValue【福祉施設】&#10;一人当たり面積">
          <a:extLst>
            <a:ext uri="{FF2B5EF4-FFF2-40B4-BE49-F238E27FC236}">
              <a16:creationId xmlns:a16="http://schemas.microsoft.com/office/drawing/2014/main" id="{00000000-0008-0000-0F00-000072010000}"/>
            </a:ext>
          </a:extLst>
        </xdr:cNvPr>
        <xdr:cNvSpPr txBox="1"/>
      </xdr:nvSpPr>
      <xdr:spPr>
        <a:xfrm>
          <a:off x="8515427" y="148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71" name="n_3mainValue【福祉施設】&#10;一人当たり面積">
          <a:extLst>
            <a:ext uri="{FF2B5EF4-FFF2-40B4-BE49-F238E27FC236}">
              <a16:creationId xmlns:a16="http://schemas.microsoft.com/office/drawing/2014/main" id="{00000000-0008-0000-0F00-000073010000}"/>
            </a:ext>
          </a:extLst>
        </xdr:cNvPr>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104520</xdr:rowOff>
    </xdr:from>
    <xdr:ext cx="469744" cy="259045"/>
    <xdr:sp macro="" textlink="">
      <xdr:nvSpPr>
        <xdr:cNvPr id="372" name="n_4mainValue【福祉施設】&#10;一人当たり面積">
          <a:extLst>
            <a:ext uri="{FF2B5EF4-FFF2-40B4-BE49-F238E27FC236}">
              <a16:creationId xmlns:a16="http://schemas.microsoft.com/office/drawing/2014/main" id="{00000000-0008-0000-0F00-000074010000}"/>
            </a:ext>
          </a:extLst>
        </xdr:cNvPr>
        <xdr:cNvSpPr txBox="1"/>
      </xdr:nvSpPr>
      <xdr:spPr>
        <a:xfrm>
          <a:off x="6737427" y="148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市民会館】&#10;有形固定資産減価償却率グラフ枠">
          <a:extLst>
            <a:ext uri="{FF2B5EF4-FFF2-40B4-BE49-F238E27FC236}">
              <a16:creationId xmlns:a16="http://schemas.microsoft.com/office/drawing/2014/main" id="{00000000-0008-0000-0F00-00008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6" name="【市民会館】&#10;有形固定資産減価償却率最小値テキスト">
          <a:extLst>
            <a:ext uri="{FF2B5EF4-FFF2-40B4-BE49-F238E27FC236}">
              <a16:creationId xmlns:a16="http://schemas.microsoft.com/office/drawing/2014/main" id="{00000000-0008-0000-0F00-00008C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98" name="【市民会館】&#10;有形固定資産減価償却率最大値テキスト">
          <a:extLst>
            <a:ext uri="{FF2B5EF4-FFF2-40B4-BE49-F238E27FC236}">
              <a16:creationId xmlns:a16="http://schemas.microsoft.com/office/drawing/2014/main" id="{00000000-0008-0000-0F00-00008E010000}"/>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135145</xdr:rowOff>
    </xdr:from>
    <xdr:ext cx="405111" cy="259045"/>
    <xdr:sp macro="" textlink="">
      <xdr:nvSpPr>
        <xdr:cNvPr id="400" name="【市民会館】&#10;有形固定資産減価償却率平均値テキスト">
          <a:extLst>
            <a:ext uri="{FF2B5EF4-FFF2-40B4-BE49-F238E27FC236}">
              <a16:creationId xmlns:a16="http://schemas.microsoft.com/office/drawing/2014/main" id="{00000000-0008-0000-0F00-000090010000}"/>
            </a:ext>
          </a:extLst>
        </xdr:cNvPr>
        <xdr:cNvSpPr txBox="1"/>
      </xdr:nvSpPr>
      <xdr:spPr>
        <a:xfrm>
          <a:off x="4673600" y="1745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412" name="【市民会館】&#10;有形固定資産減価償却率該当値テキスト">
          <a:extLst>
            <a:ext uri="{FF2B5EF4-FFF2-40B4-BE49-F238E27FC236}">
              <a16:creationId xmlns:a16="http://schemas.microsoft.com/office/drawing/2014/main" id="{00000000-0008-0000-0F00-00009C010000}"/>
            </a:ext>
          </a:extLst>
        </xdr:cNvPr>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019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07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130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421" name="n_1aveValue【市民会館】&#10;有形固定資産減価償却率">
          <a:extLst>
            <a:ext uri="{FF2B5EF4-FFF2-40B4-BE49-F238E27FC236}">
              <a16:creationId xmlns:a16="http://schemas.microsoft.com/office/drawing/2014/main" id="{00000000-0008-0000-0F00-0000A5010000}"/>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45229</xdr:rowOff>
    </xdr:from>
    <xdr:ext cx="405111" cy="259045"/>
    <xdr:sp macro="" textlink="">
      <xdr:nvSpPr>
        <xdr:cNvPr id="422" name="n_2aveValue【市民会館】&#10;有形固定資産減価償却率">
          <a:extLst>
            <a:ext uri="{FF2B5EF4-FFF2-40B4-BE49-F238E27FC236}">
              <a16:creationId xmlns:a16="http://schemas.microsoft.com/office/drawing/2014/main" id="{00000000-0008-0000-0F00-0000A6010000}"/>
            </a:ext>
          </a:extLst>
        </xdr:cNvPr>
        <xdr:cNvSpPr txBox="1"/>
      </xdr:nvSpPr>
      <xdr:spPr>
        <a:xfrm>
          <a:off x="2705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150385</xdr:rowOff>
    </xdr:from>
    <xdr:ext cx="405111" cy="259045"/>
    <xdr:sp macro="" textlink="">
      <xdr:nvSpPr>
        <xdr:cNvPr id="423" name="n_3aveValue【市民会館】&#10;有形固定資産減価償却率">
          <a:extLst>
            <a:ext uri="{FF2B5EF4-FFF2-40B4-BE49-F238E27FC236}">
              <a16:creationId xmlns:a16="http://schemas.microsoft.com/office/drawing/2014/main" id="{00000000-0008-0000-0F00-0000A7010000}"/>
            </a:ext>
          </a:extLst>
        </xdr:cNvPr>
        <xdr:cNvSpPr txBox="1"/>
      </xdr:nvSpPr>
      <xdr:spPr>
        <a:xfrm>
          <a:off x="1816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424" name="n_4aveValue【市民会館】&#10;有形固定資産減価償却率">
          <a:extLst>
            <a:ext uri="{FF2B5EF4-FFF2-40B4-BE49-F238E27FC236}">
              <a16:creationId xmlns:a16="http://schemas.microsoft.com/office/drawing/2014/main" id="{00000000-0008-0000-0F00-0000A8010000}"/>
            </a:ext>
          </a:extLst>
        </xdr:cNvPr>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425" name="n_1mainValue【市民会館】&#10;有形固定資産減価償却率">
          <a:extLst>
            <a:ext uri="{FF2B5EF4-FFF2-40B4-BE49-F238E27FC236}">
              <a16:creationId xmlns:a16="http://schemas.microsoft.com/office/drawing/2014/main" id="{00000000-0008-0000-0F00-0000A9010000}"/>
            </a:ext>
          </a:extLst>
        </xdr:cNvPr>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426" name="n_2mainValue【市民会館】&#10;有形固定資産減価償却率">
          <a:extLst>
            <a:ext uri="{FF2B5EF4-FFF2-40B4-BE49-F238E27FC236}">
              <a16:creationId xmlns:a16="http://schemas.microsoft.com/office/drawing/2014/main" id="{00000000-0008-0000-0F00-0000AA010000}"/>
            </a:ext>
          </a:extLst>
        </xdr:cNvPr>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427" name="n_3mainValue【市民会館】&#10;有形固定資産減価償却率">
          <a:extLst>
            <a:ext uri="{FF2B5EF4-FFF2-40B4-BE49-F238E27FC236}">
              <a16:creationId xmlns:a16="http://schemas.microsoft.com/office/drawing/2014/main" id="{00000000-0008-0000-0F00-0000AB010000}"/>
            </a:ext>
          </a:extLst>
        </xdr:cNvPr>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428" name="n_4mainValue【市民会館】&#10;有形固定資産減価償却率">
          <a:extLst>
            <a:ext uri="{FF2B5EF4-FFF2-40B4-BE49-F238E27FC236}">
              <a16:creationId xmlns:a16="http://schemas.microsoft.com/office/drawing/2014/main" id="{00000000-0008-0000-0F00-0000AC010000}"/>
            </a:ext>
          </a:extLst>
        </xdr:cNvPr>
        <xdr:cNvSpPr txBox="1"/>
      </xdr:nvSpPr>
      <xdr:spPr>
        <a:xfrm>
          <a:off x="89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67855</xdr:rowOff>
    </xdr:from>
    <xdr:to>
      <xdr:col>55</xdr:col>
      <xdr:colOff>50800</xdr:colOff>
      <xdr:row>108</xdr:row>
      <xdr:rowOff>169455</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154232</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118655</xdr:rowOff>
    </xdr:from>
    <xdr:to>
      <xdr:col>55</xdr:col>
      <xdr:colOff>0</xdr:colOff>
      <xdr:row>108</xdr:row>
      <xdr:rowOff>121920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9639300" y="186352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71120</xdr:rowOff>
    </xdr:from>
    <xdr:to>
      <xdr:col>46</xdr:col>
      <xdr:colOff>38100</xdr:colOff>
      <xdr:row>109</xdr:row>
      <xdr:rowOff>1270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121920</xdr:rowOff>
    </xdr:from>
    <xdr:to>
      <xdr:col>50</xdr:col>
      <xdr:colOff>114300</xdr:colOff>
      <xdr:row>108</xdr:row>
      <xdr:rowOff>121920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8750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74386</xdr:rowOff>
    </xdr:from>
    <xdr:to>
      <xdr:col>41</xdr:col>
      <xdr:colOff>101600</xdr:colOff>
      <xdr:row>109</xdr:row>
      <xdr:rowOff>4536</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121920</xdr:rowOff>
    </xdr:from>
    <xdr:to>
      <xdr:col>45</xdr:col>
      <xdr:colOff>177800</xdr:colOff>
      <xdr:row>108</xdr:row>
      <xdr:rowOff>125186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7861300" y="186385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74386</xdr:rowOff>
    </xdr:from>
    <xdr:to>
      <xdr:col>36</xdr:col>
      <xdr:colOff>165100</xdr:colOff>
      <xdr:row>109</xdr:row>
      <xdr:rowOff>4536</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125186</xdr:rowOff>
    </xdr:from>
    <xdr:to>
      <xdr:col>41</xdr:col>
      <xdr:colOff>50800</xdr:colOff>
      <xdr:row>108</xdr:row>
      <xdr:rowOff>125186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72300" y="1864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34126</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163847</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163847</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167113</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167113</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92075</xdr:rowOff>
    </xdr:from>
    <xdr:to>
      <xdr:col>85</xdr:col>
      <xdr:colOff>177800</xdr:colOff>
      <xdr:row>35</xdr:row>
      <xdr:rowOff>22225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7002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40640</xdr:rowOff>
    </xdr:from>
    <xdr:to>
      <xdr:col>81</xdr:col>
      <xdr:colOff>101600</xdr:colOff>
      <xdr:row>34</xdr:row>
      <xdr:rowOff>142240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91440</xdr:rowOff>
    </xdr:from>
    <xdr:to>
      <xdr:col>85</xdr:col>
      <xdr:colOff>127000</xdr:colOff>
      <xdr:row>34</xdr:row>
      <xdr:rowOff>142875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59207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160655</xdr:rowOff>
    </xdr:from>
    <xdr:to>
      <xdr:col>76</xdr:col>
      <xdr:colOff>165100</xdr:colOff>
      <xdr:row>34</xdr:row>
      <xdr:rowOff>90805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40005</xdr:rowOff>
    </xdr:from>
    <xdr:to>
      <xdr:col>81</xdr:col>
      <xdr:colOff>50800</xdr:colOff>
      <xdr:row>34</xdr:row>
      <xdr:rowOff>91440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5869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109220</xdr:rowOff>
    </xdr:from>
    <xdr:to>
      <xdr:col>72</xdr:col>
      <xdr:colOff>38100</xdr:colOff>
      <xdr:row>34</xdr:row>
      <xdr:rowOff>39370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160020</xdr:rowOff>
    </xdr:from>
    <xdr:to>
      <xdr:col>76</xdr:col>
      <xdr:colOff>114300</xdr:colOff>
      <xdr:row>34</xdr:row>
      <xdr:rowOff>40005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5817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57785</xdr:rowOff>
    </xdr:from>
    <xdr:to>
      <xdr:col>67</xdr:col>
      <xdr:colOff>101600</xdr:colOff>
      <xdr:row>33</xdr:row>
      <xdr:rowOff>159385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108585</xdr:rowOff>
    </xdr:from>
    <xdr:to>
      <xdr:col>71</xdr:col>
      <xdr:colOff>177800</xdr:colOff>
      <xdr:row>33</xdr:row>
      <xdr:rowOff>160020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57664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20972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158767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107332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55897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4462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0000000-0008-0000-0F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568" name="【一般廃棄物処理施設】&#10;一人当たり有形固定資産（償却資産）額最小値テキスト">
          <a:extLst>
            <a:ext uri="{FF2B5EF4-FFF2-40B4-BE49-F238E27FC236}">
              <a16:creationId xmlns:a16="http://schemas.microsoft.com/office/drawing/2014/main" id="{00000000-0008-0000-0F00-000038020000}"/>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00000000-0008-0000-0F00-00003A020000}"/>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572" name="【一般廃棄物処理施設】&#10;一人当たり有形固定資産（償却資産）額平均値テキスト">
          <a:extLst>
            <a:ext uri="{FF2B5EF4-FFF2-40B4-BE49-F238E27FC236}">
              <a16:creationId xmlns:a16="http://schemas.microsoft.com/office/drawing/2014/main" id="{00000000-0008-0000-0F00-00003C020000}"/>
            </a:ext>
          </a:extLst>
        </xdr:cNvPr>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21029</xdr:rowOff>
    </xdr:from>
    <xdr:to>
      <xdr:col>116</xdr:col>
      <xdr:colOff>114300</xdr:colOff>
      <xdr:row>41</xdr:row>
      <xdr:rowOff>122629</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2110700" y="70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107406</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00000000-0008-0000-0F00-000048020000}"/>
            </a:ext>
          </a:extLst>
        </xdr:cNvPr>
        <xdr:cNvSpPr txBox="1"/>
      </xdr:nvSpPr>
      <xdr:spPr>
        <a:xfrm>
          <a:off x="22199600" y="69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22122</xdr:rowOff>
    </xdr:from>
    <xdr:to>
      <xdr:col>112</xdr:col>
      <xdr:colOff>38100</xdr:colOff>
      <xdr:row>41</xdr:row>
      <xdr:rowOff>123722</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1272500" y="70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71829</xdr:rowOff>
    </xdr:from>
    <xdr:to>
      <xdr:col>116</xdr:col>
      <xdr:colOff>63500</xdr:colOff>
      <xdr:row>41</xdr:row>
      <xdr:rowOff>72922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1323300" y="7101279"/>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23242</xdr:rowOff>
    </xdr:from>
    <xdr:to>
      <xdr:col>107</xdr:col>
      <xdr:colOff>101600</xdr:colOff>
      <xdr:row>41</xdr:row>
      <xdr:rowOff>124842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0383500" y="70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72922</xdr:rowOff>
    </xdr:from>
    <xdr:to>
      <xdr:col>111</xdr:col>
      <xdr:colOff>177800</xdr:colOff>
      <xdr:row>41</xdr:row>
      <xdr:rowOff>74042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0434300" y="7102372"/>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24129</xdr:rowOff>
    </xdr:from>
    <xdr:to>
      <xdr:col>102</xdr:col>
      <xdr:colOff>165100</xdr:colOff>
      <xdr:row>41</xdr:row>
      <xdr:rowOff>125729</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494500" y="70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74042</xdr:rowOff>
    </xdr:from>
    <xdr:to>
      <xdr:col>107</xdr:col>
      <xdr:colOff>50800</xdr:colOff>
      <xdr:row>41</xdr:row>
      <xdr:rowOff>74929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9545300" y="710349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25208</xdr:rowOff>
    </xdr:from>
    <xdr:to>
      <xdr:col>98</xdr:col>
      <xdr:colOff>38100</xdr:colOff>
      <xdr:row>41</xdr:row>
      <xdr:rowOff>126808</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8605500" y="70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74929</xdr:rowOff>
    </xdr:from>
    <xdr:to>
      <xdr:col>102</xdr:col>
      <xdr:colOff>114300</xdr:colOff>
      <xdr:row>41</xdr:row>
      <xdr:rowOff>76008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8656300" y="7104379"/>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593" name="n_1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594" name="n_2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595" name="n_3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114849</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714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115969</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71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116856</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71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117935</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714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F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00000000-0008-0000-0F00-00007202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F00-000074020000}"/>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F00-000076020000}"/>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F00-000082020000}"/>
            </a:ext>
          </a:extLst>
        </xdr:cNvPr>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4592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101600</xdr:rowOff>
    </xdr:from>
    <xdr:to>
      <xdr:col>72</xdr:col>
      <xdr:colOff>38100</xdr:colOff>
      <xdr:row>59</xdr:row>
      <xdr:rowOff>31750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365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3703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152400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814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22877</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3084</xdr:rowOff>
    </xdr:from>
    <xdr:to>
      <xdr:col>116</xdr:col>
      <xdr:colOff>114300</xdr:colOff>
      <xdr:row>64</xdr:row>
      <xdr:rowOff>104684</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89461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2199600" y="1089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xdr:rowOff>
    </xdr:from>
    <xdr:to>
      <xdr:col>112</xdr:col>
      <xdr:colOff>38100</xdr:colOff>
      <xdr:row>64</xdr:row>
      <xdr:rowOff>106317</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53884</xdr:rowOff>
    </xdr:from>
    <xdr:to>
      <xdr:col>116</xdr:col>
      <xdr:colOff>63500</xdr:colOff>
      <xdr:row>64</xdr:row>
      <xdr:rowOff>55517</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1323300" y="1102668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6350</xdr:rowOff>
    </xdr:from>
    <xdr:to>
      <xdr:col>107</xdr:col>
      <xdr:colOff>101600</xdr:colOff>
      <xdr:row>64</xdr:row>
      <xdr:rowOff>107950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55517</xdr:rowOff>
    </xdr:from>
    <xdr:to>
      <xdr:col>111</xdr:col>
      <xdr:colOff>177800</xdr:colOff>
      <xdr:row>64</xdr:row>
      <xdr:rowOff>57150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0434300" y="110283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57150</xdr:rowOff>
    </xdr:from>
    <xdr:to>
      <xdr:col>107</xdr:col>
      <xdr:colOff>50800</xdr:colOff>
      <xdr:row>64</xdr:row>
      <xdr:rowOff>58783</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9545300" y="110299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9616</xdr:rowOff>
    </xdr:from>
    <xdr:to>
      <xdr:col>98</xdr:col>
      <xdr:colOff>38100</xdr:colOff>
      <xdr:row>64</xdr:row>
      <xdr:rowOff>111216</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60416</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8656300" y="110315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97444</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99077</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102343</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10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68943</xdr:rowOff>
    </xdr:from>
    <xdr:to>
      <xdr:col>85</xdr:col>
      <xdr:colOff>177800</xdr:colOff>
      <xdr:row>81</xdr:row>
      <xdr:rowOff>170543</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91820</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119743</xdr:rowOff>
    </xdr:from>
    <xdr:to>
      <xdr:col>85</xdr:col>
      <xdr:colOff>127000</xdr:colOff>
      <xdr:row>84</xdr:row>
      <xdr:rowOff>77288</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5481300" y="14007193"/>
          <a:ext cx="8382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86</xdr:row>
      <xdr:rowOff>168729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4592300" y="14479088"/>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0000000-0008-0000-0F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803" name="【消防施設】&#10;一人当たり面積最小値テキスト">
          <a:extLst>
            <a:ext uri="{FF2B5EF4-FFF2-40B4-BE49-F238E27FC236}">
              <a16:creationId xmlns:a16="http://schemas.microsoft.com/office/drawing/2014/main" id="{00000000-0008-0000-0F00-00002303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805" name="【消防施設】&#10;一人当たり面積最大値テキスト">
          <a:extLst>
            <a:ext uri="{FF2B5EF4-FFF2-40B4-BE49-F238E27FC236}">
              <a16:creationId xmlns:a16="http://schemas.microsoft.com/office/drawing/2014/main" id="{00000000-0008-0000-0F00-00002503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807" name="【消防施設】&#10;一人当たり面積平均値テキスト">
          <a:extLst>
            <a:ext uri="{FF2B5EF4-FFF2-40B4-BE49-F238E27FC236}">
              <a16:creationId xmlns:a16="http://schemas.microsoft.com/office/drawing/2014/main" id="{00000000-0008-0000-0F00-000027030000}"/>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37919</xdr:rowOff>
    </xdr:from>
    <xdr:to>
      <xdr:col>116</xdr:col>
      <xdr:colOff>114300</xdr:colOff>
      <xdr:row>85</xdr:row>
      <xdr:rowOff>139519</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2110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16346</xdr:rowOff>
    </xdr:from>
    <xdr:ext cx="469744" cy="259045"/>
    <xdr:sp macro="" textlink="">
      <xdr:nvSpPr>
        <xdr:cNvPr id="819" name="【消防施設】&#10;一人当たり面積該当値テキスト">
          <a:extLst>
            <a:ext uri="{FF2B5EF4-FFF2-40B4-BE49-F238E27FC236}">
              <a16:creationId xmlns:a16="http://schemas.microsoft.com/office/drawing/2014/main" id="{00000000-0008-0000-0F00-000033030000}"/>
            </a:ext>
          </a:extLst>
        </xdr:cNvPr>
        <xdr:cNvSpPr txBox="1"/>
      </xdr:nvSpPr>
      <xdr:spPr>
        <a:xfrm>
          <a:off x="22199600"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86905</xdr:rowOff>
    </xdr:from>
    <xdr:to>
      <xdr:col>112</xdr:col>
      <xdr:colOff>38100</xdr:colOff>
      <xdr:row>86</xdr:row>
      <xdr:rowOff>17055</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1272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88719</xdr:rowOff>
    </xdr:from>
    <xdr:to>
      <xdr:col>116</xdr:col>
      <xdr:colOff>63500</xdr:colOff>
      <xdr:row>85</xdr:row>
      <xdr:rowOff>137705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1323300" y="1466196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137705</xdr:rowOff>
    </xdr:from>
    <xdr:to>
      <xdr:col>111</xdr:col>
      <xdr:colOff>177800</xdr:colOff>
      <xdr:row>85</xdr:row>
      <xdr:rowOff>140970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0434300" y="1471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144236</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9545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96701</xdr:rowOff>
    </xdr:from>
    <xdr:to>
      <xdr:col>98</xdr:col>
      <xdr:colOff>38100</xdr:colOff>
      <xdr:row>86</xdr:row>
      <xdr:rowOff>26851</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8605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147501</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8656300" y="1471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828" name="n_1aveValue【消防施設】&#10;一人当たり面積">
          <a:extLst>
            <a:ext uri="{FF2B5EF4-FFF2-40B4-BE49-F238E27FC236}">
              <a16:creationId xmlns:a16="http://schemas.microsoft.com/office/drawing/2014/main" id="{00000000-0008-0000-0F00-00003C030000}"/>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829" name="n_2aveValue【消防施設】&#10;一人当たり面積">
          <a:extLst>
            <a:ext uri="{FF2B5EF4-FFF2-40B4-BE49-F238E27FC236}">
              <a16:creationId xmlns:a16="http://schemas.microsoft.com/office/drawing/2014/main" id="{00000000-0008-0000-0F00-00003D030000}"/>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830" name="n_3aveValue【消防施設】&#10;一人当たり面積">
          <a:extLst>
            <a:ext uri="{FF2B5EF4-FFF2-40B4-BE49-F238E27FC236}">
              <a16:creationId xmlns:a16="http://schemas.microsoft.com/office/drawing/2014/main" id="{00000000-0008-0000-0F00-00003E030000}"/>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831" name="n_4aveValue【消防施設】&#10;一人当たり面積">
          <a:extLst>
            <a:ext uri="{FF2B5EF4-FFF2-40B4-BE49-F238E27FC236}">
              <a16:creationId xmlns:a16="http://schemas.microsoft.com/office/drawing/2014/main" id="{00000000-0008-0000-0F00-00003F030000}"/>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8182</xdr:rowOff>
    </xdr:from>
    <xdr:ext cx="469744" cy="259045"/>
    <xdr:sp macro="" textlink="">
      <xdr:nvSpPr>
        <xdr:cNvPr id="832" name="n_1mainValue【消防施設】&#10;一人当たり面積">
          <a:extLst>
            <a:ext uri="{FF2B5EF4-FFF2-40B4-BE49-F238E27FC236}">
              <a16:creationId xmlns:a16="http://schemas.microsoft.com/office/drawing/2014/main" id="{00000000-0008-0000-0F00-000040030000}"/>
            </a:ext>
          </a:extLst>
        </xdr:cNvPr>
        <xdr:cNvSpPr txBox="1"/>
      </xdr:nvSpPr>
      <xdr:spPr>
        <a:xfrm>
          <a:off x="21075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3" name="n_2mainValue【消防施設】&#10;一人当たり面積">
          <a:extLst>
            <a:ext uri="{FF2B5EF4-FFF2-40B4-BE49-F238E27FC236}">
              <a16:creationId xmlns:a16="http://schemas.microsoft.com/office/drawing/2014/main" id="{00000000-0008-0000-0F00-000041030000}"/>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834" name="n_3mainValue【消防施設】&#10;一人当たり面積">
          <a:extLst>
            <a:ext uri="{FF2B5EF4-FFF2-40B4-BE49-F238E27FC236}">
              <a16:creationId xmlns:a16="http://schemas.microsoft.com/office/drawing/2014/main" id="{00000000-0008-0000-0F00-000042030000}"/>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17978</xdr:rowOff>
    </xdr:from>
    <xdr:ext cx="469744" cy="259045"/>
    <xdr:sp macro="" textlink="">
      <xdr:nvSpPr>
        <xdr:cNvPr id="835" name="n_4mainValue【消防施設】&#10;一人当たり面積">
          <a:extLst>
            <a:ext uri="{FF2B5EF4-FFF2-40B4-BE49-F238E27FC236}">
              <a16:creationId xmlns:a16="http://schemas.microsoft.com/office/drawing/2014/main" id="{00000000-0008-0000-0F00-000043030000}"/>
            </a:ext>
          </a:extLst>
        </xdr:cNvPr>
        <xdr:cNvSpPr txBox="1"/>
      </xdr:nvSpPr>
      <xdr:spPr>
        <a:xfrm>
          <a:off x="18421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00000000-0008-0000-0F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862" name="【庁舎】&#10;有形固定資産減価償却率最小値テキスト">
          <a:extLst>
            <a:ext uri="{FF2B5EF4-FFF2-40B4-BE49-F238E27FC236}">
              <a16:creationId xmlns:a16="http://schemas.microsoft.com/office/drawing/2014/main" id="{00000000-0008-0000-0F00-00005E03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4" name="【庁舎】&#10;有形固定資産減価償却率最大値テキスト">
          <a:extLst>
            <a:ext uri="{FF2B5EF4-FFF2-40B4-BE49-F238E27FC236}">
              <a16:creationId xmlns:a16="http://schemas.microsoft.com/office/drawing/2014/main" id="{00000000-0008-0000-0F00-000060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866" name="【庁舎】&#10;有形固定資産減価償却率平均値テキスト">
          <a:extLst>
            <a:ext uri="{FF2B5EF4-FFF2-40B4-BE49-F238E27FC236}">
              <a16:creationId xmlns:a16="http://schemas.microsoft.com/office/drawing/2014/main" id="{00000000-0008-0000-0F00-000062030000}"/>
            </a:ext>
          </a:extLst>
        </xdr:cNvPr>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878" name="【庁舎】&#10;有形固定資産減価償却率該当値テキスト">
          <a:extLst>
            <a:ext uri="{FF2B5EF4-FFF2-40B4-BE49-F238E27FC236}">
              <a16:creationId xmlns:a16="http://schemas.microsoft.com/office/drawing/2014/main" id="{00000000-0008-0000-0F00-00006E030000}"/>
            </a:ext>
          </a:extLst>
        </xdr:cNvPr>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543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107</xdr:row>
      <xdr:rowOff>61505</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flipV="1">
          <a:off x="15481300" y="18109474"/>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61505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4592300" y="183756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123371</xdr:rowOff>
    </xdr:from>
    <xdr:to>
      <xdr:col>72</xdr:col>
      <xdr:colOff>38100</xdr:colOff>
      <xdr:row>107</xdr:row>
      <xdr:rowOff>53521</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365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xdr:rowOff>
    </xdr:from>
    <xdr:to>
      <xdr:col>76</xdr:col>
      <xdr:colOff>114300</xdr:colOff>
      <xdr:row>107</xdr:row>
      <xdr:rowOff>30480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3703300" y="183478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154577</xdr:rowOff>
    </xdr:from>
    <xdr:to>
      <xdr:col>71</xdr:col>
      <xdr:colOff>177800</xdr:colOff>
      <xdr:row>107</xdr:row>
      <xdr:rowOff>2721</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2814300" y="183282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887" name="n_1aveValue【庁舎】&#10;有形固定資産減価償却率">
          <a:extLst>
            <a:ext uri="{FF2B5EF4-FFF2-40B4-BE49-F238E27FC236}">
              <a16:creationId xmlns:a16="http://schemas.microsoft.com/office/drawing/2014/main" id="{00000000-0008-0000-0F00-00007703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888" name="n_2aveValue【庁舎】&#10;有形固定資産減価償却率">
          <a:extLst>
            <a:ext uri="{FF2B5EF4-FFF2-40B4-BE49-F238E27FC236}">
              <a16:creationId xmlns:a16="http://schemas.microsoft.com/office/drawing/2014/main" id="{00000000-0008-0000-0F00-00007803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889" name="n_3aveValue【庁舎】&#10;有形固定資産減価償却率">
          <a:extLst>
            <a:ext uri="{FF2B5EF4-FFF2-40B4-BE49-F238E27FC236}">
              <a16:creationId xmlns:a16="http://schemas.microsoft.com/office/drawing/2014/main" id="{00000000-0008-0000-0F00-00007903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890" name="n_4aveValue【庁舎】&#10;有形固定資産減価償却率">
          <a:extLst>
            <a:ext uri="{FF2B5EF4-FFF2-40B4-BE49-F238E27FC236}">
              <a16:creationId xmlns:a16="http://schemas.microsoft.com/office/drawing/2014/main" id="{00000000-0008-0000-0F00-00007A03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891" name="n_1mainValue【庁舎】&#10;有形固定資産減価償却率">
          <a:extLst>
            <a:ext uri="{FF2B5EF4-FFF2-40B4-BE49-F238E27FC236}">
              <a16:creationId xmlns:a16="http://schemas.microsoft.com/office/drawing/2014/main" id="{00000000-0008-0000-0F00-00007B030000}"/>
            </a:ext>
          </a:extLst>
        </xdr:cNvPr>
        <xdr:cNvSpPr txBox="1"/>
      </xdr:nvSpPr>
      <xdr:spPr>
        <a:xfrm>
          <a:off x="15266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92" name="n_2mainValue【庁舎】&#10;有形固定資産減価償却率">
          <a:extLst>
            <a:ext uri="{FF2B5EF4-FFF2-40B4-BE49-F238E27FC236}">
              <a16:creationId xmlns:a16="http://schemas.microsoft.com/office/drawing/2014/main" id="{00000000-0008-0000-0F00-00007C030000}"/>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44648</xdr:rowOff>
    </xdr:from>
    <xdr:ext cx="405111" cy="259045"/>
    <xdr:sp macro="" textlink="">
      <xdr:nvSpPr>
        <xdr:cNvPr id="893" name="n_3mainValue【庁舎】&#10;有形固定資産減価償却率">
          <a:extLst>
            <a:ext uri="{FF2B5EF4-FFF2-40B4-BE49-F238E27FC236}">
              <a16:creationId xmlns:a16="http://schemas.microsoft.com/office/drawing/2014/main" id="{00000000-0008-0000-0F00-00007D030000}"/>
            </a:ext>
          </a:extLst>
        </xdr:cNvPr>
        <xdr:cNvSpPr txBox="1"/>
      </xdr:nvSpPr>
      <xdr:spPr>
        <a:xfrm>
          <a:off x="13500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894" name="n_4mainValue【庁舎】&#10;有形固定資産減価償却率">
          <a:extLst>
            <a:ext uri="{FF2B5EF4-FFF2-40B4-BE49-F238E27FC236}">
              <a16:creationId xmlns:a16="http://schemas.microsoft.com/office/drawing/2014/main" id="{00000000-0008-0000-0F00-00007E030000}"/>
            </a:ext>
          </a:extLst>
        </xdr:cNvPr>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130992</xdr:rowOff>
    </xdr:from>
    <xdr:to>
      <xdr:col>112</xdr:col>
      <xdr:colOff>38100</xdr:colOff>
      <xdr:row>107</xdr:row>
      <xdr:rowOff>61142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10342</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83489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138612</xdr:rowOff>
    </xdr:from>
    <xdr:to>
      <xdr:col>107</xdr:col>
      <xdr:colOff>101600</xdr:colOff>
      <xdr:row>107</xdr:row>
      <xdr:rowOff>68762</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10342</xdr:rowOff>
    </xdr:from>
    <xdr:to>
      <xdr:col>111</xdr:col>
      <xdr:colOff>177800</xdr:colOff>
      <xdr:row>107</xdr:row>
      <xdr:rowOff>17962</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835549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17962</xdr:rowOff>
    </xdr:from>
    <xdr:to>
      <xdr:col>107</xdr:col>
      <xdr:colOff>50800</xdr:colOff>
      <xdr:row>107</xdr:row>
      <xdr:rowOff>23405</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36311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164737</xdr:rowOff>
    </xdr:from>
    <xdr:to>
      <xdr:col>98</xdr:col>
      <xdr:colOff>38100</xdr:colOff>
      <xdr:row>107</xdr:row>
      <xdr:rowOff>94887</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23405</xdr:rowOff>
    </xdr:from>
    <xdr:to>
      <xdr:col>102</xdr:col>
      <xdr:colOff>114300</xdr:colOff>
      <xdr:row>107</xdr:row>
      <xdr:rowOff>44087</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836855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52269</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3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59889</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65332</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86014</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類似団体と比較して有形固定資産減価償却率が特に高くなっている施設は，図書館，福祉施設，市民会館，消防施設，庁舎である。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図書館及び福祉施設については，それぞれ１施設のみで耐用年数を過ぎており，建設されてから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年以上が経過しているため，今後関係各課と連携を図り，老朽化対策の検討を行っていく。</a:t>
          </a:r>
        </a:p>
        <a:p>
          <a:r>
            <a:rPr kumimoji="1" lang="ja-JP" altLang="en-US" sz="1300">
              <a:latin typeface="ＭＳ Ｐゴシック" panose="020B0600070205080204" pitchFamily="50" charset="-128"/>
              <a:ea typeface="ＭＳ Ｐゴシック" panose="020B0600070205080204" pitchFamily="50" charset="-128"/>
            </a:rPr>
            <a:t>市民会館については，１施設のみで耐用年数を過ぎているが，現在施設利用をしていない。今後の利活用方法について検討を行う。</a:t>
          </a:r>
        </a:p>
        <a:p>
          <a:r>
            <a:rPr kumimoji="1" lang="ja-JP" altLang="en-US" sz="1300">
              <a:latin typeface="ＭＳ Ｐゴシック" panose="020B0600070205080204" pitchFamily="50" charset="-128"/>
              <a:ea typeface="ＭＳ Ｐゴシック" panose="020B0600070205080204" pitchFamily="50" charset="-128"/>
            </a:rPr>
            <a:t>消防施設については，１施設の立替工事（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ヶ年事業）により数値が改善されたが，その他の施設については耐用年数を過ぎており，今後関係各課と連携を図り消防施設の在り方の検討を行う。</a:t>
          </a:r>
        </a:p>
        <a:p>
          <a:r>
            <a:rPr kumimoji="1" lang="ja-JP" altLang="en-US" sz="1300">
              <a:latin typeface="ＭＳ Ｐゴシック" panose="020B0600070205080204" pitchFamily="50" charset="-128"/>
              <a:ea typeface="ＭＳ Ｐゴシック" panose="020B0600070205080204" pitchFamily="50" charset="-128"/>
            </a:rPr>
            <a:t>庁舎については，全ての施設が建設されてから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年以上経過しているため，建替えも視野に入れた上で，大規模改修等の検討を通じ長寿命化や老朽化対策を行っていく。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10557918</v>
      </c>
      <c r="BO4" s="431"/>
      <c r="BP4" s="431"/>
      <c r="BQ4" s="431"/>
      <c r="BR4" s="431"/>
      <c r="BS4" s="431"/>
      <c r="BT4" s="431"/>
      <c r="BU4" s="432"/>
      <c r="BV4" s="430">
        <v>10125507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v>
      </c>
      <c r="CU4" s="437"/>
      <c r="CV4" s="437"/>
      <c r="CW4" s="437"/>
      <c r="CX4" s="437"/>
      <c r="CY4" s="437"/>
      <c r="CZ4" s="437"/>
      <c r="DA4" s="438"/>
      <c r="DB4" s="436">
        <v>11.4</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10120636</v>
      </c>
      <c r="BO5" s="468"/>
      <c r="BP5" s="468"/>
      <c r="BQ5" s="468"/>
      <c r="BR5" s="468"/>
      <c r="BS5" s="468"/>
      <c r="BT5" s="468"/>
      <c r="BU5" s="469"/>
      <c r="BV5" s="467">
        <v>9573175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87.9</v>
      </c>
      <c r="CU5" s="465"/>
      <c r="CV5" s="465"/>
      <c r="CW5" s="465"/>
      <c r="CX5" s="465"/>
      <c r="CY5" s="465"/>
      <c r="CZ5" s="465"/>
      <c r="DA5" s="466"/>
      <c r="DB5" s="464">
        <v>87.7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437282</v>
      </c>
      <c r="BO6" s="468"/>
      <c r="BP6" s="468"/>
      <c r="BQ6" s="468"/>
      <c r="BR6" s="468"/>
      <c r="BS6" s="468"/>
      <c r="BT6" s="468"/>
      <c r="BU6" s="469"/>
      <c r="BV6" s="467">
        <v>552332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v>
      </c>
      <c r="CU6" s="505"/>
      <c r="CV6" s="505"/>
      <c r="CW6" s="505"/>
      <c r="CX6" s="505"/>
      <c r="CY6" s="505"/>
      <c r="CZ6" s="505"/>
      <c r="DA6" s="506"/>
      <c r="DB6" s="504">
        <v>91.6</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35121</v>
      </c>
      <c r="BO7" s="468"/>
      <c r="BP7" s="468"/>
      <c r="BQ7" s="468"/>
      <c r="BR7" s="468"/>
      <c r="BS7" s="468"/>
      <c r="BT7" s="468"/>
      <c r="BU7" s="469"/>
      <c r="BV7" s="467">
        <v>50539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4468416</v>
      </c>
      <c r="CU7" s="468"/>
      <c r="CV7" s="468"/>
      <c r="CW7" s="468"/>
      <c r="CX7" s="468"/>
      <c r="CY7" s="468"/>
      <c r="CZ7" s="468"/>
      <c r="DA7" s="469"/>
      <c r="DB7" s="467">
        <v>4417287</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402161</v>
      </c>
      <c r="BO8" s="468"/>
      <c r="BP8" s="468"/>
      <c r="BQ8" s="468"/>
      <c r="BR8" s="468"/>
      <c r="BS8" s="468"/>
      <c r="BT8" s="468"/>
      <c r="BU8" s="469"/>
      <c r="BV8" s="467">
        <v>501793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0.36</v>
      </c>
      <c r="CU8" s="508"/>
      <c r="CV8" s="508"/>
      <c r="CW8" s="508"/>
      <c r="CX8" s="508"/>
      <c r="CY8" s="508"/>
      <c r="CZ8" s="508"/>
      <c r="DA8" s="509"/>
      <c r="DB8" s="507">
        <v>0.35</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13241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-99632</v>
      </c>
      <c r="BO9" s="468"/>
      <c r="BP9" s="468"/>
      <c r="BQ9" s="468"/>
      <c r="BR9" s="468"/>
      <c r="BS9" s="468"/>
      <c r="BT9" s="468"/>
      <c r="BU9" s="469"/>
      <c r="BV9" s="467">
        <v>133864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18.399999999999999</v>
      </c>
      <c r="CU9" s="465"/>
      <c r="CV9" s="465"/>
      <c r="CW9" s="465"/>
      <c r="CX9" s="465"/>
      <c r="CY9" s="465"/>
      <c r="CZ9" s="465"/>
      <c r="DA9" s="466"/>
      <c r="DB9" s="464">
        <v>18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14215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3797</v>
      </c>
      <c r="BO10" s="468"/>
      <c r="BP10" s="468"/>
      <c r="BQ10" s="468"/>
      <c r="BR10" s="468"/>
      <c r="BS10" s="468"/>
      <c r="BT10" s="468"/>
      <c r="BU10" s="469"/>
      <c r="BV10" s="467">
        <v>3687</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c r="A12" s="187"/>
      <c r="B12" s="527" t="s">
        <v>132</v>
      </c>
      <c r="C12" s="528"/>
      <c r="D12" s="528"/>
      <c r="E12" s="528"/>
      <c r="F12" s="528"/>
      <c r="G12" s="528"/>
      <c r="H12" s="528"/>
      <c r="I12" s="528"/>
      <c r="J12" s="528"/>
      <c r="K12" s="529"/>
      <c r="L12" s="536" t="s">
        <v>133</v>
      </c>
      <c r="M12" s="537"/>
      <c r="N12" s="537"/>
      <c r="O12" s="537"/>
      <c r="P12" s="537"/>
      <c r="Q12" s="538"/>
      <c r="R12" s="539">
        <v>12936</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231000</v>
      </c>
      <c r="BO12" s="468"/>
      <c r="BP12" s="468"/>
      <c r="BQ12" s="468"/>
      <c r="BR12" s="468"/>
      <c r="BS12" s="468"/>
      <c r="BT12" s="468"/>
      <c r="BU12" s="469"/>
      <c r="BV12" s="467">
        <v>148000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141</v>
      </c>
      <c r="N13" s="559"/>
      <c r="O13" s="559"/>
      <c r="P13" s="559"/>
      <c r="Q13" s="560"/>
      <c r="R13" s="551">
        <v>12651</v>
      </c>
      <c r="S13" s="552"/>
      <c r="T13" s="552"/>
      <c r="U13" s="552"/>
      <c r="V13" s="553"/>
      <c r="W13" s="483" t="s">
        <v>142</v>
      </c>
      <c r="X13" s="484"/>
      <c r="Y13" s="484"/>
      <c r="Z13" s="484"/>
      <c r="AA13" s="484"/>
      <c r="AB13" s="474"/>
      <c r="AC13" s="518">
        <v>1838</v>
      </c>
      <c r="AD13" s="519"/>
      <c r="AE13" s="519"/>
      <c r="AF13" s="519"/>
      <c r="AG13" s="561"/>
      <c r="AH13" s="518">
        <v>2104</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-326835</v>
      </c>
      <c r="BO13" s="468"/>
      <c r="BP13" s="468"/>
      <c r="BQ13" s="468"/>
      <c r="BR13" s="468"/>
      <c r="BS13" s="468"/>
      <c r="BT13" s="468"/>
      <c r="BU13" s="469"/>
      <c r="BV13" s="467">
        <v>-10449</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10.3</v>
      </c>
      <c r="CU13" s="465"/>
      <c r="CV13" s="465"/>
      <c r="CW13" s="465"/>
      <c r="CX13" s="465"/>
      <c r="CY13" s="465"/>
      <c r="CZ13" s="465"/>
      <c r="DA13" s="466"/>
      <c r="DB13" s="464">
        <v>11.2</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147</v>
      </c>
      <c r="M14" s="549"/>
      <c r="N14" s="549"/>
      <c r="O14" s="549"/>
      <c r="P14" s="549"/>
      <c r="Q14" s="550"/>
      <c r="R14" s="551">
        <v>13170</v>
      </c>
      <c r="S14" s="552"/>
      <c r="T14" s="552"/>
      <c r="U14" s="552"/>
      <c r="V14" s="553"/>
      <c r="W14" s="457"/>
      <c r="X14" s="458"/>
      <c r="Y14" s="458"/>
      <c r="Z14" s="458"/>
      <c r="AA14" s="458"/>
      <c r="AB14" s="447"/>
      <c r="AC14" s="554">
        <v>28</v>
      </c>
      <c r="AD14" s="555"/>
      <c r="AE14" s="555"/>
      <c r="AF14" s="555"/>
      <c r="AG14" s="556"/>
      <c r="AH14" s="554">
        <v>30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140</v>
      </c>
      <c r="CU14" s="566"/>
      <c r="CV14" s="566"/>
      <c r="CW14" s="566"/>
      <c r="CX14" s="566"/>
      <c r="CY14" s="566"/>
      <c r="CZ14" s="566"/>
      <c r="DA14" s="567"/>
      <c r="DB14" s="565" t="s">
        <v>131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149</v>
      </c>
      <c r="N15" s="559"/>
      <c r="O15" s="559"/>
      <c r="P15" s="559"/>
      <c r="Q15" s="560"/>
      <c r="R15" s="551">
        <v>12932</v>
      </c>
      <c r="S15" s="552"/>
      <c r="T15" s="552"/>
      <c r="U15" s="552"/>
      <c r="V15" s="553"/>
      <c r="W15" s="483" t="s">
        <v>150</v>
      </c>
      <c r="X15" s="484"/>
      <c r="Y15" s="484"/>
      <c r="Z15" s="484"/>
      <c r="AA15" s="484"/>
      <c r="AB15" s="474"/>
      <c r="AC15" s="518">
        <v>1550</v>
      </c>
      <c r="AD15" s="519"/>
      <c r="AE15" s="519"/>
      <c r="AF15" s="519"/>
      <c r="AG15" s="561"/>
      <c r="AH15" s="518">
        <v>1646</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1451591</v>
      </c>
      <c r="BO15" s="431"/>
      <c r="BP15" s="431"/>
      <c r="BQ15" s="431"/>
      <c r="BR15" s="431"/>
      <c r="BS15" s="431"/>
      <c r="BT15" s="431"/>
      <c r="BU15" s="432"/>
      <c r="BV15" s="430">
        <v>1361823</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23.6</v>
      </c>
      <c r="AD16" s="555"/>
      <c r="AE16" s="555"/>
      <c r="AF16" s="555"/>
      <c r="AG16" s="556"/>
      <c r="AH16" s="554">
        <v>23.5</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3918691</v>
      </c>
      <c r="BO16" s="468"/>
      <c r="BP16" s="468"/>
      <c r="BQ16" s="468"/>
      <c r="BR16" s="468"/>
      <c r="BS16" s="468"/>
      <c r="BT16" s="468"/>
      <c r="BU16" s="469"/>
      <c r="BV16" s="467">
        <v>3846347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3175</v>
      </c>
      <c r="AD17" s="519"/>
      <c r="AE17" s="519"/>
      <c r="AF17" s="519"/>
      <c r="AG17" s="561"/>
      <c r="AH17" s="518">
        <v>3266</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1858721</v>
      </c>
      <c r="BO17" s="468"/>
      <c r="BP17" s="468"/>
      <c r="BQ17" s="468"/>
      <c r="BR17" s="468"/>
      <c r="BS17" s="468"/>
      <c r="BT17" s="468"/>
      <c r="BU17" s="469"/>
      <c r="BV17" s="467">
        <v>1741438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160</v>
      </c>
      <c r="C18" s="510"/>
      <c r="D18" s="510"/>
      <c r="E18" s="582"/>
      <c r="F18" s="582"/>
      <c r="G18" s="582"/>
      <c r="H18" s="582"/>
      <c r="I18" s="582"/>
      <c r="J18" s="582"/>
      <c r="K18" s="582"/>
      <c r="L18" s="583">
        <v>100.67</v>
      </c>
      <c r="M18" s="583"/>
      <c r="N18" s="583"/>
      <c r="O18" s="583"/>
      <c r="P18" s="583"/>
      <c r="Q18" s="583"/>
      <c r="R18" s="584"/>
      <c r="S18" s="584"/>
      <c r="T18" s="584"/>
      <c r="U18" s="584"/>
      <c r="V18" s="585"/>
      <c r="W18" s="485"/>
      <c r="X18" s="486"/>
      <c r="Y18" s="486"/>
      <c r="Z18" s="486"/>
      <c r="AA18" s="486"/>
      <c r="AB18" s="477"/>
      <c r="AC18" s="586">
        <v>48.4</v>
      </c>
      <c r="AD18" s="587"/>
      <c r="AE18" s="587"/>
      <c r="AF18" s="587"/>
      <c r="AG18" s="588"/>
      <c r="AH18" s="586">
        <v>46.6</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3841726</v>
      </c>
      <c r="BO18" s="468"/>
      <c r="BP18" s="468"/>
      <c r="BQ18" s="468"/>
      <c r="BR18" s="468"/>
      <c r="BS18" s="468"/>
      <c r="BT18" s="468"/>
      <c r="BU18" s="469"/>
      <c r="BV18" s="467">
        <v>3952671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162</v>
      </c>
      <c r="C19" s="510"/>
      <c r="D19" s="510"/>
      <c r="E19" s="582"/>
      <c r="F19" s="582"/>
      <c r="G19" s="582"/>
      <c r="H19" s="582"/>
      <c r="I19" s="582"/>
      <c r="J19" s="582"/>
      <c r="K19" s="582"/>
      <c r="L19" s="590">
        <v>132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5088685</v>
      </c>
      <c r="BO19" s="468"/>
      <c r="BP19" s="468"/>
      <c r="BQ19" s="468"/>
      <c r="BR19" s="468"/>
      <c r="BS19" s="468"/>
      <c r="BT19" s="468"/>
      <c r="BU19" s="469"/>
      <c r="BV19" s="467">
        <v>5083184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164</v>
      </c>
      <c r="C20" s="510"/>
      <c r="D20" s="510"/>
      <c r="E20" s="582"/>
      <c r="F20" s="582"/>
      <c r="G20" s="582"/>
      <c r="H20" s="582"/>
      <c r="I20" s="582"/>
      <c r="J20" s="582"/>
      <c r="K20" s="582"/>
      <c r="L20" s="590">
        <v>6074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6630630</v>
      </c>
      <c r="BO23" s="468"/>
      <c r="BP23" s="468"/>
      <c r="BQ23" s="468"/>
      <c r="BR23" s="468"/>
      <c r="BS23" s="468"/>
      <c r="BT23" s="468"/>
      <c r="BU23" s="469"/>
      <c r="BV23" s="467">
        <v>7144188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173</v>
      </c>
      <c r="F24" s="497"/>
      <c r="G24" s="497"/>
      <c r="H24" s="497"/>
      <c r="I24" s="497"/>
      <c r="J24" s="497"/>
      <c r="K24" s="498"/>
      <c r="L24" s="518">
        <v>1</v>
      </c>
      <c r="M24" s="519"/>
      <c r="N24" s="519"/>
      <c r="O24" s="519"/>
      <c r="P24" s="561"/>
      <c r="Q24" s="518">
        <v>7720</v>
      </c>
      <c r="R24" s="519"/>
      <c r="S24" s="519"/>
      <c r="T24" s="519"/>
      <c r="U24" s="519"/>
      <c r="V24" s="561"/>
      <c r="W24" s="620"/>
      <c r="X24" s="608"/>
      <c r="Y24" s="609"/>
      <c r="Z24" s="517" t="s">
        <v>174</v>
      </c>
      <c r="AA24" s="497"/>
      <c r="AB24" s="497"/>
      <c r="AC24" s="497"/>
      <c r="AD24" s="497"/>
      <c r="AE24" s="497"/>
      <c r="AF24" s="497"/>
      <c r="AG24" s="498"/>
      <c r="AH24" s="518">
        <v>118</v>
      </c>
      <c r="AI24" s="519"/>
      <c r="AJ24" s="519"/>
      <c r="AK24" s="519"/>
      <c r="AL24" s="561"/>
      <c r="AM24" s="518">
        <v>368632</v>
      </c>
      <c r="AN24" s="519"/>
      <c r="AO24" s="519"/>
      <c r="AP24" s="519"/>
      <c r="AQ24" s="519"/>
      <c r="AR24" s="561"/>
      <c r="AS24" s="518">
        <v>3124</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6545549</v>
      </c>
      <c r="BO24" s="468"/>
      <c r="BP24" s="468"/>
      <c r="BQ24" s="468"/>
      <c r="BR24" s="468"/>
      <c r="BS24" s="468"/>
      <c r="BT24" s="468"/>
      <c r="BU24" s="469"/>
      <c r="BV24" s="467">
        <v>7038602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176</v>
      </c>
      <c r="F25" s="497"/>
      <c r="G25" s="497"/>
      <c r="H25" s="497"/>
      <c r="I25" s="497"/>
      <c r="J25" s="497"/>
      <c r="K25" s="498"/>
      <c r="L25" s="518">
        <v>1</v>
      </c>
      <c r="M25" s="519"/>
      <c r="N25" s="519"/>
      <c r="O25" s="519"/>
      <c r="P25" s="561"/>
      <c r="Q25" s="518">
        <v>6130</v>
      </c>
      <c r="R25" s="519"/>
      <c r="S25" s="519"/>
      <c r="T25" s="519"/>
      <c r="U25" s="519"/>
      <c r="V25" s="561"/>
      <c r="W25" s="620"/>
      <c r="X25" s="608"/>
      <c r="Y25" s="609"/>
      <c r="Z25" s="517" t="s">
        <v>177</v>
      </c>
      <c r="AA25" s="497"/>
      <c r="AB25" s="497"/>
      <c r="AC25" s="497"/>
      <c r="AD25" s="497"/>
      <c r="AE25" s="497"/>
      <c r="AF25" s="497"/>
      <c r="AG25" s="498"/>
      <c r="AH25" s="518" t="s">
        <v>131</v>
      </c>
      <c r="AI25" s="519"/>
      <c r="AJ25" s="519"/>
      <c r="AK25" s="519"/>
      <c r="AL25" s="561"/>
      <c r="AM25" s="518" t="s">
        <v>131</v>
      </c>
      <c r="AN25" s="519"/>
      <c r="AO25" s="519"/>
      <c r="AP25" s="519"/>
      <c r="AQ25" s="519"/>
      <c r="AR25" s="561"/>
      <c r="AS25" s="518" t="s">
        <v>131</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795336</v>
      </c>
      <c r="BO25" s="431"/>
      <c r="BP25" s="431"/>
      <c r="BQ25" s="431"/>
      <c r="BR25" s="431"/>
      <c r="BS25" s="431"/>
      <c r="BT25" s="431"/>
      <c r="BU25" s="432"/>
      <c r="BV25" s="430">
        <v>853790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179</v>
      </c>
      <c r="F26" s="497"/>
      <c r="G26" s="497"/>
      <c r="H26" s="497"/>
      <c r="I26" s="497"/>
      <c r="J26" s="497"/>
      <c r="K26" s="498"/>
      <c r="L26" s="518">
        <v>1</v>
      </c>
      <c r="M26" s="519"/>
      <c r="N26" s="519"/>
      <c r="O26" s="519"/>
      <c r="P26" s="561"/>
      <c r="Q26" s="518">
        <v>5730</v>
      </c>
      <c r="R26" s="519"/>
      <c r="S26" s="519"/>
      <c r="T26" s="519"/>
      <c r="U26" s="519"/>
      <c r="V26" s="561"/>
      <c r="W26" s="620"/>
      <c r="X26" s="608"/>
      <c r="Y26" s="609"/>
      <c r="Z26" s="517" t="s">
        <v>180</v>
      </c>
      <c r="AA26" s="630"/>
      <c r="AB26" s="630"/>
      <c r="AC26" s="630"/>
      <c r="AD26" s="630"/>
      <c r="AE26" s="630"/>
      <c r="AF26" s="630"/>
      <c r="AG26" s="631"/>
      <c r="AH26" s="518">
        <v>5</v>
      </c>
      <c r="AI26" s="519"/>
      <c r="AJ26" s="519"/>
      <c r="AK26" s="519"/>
      <c r="AL26" s="561"/>
      <c r="AM26" s="518">
        <v>15300</v>
      </c>
      <c r="AN26" s="519"/>
      <c r="AO26" s="519"/>
      <c r="AP26" s="519"/>
      <c r="AQ26" s="519"/>
      <c r="AR26" s="561"/>
      <c r="AS26" s="518">
        <v>3060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131</v>
      </c>
      <c r="BO26" s="468"/>
      <c r="BP26" s="468"/>
      <c r="BQ26" s="468"/>
      <c r="BR26" s="468"/>
      <c r="BS26" s="468"/>
      <c r="BT26" s="468"/>
      <c r="BU26" s="469"/>
      <c r="BV26" s="467" t="s">
        <v>131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3088</v>
      </c>
      <c r="R27" s="519"/>
      <c r="S27" s="519"/>
      <c r="T27" s="519"/>
      <c r="U27" s="519"/>
      <c r="V27" s="561"/>
      <c r="W27" s="620"/>
      <c r="X27" s="608"/>
      <c r="Y27" s="609"/>
      <c r="Z27" s="517" t="s">
        <v>183</v>
      </c>
      <c r="AA27" s="497"/>
      <c r="AB27" s="497"/>
      <c r="AC27" s="497"/>
      <c r="AD27" s="497"/>
      <c r="AE27" s="497"/>
      <c r="AF27" s="497"/>
      <c r="AG27" s="498"/>
      <c r="AH27" s="518">
        <v>1</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243000</v>
      </c>
      <c r="BO27" s="644"/>
      <c r="BP27" s="644"/>
      <c r="BQ27" s="644"/>
      <c r="BR27" s="644"/>
      <c r="BS27" s="644"/>
      <c r="BT27" s="644"/>
      <c r="BU27" s="645"/>
      <c r="BV27" s="643">
        <v>243000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187</v>
      </c>
      <c r="F28" s="497"/>
      <c r="G28" s="497"/>
      <c r="H28" s="497"/>
      <c r="I28" s="497"/>
      <c r="J28" s="497"/>
      <c r="K28" s="498"/>
      <c r="L28" s="518">
        <v>1</v>
      </c>
      <c r="M28" s="519"/>
      <c r="N28" s="519"/>
      <c r="O28" s="519"/>
      <c r="P28" s="561"/>
      <c r="Q28" s="518">
        <v>2548</v>
      </c>
      <c r="R28" s="519"/>
      <c r="S28" s="519"/>
      <c r="T28" s="519"/>
      <c r="U28" s="519"/>
      <c r="V28" s="561"/>
      <c r="W28" s="620"/>
      <c r="X28" s="608"/>
      <c r="Y28" s="609"/>
      <c r="Z28" s="517" t="s">
        <v>188</v>
      </c>
      <c r="AA28" s="497"/>
      <c r="AB28" s="497"/>
      <c r="AC28" s="497"/>
      <c r="AD28" s="497"/>
      <c r="AE28" s="497"/>
      <c r="AF28" s="497"/>
      <c r="AG28" s="498"/>
      <c r="AH28" s="518" t="s">
        <v>131</v>
      </c>
      <c r="AI28" s="519"/>
      <c r="AJ28" s="519"/>
      <c r="AK28" s="519"/>
      <c r="AL28" s="561"/>
      <c r="AM28" s="518" t="s">
        <v>131</v>
      </c>
      <c r="AN28" s="519"/>
      <c r="AO28" s="519"/>
      <c r="AP28" s="519"/>
      <c r="AQ28" s="519"/>
      <c r="AR28" s="561"/>
      <c r="AS28" s="518" t="s">
        <v>131</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1819431</v>
      </c>
      <c r="BO28" s="431"/>
      <c r="BP28" s="431"/>
      <c r="BQ28" s="431"/>
      <c r="BR28" s="431"/>
      <c r="BS28" s="431"/>
      <c r="BT28" s="431"/>
      <c r="BU28" s="432"/>
      <c r="BV28" s="430">
        <v>1786634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190</v>
      </c>
      <c r="F29" s="497"/>
      <c r="G29" s="497"/>
      <c r="H29" s="497"/>
      <c r="I29" s="497"/>
      <c r="J29" s="497"/>
      <c r="K29" s="498"/>
      <c r="L29" s="518">
        <v>10</v>
      </c>
      <c r="M29" s="519"/>
      <c r="N29" s="519"/>
      <c r="O29" s="519"/>
      <c r="P29" s="561"/>
      <c r="Q29" s="518">
        <v>2316</v>
      </c>
      <c r="R29" s="519"/>
      <c r="S29" s="519"/>
      <c r="T29" s="519"/>
      <c r="U29" s="519"/>
      <c r="V29" s="561"/>
      <c r="W29" s="621"/>
      <c r="X29" s="622"/>
      <c r="Y29" s="623"/>
      <c r="Z29" s="517" t="s">
        <v>191</v>
      </c>
      <c r="AA29" s="497"/>
      <c r="AB29" s="497"/>
      <c r="AC29" s="497"/>
      <c r="AD29" s="497"/>
      <c r="AE29" s="497"/>
      <c r="AF29" s="497"/>
      <c r="AG29" s="498"/>
      <c r="AH29" s="518">
        <v>119</v>
      </c>
      <c r="AI29" s="519"/>
      <c r="AJ29" s="519"/>
      <c r="AK29" s="519"/>
      <c r="AL29" s="561"/>
      <c r="AM29" s="518">
        <v>372574</v>
      </c>
      <c r="AN29" s="519"/>
      <c r="AO29" s="519"/>
      <c r="AP29" s="519"/>
      <c r="AQ29" s="519"/>
      <c r="AR29" s="561"/>
      <c r="AS29" s="518">
        <v>3131</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246815</v>
      </c>
      <c r="BO29" s="468"/>
      <c r="BP29" s="468"/>
      <c r="BQ29" s="468"/>
      <c r="BR29" s="468"/>
      <c r="BS29" s="468"/>
      <c r="BT29" s="468"/>
      <c r="BU29" s="469"/>
      <c r="BV29" s="467">
        <v>246445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95.5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2615272</v>
      </c>
      <c r="BO30" s="644"/>
      <c r="BP30" s="644"/>
      <c r="BQ30" s="644"/>
      <c r="BR30" s="644"/>
      <c r="BS30" s="644"/>
      <c r="BT30" s="644"/>
      <c r="BU30" s="645"/>
      <c r="BV30" s="643">
        <v>1812469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201</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大崎町水道事業会計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大崎町公共下水道事業特別会計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鹿児島市町村総合事務組合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株式会社あすぱる大崎</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大隅曽於地区消防組合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曽於南部厚生事務組合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曽於地区介護保険組合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鹿児島県後期高齢者医療広域連合（一般会計）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鹿児島県後期高齢者医療広域連合（後期高齢者医療特別会計）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rtGFrkG7FC96yxt1rMRIEkOgWddw9BHxXeVNxPcAcUtY4eJIHnuMG8uLMG+M3O/bVVSHpySz7BuTOZ6I6ucTKQ==" saltValue="zzp0as3ETfA3F11p1xkj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230</v>
      </c>
      <c r="C5" s="670"/>
      <c r="D5" s="670"/>
      <c r="E5" s="670"/>
      <c r="F5" s="670"/>
      <c r="G5" s="670"/>
      <c r="H5" s="670"/>
      <c r="I5" s="670"/>
      <c r="J5" s="670"/>
      <c r="K5" s="670"/>
      <c r="L5" s="670"/>
      <c r="M5" s="670"/>
      <c r="N5" s="670"/>
      <c r="O5" s="670"/>
      <c r="P5" s="670"/>
      <c r="Q5" s="671"/>
      <c r="R5" s="672">
        <v>1387583</v>
      </c>
      <c r="S5" s="673"/>
      <c r="T5" s="673"/>
      <c r="U5" s="673"/>
      <c r="V5" s="673"/>
      <c r="W5" s="673"/>
      <c r="X5" s="673"/>
      <c r="Y5" s="674"/>
      <c r="Z5" s="675">
        <v>13.1</v>
      </c>
      <c r="AA5" s="675"/>
      <c r="AB5" s="675"/>
      <c r="AC5" s="675"/>
      <c r="AD5" s="676">
        <v>1387583</v>
      </c>
      <c r="AE5" s="676"/>
      <c r="AF5" s="676"/>
      <c r="AG5" s="676"/>
      <c r="AH5" s="676"/>
      <c r="AI5" s="676"/>
      <c r="AJ5" s="676"/>
      <c r="AK5" s="676"/>
      <c r="AL5" s="677">
        <v>32.9</v>
      </c>
      <c r="AM5" s="678"/>
      <c r="AN5" s="678"/>
      <c r="AO5" s="679"/>
      <c r="AP5" s="669" t="s">
        <v>231</v>
      </c>
      <c r="AQ5" s="670"/>
      <c r="AR5" s="670"/>
      <c r="AS5" s="670"/>
      <c r="AT5" s="670"/>
      <c r="AU5" s="670"/>
      <c r="AV5" s="670"/>
      <c r="AW5" s="670"/>
      <c r="AX5" s="670"/>
      <c r="AY5" s="670"/>
      <c r="AZ5" s="670"/>
      <c r="BA5" s="670"/>
      <c r="BB5" s="670"/>
      <c r="BC5" s="670"/>
      <c r="BD5" s="670"/>
      <c r="BE5" s="670"/>
      <c r="BF5" s="671"/>
      <c r="BG5" s="683">
        <v>1387583</v>
      </c>
      <c r="BH5" s="684"/>
      <c r="BI5" s="684"/>
      <c r="BJ5" s="684"/>
      <c r="BK5" s="684"/>
      <c r="BL5" s="684"/>
      <c r="BM5" s="684"/>
      <c r="BN5" s="685"/>
      <c r="BO5" s="686">
        <v>100</v>
      </c>
      <c r="BP5" s="686"/>
      <c r="BQ5" s="686"/>
      <c r="BR5" s="686"/>
      <c r="BS5" s="687" t="s">
        <v>131</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c r="B6" s="680" t="s">
        <v>235</v>
      </c>
      <c r="C6" s="681"/>
      <c r="D6" s="681"/>
      <c r="E6" s="681"/>
      <c r="F6" s="681"/>
      <c r="G6" s="681"/>
      <c r="H6" s="681"/>
      <c r="I6" s="681"/>
      <c r="J6" s="681"/>
      <c r="K6" s="681"/>
      <c r="L6" s="681"/>
      <c r="M6" s="681"/>
      <c r="N6" s="681"/>
      <c r="O6" s="681"/>
      <c r="P6" s="681"/>
      <c r="Q6" s="682"/>
      <c r="R6" s="683">
        <v>88269</v>
      </c>
      <c r="S6" s="684"/>
      <c r="T6" s="684"/>
      <c r="U6" s="684"/>
      <c r="V6" s="684"/>
      <c r="W6" s="684"/>
      <c r="X6" s="684"/>
      <c r="Y6" s="685"/>
      <c r="Z6" s="686">
        <v>0.8</v>
      </c>
      <c r="AA6" s="686"/>
      <c r="AB6" s="686"/>
      <c r="AC6" s="686"/>
      <c r="AD6" s="687">
        <v>88269</v>
      </c>
      <c r="AE6" s="687"/>
      <c r="AF6" s="687"/>
      <c r="AG6" s="687"/>
      <c r="AH6" s="687"/>
      <c r="AI6" s="687"/>
      <c r="AJ6" s="687"/>
      <c r="AK6" s="687"/>
      <c r="AL6" s="688">
        <v>2.1</v>
      </c>
      <c r="AM6" s="689"/>
      <c r="AN6" s="689"/>
      <c r="AO6" s="690"/>
      <c r="AP6" s="680" t="s">
        <v>236</v>
      </c>
      <c r="AQ6" s="681"/>
      <c r="AR6" s="681"/>
      <c r="AS6" s="681"/>
      <c r="AT6" s="681"/>
      <c r="AU6" s="681"/>
      <c r="AV6" s="681"/>
      <c r="AW6" s="681"/>
      <c r="AX6" s="681"/>
      <c r="AY6" s="681"/>
      <c r="AZ6" s="681"/>
      <c r="BA6" s="681"/>
      <c r="BB6" s="681"/>
      <c r="BC6" s="681"/>
      <c r="BD6" s="681"/>
      <c r="BE6" s="681"/>
      <c r="BF6" s="682"/>
      <c r="BG6" s="683">
        <v>1387583</v>
      </c>
      <c r="BH6" s="684"/>
      <c r="BI6" s="684"/>
      <c r="BJ6" s="684"/>
      <c r="BK6" s="684"/>
      <c r="BL6" s="684"/>
      <c r="BM6" s="684"/>
      <c r="BN6" s="685"/>
      <c r="BO6" s="686">
        <v>100</v>
      </c>
      <c r="BP6" s="686"/>
      <c r="BQ6" s="686"/>
      <c r="BR6" s="686"/>
      <c r="BS6" s="687" t="s">
        <v>237</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90890</v>
      </c>
      <c r="CS6" s="684"/>
      <c r="CT6" s="684"/>
      <c r="CU6" s="684"/>
      <c r="CV6" s="684"/>
      <c r="CW6" s="684"/>
      <c r="CX6" s="684"/>
      <c r="CY6" s="685"/>
      <c r="CZ6" s="677">
        <v>0.9</v>
      </c>
      <c r="DA6" s="678"/>
      <c r="DB6" s="678"/>
      <c r="DC6" s="697"/>
      <c r="DD6" s="692" t="s">
        <v>237</v>
      </c>
      <c r="DE6" s="684"/>
      <c r="DF6" s="684"/>
      <c r="DG6" s="684"/>
      <c r="DH6" s="684"/>
      <c r="DI6" s="684"/>
      <c r="DJ6" s="684"/>
      <c r="DK6" s="684"/>
      <c r="DL6" s="684"/>
      <c r="DM6" s="684"/>
      <c r="DN6" s="684"/>
      <c r="DO6" s="684"/>
      <c r="DP6" s="685"/>
      <c r="DQ6" s="692">
        <v>90890</v>
      </c>
      <c r="DR6" s="684"/>
      <c r="DS6" s="684"/>
      <c r="DT6" s="684"/>
      <c r="DU6" s="684"/>
      <c r="DV6" s="684"/>
      <c r="DW6" s="684"/>
      <c r="DX6" s="684"/>
      <c r="DY6" s="684"/>
      <c r="DZ6" s="684"/>
      <c r="EA6" s="684"/>
      <c r="EB6" s="684"/>
      <c r="EC6" s="693"/>
    </row>
    <row r="7" spans="2:143" ht="11.25" customHeight="1">
      <c r="B7" s="680" t="s">
        <v>239</v>
      </c>
      <c r="C7" s="681"/>
      <c r="D7" s="681"/>
      <c r="E7" s="681"/>
      <c r="F7" s="681"/>
      <c r="G7" s="681"/>
      <c r="H7" s="681"/>
      <c r="I7" s="681"/>
      <c r="J7" s="681"/>
      <c r="K7" s="681"/>
      <c r="L7" s="681"/>
      <c r="M7" s="681"/>
      <c r="N7" s="681"/>
      <c r="O7" s="681"/>
      <c r="P7" s="681"/>
      <c r="Q7" s="682"/>
      <c r="R7" s="683">
        <v>779</v>
      </c>
      <c r="S7" s="684"/>
      <c r="T7" s="684"/>
      <c r="U7" s="684"/>
      <c r="V7" s="684"/>
      <c r="W7" s="684"/>
      <c r="X7" s="684"/>
      <c r="Y7" s="685"/>
      <c r="Z7" s="686">
        <v>0</v>
      </c>
      <c r="AA7" s="686"/>
      <c r="AB7" s="686"/>
      <c r="AC7" s="686"/>
      <c r="AD7" s="687">
        <v>779</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535758</v>
      </c>
      <c r="BH7" s="684"/>
      <c r="BI7" s="684"/>
      <c r="BJ7" s="684"/>
      <c r="BK7" s="684"/>
      <c r="BL7" s="684"/>
      <c r="BM7" s="684"/>
      <c r="BN7" s="685"/>
      <c r="BO7" s="686">
        <v>38.6</v>
      </c>
      <c r="BP7" s="686"/>
      <c r="BQ7" s="686"/>
      <c r="BR7" s="686"/>
      <c r="BS7" s="687" t="s">
        <v>237</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1234028</v>
      </c>
      <c r="CS7" s="684"/>
      <c r="CT7" s="684"/>
      <c r="CU7" s="684"/>
      <c r="CV7" s="684"/>
      <c r="CW7" s="684"/>
      <c r="CX7" s="684"/>
      <c r="CY7" s="685"/>
      <c r="CZ7" s="686">
        <v>12.2</v>
      </c>
      <c r="DA7" s="686"/>
      <c r="DB7" s="686"/>
      <c r="DC7" s="686"/>
      <c r="DD7" s="692">
        <v>234306</v>
      </c>
      <c r="DE7" s="684"/>
      <c r="DF7" s="684"/>
      <c r="DG7" s="684"/>
      <c r="DH7" s="684"/>
      <c r="DI7" s="684"/>
      <c r="DJ7" s="684"/>
      <c r="DK7" s="684"/>
      <c r="DL7" s="684"/>
      <c r="DM7" s="684"/>
      <c r="DN7" s="684"/>
      <c r="DO7" s="684"/>
      <c r="DP7" s="685"/>
      <c r="DQ7" s="692">
        <v>938476</v>
      </c>
      <c r="DR7" s="684"/>
      <c r="DS7" s="684"/>
      <c r="DT7" s="684"/>
      <c r="DU7" s="684"/>
      <c r="DV7" s="684"/>
      <c r="DW7" s="684"/>
      <c r="DX7" s="684"/>
      <c r="DY7" s="684"/>
      <c r="DZ7" s="684"/>
      <c r="EA7" s="684"/>
      <c r="EB7" s="684"/>
      <c r="EC7" s="693"/>
    </row>
    <row r="8" spans="2:143" ht="11.25" customHeight="1">
      <c r="B8" s="680" t="s">
        <v>242</v>
      </c>
      <c r="C8" s="681"/>
      <c r="D8" s="681"/>
      <c r="E8" s="681"/>
      <c r="F8" s="681"/>
      <c r="G8" s="681"/>
      <c r="H8" s="681"/>
      <c r="I8" s="681"/>
      <c r="J8" s="681"/>
      <c r="K8" s="681"/>
      <c r="L8" s="681"/>
      <c r="M8" s="681"/>
      <c r="N8" s="681"/>
      <c r="O8" s="681"/>
      <c r="P8" s="681"/>
      <c r="Q8" s="682"/>
      <c r="R8" s="683">
        <v>2389</v>
      </c>
      <c r="S8" s="684"/>
      <c r="T8" s="684"/>
      <c r="U8" s="684"/>
      <c r="V8" s="684"/>
      <c r="W8" s="684"/>
      <c r="X8" s="684"/>
      <c r="Y8" s="685"/>
      <c r="Z8" s="686">
        <v>0</v>
      </c>
      <c r="AA8" s="686"/>
      <c r="AB8" s="686"/>
      <c r="AC8" s="686"/>
      <c r="AD8" s="687">
        <v>2389</v>
      </c>
      <c r="AE8" s="687"/>
      <c r="AF8" s="687"/>
      <c r="AG8" s="687"/>
      <c r="AH8" s="687"/>
      <c r="AI8" s="687"/>
      <c r="AJ8" s="687"/>
      <c r="AK8" s="687"/>
      <c r="AL8" s="688">
        <v>0.1</v>
      </c>
      <c r="AM8" s="689"/>
      <c r="AN8" s="689"/>
      <c r="AO8" s="690"/>
      <c r="AP8" s="680" t="s">
        <v>243</v>
      </c>
      <c r="AQ8" s="681"/>
      <c r="AR8" s="681"/>
      <c r="AS8" s="681"/>
      <c r="AT8" s="681"/>
      <c r="AU8" s="681"/>
      <c r="AV8" s="681"/>
      <c r="AW8" s="681"/>
      <c r="AX8" s="681"/>
      <c r="AY8" s="681"/>
      <c r="AZ8" s="681"/>
      <c r="BA8" s="681"/>
      <c r="BB8" s="681"/>
      <c r="BC8" s="681"/>
      <c r="BD8" s="681"/>
      <c r="BE8" s="681"/>
      <c r="BF8" s="682"/>
      <c r="BG8" s="683">
        <v>19511</v>
      </c>
      <c r="BH8" s="684"/>
      <c r="BI8" s="684"/>
      <c r="BJ8" s="684"/>
      <c r="BK8" s="684"/>
      <c r="BL8" s="684"/>
      <c r="BM8" s="684"/>
      <c r="BN8" s="685"/>
      <c r="BO8" s="686">
        <v>1.4</v>
      </c>
      <c r="BP8" s="686"/>
      <c r="BQ8" s="686"/>
      <c r="BR8" s="686"/>
      <c r="BS8" s="692" t="s">
        <v>237</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2340958</v>
      </c>
      <c r="CS8" s="684"/>
      <c r="CT8" s="684"/>
      <c r="CU8" s="684"/>
      <c r="CV8" s="684"/>
      <c r="CW8" s="684"/>
      <c r="CX8" s="684"/>
      <c r="CY8" s="685"/>
      <c r="CZ8" s="686">
        <v>23.1</v>
      </c>
      <c r="DA8" s="686"/>
      <c r="DB8" s="686"/>
      <c r="DC8" s="686"/>
      <c r="DD8" s="692">
        <v>9980</v>
      </c>
      <c r="DE8" s="684"/>
      <c r="DF8" s="684"/>
      <c r="DG8" s="684"/>
      <c r="DH8" s="684"/>
      <c r="DI8" s="684"/>
      <c r="DJ8" s="684"/>
      <c r="DK8" s="684"/>
      <c r="DL8" s="684"/>
      <c r="DM8" s="684"/>
      <c r="DN8" s="684"/>
      <c r="DO8" s="684"/>
      <c r="DP8" s="685"/>
      <c r="DQ8" s="692">
        <v>1058937</v>
      </c>
      <c r="DR8" s="684"/>
      <c r="DS8" s="684"/>
      <c r="DT8" s="684"/>
      <c r="DU8" s="684"/>
      <c r="DV8" s="684"/>
      <c r="DW8" s="684"/>
      <c r="DX8" s="684"/>
      <c r="DY8" s="684"/>
      <c r="DZ8" s="684"/>
      <c r="EA8" s="684"/>
      <c r="EB8" s="684"/>
      <c r="EC8" s="693"/>
    </row>
    <row r="9" spans="2:143" ht="11.25" customHeight="1">
      <c r="B9" s="680" t="s">
        <v>245</v>
      </c>
      <c r="C9" s="681"/>
      <c r="D9" s="681"/>
      <c r="E9" s="681"/>
      <c r="F9" s="681"/>
      <c r="G9" s="681"/>
      <c r="H9" s="681"/>
      <c r="I9" s="681"/>
      <c r="J9" s="681"/>
      <c r="K9" s="681"/>
      <c r="L9" s="681"/>
      <c r="M9" s="681"/>
      <c r="N9" s="681"/>
      <c r="O9" s="681"/>
      <c r="P9" s="681"/>
      <c r="Q9" s="682"/>
      <c r="R9" s="683">
        <v>1379</v>
      </c>
      <c r="S9" s="684"/>
      <c r="T9" s="684"/>
      <c r="U9" s="684"/>
      <c r="V9" s="684"/>
      <c r="W9" s="684"/>
      <c r="X9" s="684"/>
      <c r="Y9" s="685"/>
      <c r="Z9" s="686">
        <v>0</v>
      </c>
      <c r="AA9" s="686"/>
      <c r="AB9" s="686"/>
      <c r="AC9" s="686"/>
      <c r="AD9" s="687">
        <v>1379</v>
      </c>
      <c r="AE9" s="687"/>
      <c r="AF9" s="687"/>
      <c r="AG9" s="687"/>
      <c r="AH9" s="687"/>
      <c r="AI9" s="687"/>
      <c r="AJ9" s="687"/>
      <c r="AK9" s="687"/>
      <c r="AL9" s="688">
        <v>0</v>
      </c>
      <c r="AM9" s="689"/>
      <c r="AN9" s="689"/>
      <c r="AO9" s="690"/>
      <c r="AP9" s="680" t="s">
        <v>246</v>
      </c>
      <c r="AQ9" s="681"/>
      <c r="AR9" s="681"/>
      <c r="AS9" s="681"/>
      <c r="AT9" s="681"/>
      <c r="AU9" s="681"/>
      <c r="AV9" s="681"/>
      <c r="AW9" s="681"/>
      <c r="AX9" s="681"/>
      <c r="AY9" s="681"/>
      <c r="AZ9" s="681"/>
      <c r="BA9" s="681"/>
      <c r="BB9" s="681"/>
      <c r="BC9" s="681"/>
      <c r="BD9" s="681"/>
      <c r="BE9" s="681"/>
      <c r="BF9" s="682"/>
      <c r="BG9" s="683">
        <v>407703</v>
      </c>
      <c r="BH9" s="684"/>
      <c r="BI9" s="684"/>
      <c r="BJ9" s="684"/>
      <c r="BK9" s="684"/>
      <c r="BL9" s="684"/>
      <c r="BM9" s="684"/>
      <c r="BN9" s="685"/>
      <c r="BO9" s="686">
        <v>29.4</v>
      </c>
      <c r="BP9" s="686"/>
      <c r="BQ9" s="686"/>
      <c r="BR9" s="686"/>
      <c r="BS9" s="692" t="s">
        <v>247</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410806</v>
      </c>
      <c r="CS9" s="684"/>
      <c r="CT9" s="684"/>
      <c r="CU9" s="684"/>
      <c r="CV9" s="684"/>
      <c r="CW9" s="684"/>
      <c r="CX9" s="684"/>
      <c r="CY9" s="685"/>
      <c r="CZ9" s="686">
        <v>4.0999999999999996</v>
      </c>
      <c r="DA9" s="686"/>
      <c r="DB9" s="686"/>
      <c r="DC9" s="686"/>
      <c r="DD9" s="692">
        <v>20732</v>
      </c>
      <c r="DE9" s="684"/>
      <c r="DF9" s="684"/>
      <c r="DG9" s="684"/>
      <c r="DH9" s="684"/>
      <c r="DI9" s="684"/>
      <c r="DJ9" s="684"/>
      <c r="DK9" s="684"/>
      <c r="DL9" s="684"/>
      <c r="DM9" s="684"/>
      <c r="DN9" s="684"/>
      <c r="DO9" s="684"/>
      <c r="DP9" s="685"/>
      <c r="DQ9" s="692">
        <v>201769</v>
      </c>
      <c r="DR9" s="684"/>
      <c r="DS9" s="684"/>
      <c r="DT9" s="684"/>
      <c r="DU9" s="684"/>
      <c r="DV9" s="684"/>
      <c r="DW9" s="684"/>
      <c r="DX9" s="684"/>
      <c r="DY9" s="684"/>
      <c r="DZ9" s="684"/>
      <c r="EA9" s="684"/>
      <c r="EB9" s="684"/>
      <c r="EC9" s="693"/>
    </row>
    <row r="10" spans="2:143" ht="11.25" customHeight="1">
      <c r="B10" s="680" t="s">
        <v>249</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237</v>
      </c>
      <c r="AA10" s="686"/>
      <c r="AB10" s="686"/>
      <c r="AC10" s="686"/>
      <c r="AD10" s="687" t="s">
        <v>247</v>
      </c>
      <c r="AE10" s="687"/>
      <c r="AF10" s="687"/>
      <c r="AG10" s="687"/>
      <c r="AH10" s="687"/>
      <c r="AI10" s="687"/>
      <c r="AJ10" s="687"/>
      <c r="AK10" s="687"/>
      <c r="AL10" s="688" t="s">
        <v>237</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27479</v>
      </c>
      <c r="BH10" s="684"/>
      <c r="BI10" s="684"/>
      <c r="BJ10" s="684"/>
      <c r="BK10" s="684"/>
      <c r="BL10" s="684"/>
      <c r="BM10" s="684"/>
      <c r="BN10" s="685"/>
      <c r="BO10" s="686">
        <v>2</v>
      </c>
      <c r="BP10" s="686"/>
      <c r="BQ10" s="686"/>
      <c r="BR10" s="686"/>
      <c r="BS10" s="692" t="s">
        <v>237</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12000</v>
      </c>
      <c r="CS10" s="684"/>
      <c r="CT10" s="684"/>
      <c r="CU10" s="684"/>
      <c r="CV10" s="684"/>
      <c r="CW10" s="684"/>
      <c r="CX10" s="684"/>
      <c r="CY10" s="685"/>
      <c r="CZ10" s="686">
        <v>0.1</v>
      </c>
      <c r="DA10" s="686"/>
      <c r="DB10" s="686"/>
      <c r="DC10" s="686"/>
      <c r="DD10" s="692" t="s">
        <v>237</v>
      </c>
      <c r="DE10" s="684"/>
      <c r="DF10" s="684"/>
      <c r="DG10" s="684"/>
      <c r="DH10" s="684"/>
      <c r="DI10" s="684"/>
      <c r="DJ10" s="684"/>
      <c r="DK10" s="684"/>
      <c r="DL10" s="684"/>
      <c r="DM10" s="684"/>
      <c r="DN10" s="684"/>
      <c r="DO10" s="684"/>
      <c r="DP10" s="685"/>
      <c r="DQ10" s="692">
        <v>12000</v>
      </c>
      <c r="DR10" s="684"/>
      <c r="DS10" s="684"/>
      <c r="DT10" s="684"/>
      <c r="DU10" s="684"/>
      <c r="DV10" s="684"/>
      <c r="DW10" s="684"/>
      <c r="DX10" s="684"/>
      <c r="DY10" s="684"/>
      <c r="DZ10" s="684"/>
      <c r="EA10" s="684"/>
      <c r="EB10" s="684"/>
      <c r="EC10" s="693"/>
    </row>
    <row r="11" spans="2:143" ht="11.25" customHeight="1">
      <c r="B11" s="680" t="s">
        <v>252</v>
      </c>
      <c r="C11" s="681"/>
      <c r="D11" s="681"/>
      <c r="E11" s="681"/>
      <c r="F11" s="681"/>
      <c r="G11" s="681"/>
      <c r="H11" s="681"/>
      <c r="I11" s="681"/>
      <c r="J11" s="681"/>
      <c r="K11" s="681"/>
      <c r="L11" s="681"/>
      <c r="M11" s="681"/>
      <c r="N11" s="681"/>
      <c r="O11" s="681"/>
      <c r="P11" s="681"/>
      <c r="Q11" s="682"/>
      <c r="R11" s="683">
        <v>227351</v>
      </c>
      <c r="S11" s="684"/>
      <c r="T11" s="684"/>
      <c r="U11" s="684"/>
      <c r="V11" s="684"/>
      <c r="W11" s="684"/>
      <c r="X11" s="684"/>
      <c r="Y11" s="685"/>
      <c r="Z11" s="688">
        <v>2.2000000000000002</v>
      </c>
      <c r="AA11" s="689"/>
      <c r="AB11" s="689"/>
      <c r="AC11" s="701"/>
      <c r="AD11" s="692">
        <v>227351</v>
      </c>
      <c r="AE11" s="684"/>
      <c r="AF11" s="684"/>
      <c r="AG11" s="684"/>
      <c r="AH11" s="684"/>
      <c r="AI11" s="684"/>
      <c r="AJ11" s="684"/>
      <c r="AK11" s="685"/>
      <c r="AL11" s="688">
        <v>5.4</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81065</v>
      </c>
      <c r="BH11" s="684"/>
      <c r="BI11" s="684"/>
      <c r="BJ11" s="684"/>
      <c r="BK11" s="684"/>
      <c r="BL11" s="684"/>
      <c r="BM11" s="684"/>
      <c r="BN11" s="685"/>
      <c r="BO11" s="686">
        <v>5.8</v>
      </c>
      <c r="BP11" s="686"/>
      <c r="BQ11" s="686"/>
      <c r="BR11" s="686"/>
      <c r="BS11" s="692" t="s">
        <v>247</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636245</v>
      </c>
      <c r="CS11" s="684"/>
      <c r="CT11" s="684"/>
      <c r="CU11" s="684"/>
      <c r="CV11" s="684"/>
      <c r="CW11" s="684"/>
      <c r="CX11" s="684"/>
      <c r="CY11" s="685"/>
      <c r="CZ11" s="686">
        <v>6.3</v>
      </c>
      <c r="DA11" s="686"/>
      <c r="DB11" s="686"/>
      <c r="DC11" s="686"/>
      <c r="DD11" s="692">
        <v>273270</v>
      </c>
      <c r="DE11" s="684"/>
      <c r="DF11" s="684"/>
      <c r="DG11" s="684"/>
      <c r="DH11" s="684"/>
      <c r="DI11" s="684"/>
      <c r="DJ11" s="684"/>
      <c r="DK11" s="684"/>
      <c r="DL11" s="684"/>
      <c r="DM11" s="684"/>
      <c r="DN11" s="684"/>
      <c r="DO11" s="684"/>
      <c r="DP11" s="685"/>
      <c r="DQ11" s="692">
        <v>369099</v>
      </c>
      <c r="DR11" s="684"/>
      <c r="DS11" s="684"/>
      <c r="DT11" s="684"/>
      <c r="DU11" s="684"/>
      <c r="DV11" s="684"/>
      <c r="DW11" s="684"/>
      <c r="DX11" s="684"/>
      <c r="DY11" s="684"/>
      <c r="DZ11" s="684"/>
      <c r="EA11" s="684"/>
      <c r="EB11" s="684"/>
      <c r="EC11" s="693"/>
    </row>
    <row r="12" spans="2:143" ht="11.25" customHeight="1">
      <c r="B12" s="680" t="s">
        <v>255</v>
      </c>
      <c r="C12" s="681"/>
      <c r="D12" s="681"/>
      <c r="E12" s="681"/>
      <c r="F12" s="681"/>
      <c r="G12" s="681"/>
      <c r="H12" s="681"/>
      <c r="I12" s="681"/>
      <c r="J12" s="681"/>
      <c r="K12" s="681"/>
      <c r="L12" s="681"/>
      <c r="M12" s="681"/>
      <c r="N12" s="681"/>
      <c r="O12" s="681"/>
      <c r="P12" s="681"/>
      <c r="Q12" s="682"/>
      <c r="R12" s="683">
        <v>7270</v>
      </c>
      <c r="S12" s="684"/>
      <c r="T12" s="684"/>
      <c r="U12" s="684"/>
      <c r="V12" s="684"/>
      <c r="W12" s="684"/>
      <c r="X12" s="684"/>
      <c r="Y12" s="685"/>
      <c r="Z12" s="686">
        <v>0.1</v>
      </c>
      <c r="AA12" s="686"/>
      <c r="AB12" s="686"/>
      <c r="AC12" s="686"/>
      <c r="AD12" s="687">
        <v>7270</v>
      </c>
      <c r="AE12" s="687"/>
      <c r="AF12" s="687"/>
      <c r="AG12" s="687"/>
      <c r="AH12" s="687"/>
      <c r="AI12" s="687"/>
      <c r="AJ12" s="687"/>
      <c r="AK12" s="687"/>
      <c r="AL12" s="688">
        <v>0.2</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713975</v>
      </c>
      <c r="BH12" s="684"/>
      <c r="BI12" s="684"/>
      <c r="BJ12" s="684"/>
      <c r="BK12" s="684"/>
      <c r="BL12" s="684"/>
      <c r="BM12" s="684"/>
      <c r="BN12" s="685"/>
      <c r="BO12" s="686">
        <v>51.5</v>
      </c>
      <c r="BP12" s="686"/>
      <c r="BQ12" s="686"/>
      <c r="BR12" s="686"/>
      <c r="BS12" s="692" t="s">
        <v>247</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2955268</v>
      </c>
      <c r="CS12" s="684"/>
      <c r="CT12" s="684"/>
      <c r="CU12" s="684"/>
      <c r="CV12" s="684"/>
      <c r="CW12" s="684"/>
      <c r="CX12" s="684"/>
      <c r="CY12" s="685"/>
      <c r="CZ12" s="686">
        <v>29.2</v>
      </c>
      <c r="DA12" s="686"/>
      <c r="DB12" s="686"/>
      <c r="DC12" s="686"/>
      <c r="DD12" s="692">
        <v>46758</v>
      </c>
      <c r="DE12" s="684"/>
      <c r="DF12" s="684"/>
      <c r="DG12" s="684"/>
      <c r="DH12" s="684"/>
      <c r="DI12" s="684"/>
      <c r="DJ12" s="684"/>
      <c r="DK12" s="684"/>
      <c r="DL12" s="684"/>
      <c r="DM12" s="684"/>
      <c r="DN12" s="684"/>
      <c r="DO12" s="684"/>
      <c r="DP12" s="685"/>
      <c r="DQ12" s="692">
        <v>42365</v>
      </c>
      <c r="DR12" s="684"/>
      <c r="DS12" s="684"/>
      <c r="DT12" s="684"/>
      <c r="DU12" s="684"/>
      <c r="DV12" s="684"/>
      <c r="DW12" s="684"/>
      <c r="DX12" s="684"/>
      <c r="DY12" s="684"/>
      <c r="DZ12" s="684"/>
      <c r="EA12" s="684"/>
      <c r="EB12" s="684"/>
      <c r="EC12" s="693"/>
    </row>
    <row r="13" spans="2:143" ht="11.25" customHeight="1">
      <c r="B13" s="680" t="s">
        <v>258</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237</v>
      </c>
      <c r="AA13" s="686"/>
      <c r="AB13" s="686"/>
      <c r="AC13" s="686"/>
      <c r="AD13" s="687" t="s">
        <v>237</v>
      </c>
      <c r="AE13" s="687"/>
      <c r="AF13" s="687"/>
      <c r="AG13" s="687"/>
      <c r="AH13" s="687"/>
      <c r="AI13" s="687"/>
      <c r="AJ13" s="687"/>
      <c r="AK13" s="687"/>
      <c r="AL13" s="688" t="s">
        <v>247</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713614</v>
      </c>
      <c r="BH13" s="684"/>
      <c r="BI13" s="684"/>
      <c r="BJ13" s="684"/>
      <c r="BK13" s="684"/>
      <c r="BL13" s="684"/>
      <c r="BM13" s="684"/>
      <c r="BN13" s="685"/>
      <c r="BO13" s="686">
        <v>51.4</v>
      </c>
      <c r="BP13" s="686"/>
      <c r="BQ13" s="686"/>
      <c r="BR13" s="686"/>
      <c r="BS13" s="692" t="s">
        <v>247</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629251</v>
      </c>
      <c r="CS13" s="684"/>
      <c r="CT13" s="684"/>
      <c r="CU13" s="684"/>
      <c r="CV13" s="684"/>
      <c r="CW13" s="684"/>
      <c r="CX13" s="684"/>
      <c r="CY13" s="685"/>
      <c r="CZ13" s="686">
        <v>6.2</v>
      </c>
      <c r="DA13" s="686"/>
      <c r="DB13" s="686"/>
      <c r="DC13" s="686"/>
      <c r="DD13" s="692">
        <v>397558</v>
      </c>
      <c r="DE13" s="684"/>
      <c r="DF13" s="684"/>
      <c r="DG13" s="684"/>
      <c r="DH13" s="684"/>
      <c r="DI13" s="684"/>
      <c r="DJ13" s="684"/>
      <c r="DK13" s="684"/>
      <c r="DL13" s="684"/>
      <c r="DM13" s="684"/>
      <c r="DN13" s="684"/>
      <c r="DO13" s="684"/>
      <c r="DP13" s="685"/>
      <c r="DQ13" s="692">
        <v>323569</v>
      </c>
      <c r="DR13" s="684"/>
      <c r="DS13" s="684"/>
      <c r="DT13" s="684"/>
      <c r="DU13" s="684"/>
      <c r="DV13" s="684"/>
      <c r="DW13" s="684"/>
      <c r="DX13" s="684"/>
      <c r="DY13" s="684"/>
      <c r="DZ13" s="684"/>
      <c r="EA13" s="684"/>
      <c r="EB13" s="684"/>
      <c r="EC13" s="693"/>
    </row>
    <row r="14" spans="2:143" ht="11.25" customHeight="1">
      <c r="B14" s="680" t="s">
        <v>261</v>
      </c>
      <c r="C14" s="681"/>
      <c r="D14" s="681"/>
      <c r="E14" s="681"/>
      <c r="F14" s="681"/>
      <c r="G14" s="681"/>
      <c r="H14" s="681"/>
      <c r="I14" s="681"/>
      <c r="J14" s="681"/>
      <c r="K14" s="681"/>
      <c r="L14" s="681"/>
      <c r="M14" s="681"/>
      <c r="N14" s="681"/>
      <c r="O14" s="681"/>
      <c r="P14" s="681"/>
      <c r="Q14" s="682"/>
      <c r="R14" s="683">
        <v>7621</v>
      </c>
      <c r="S14" s="684"/>
      <c r="T14" s="684"/>
      <c r="U14" s="684"/>
      <c r="V14" s="684"/>
      <c r="W14" s="684"/>
      <c r="X14" s="684"/>
      <c r="Y14" s="685"/>
      <c r="Z14" s="686">
        <v>0.1</v>
      </c>
      <c r="AA14" s="686"/>
      <c r="AB14" s="686"/>
      <c r="AC14" s="686"/>
      <c r="AD14" s="687">
        <v>7621</v>
      </c>
      <c r="AE14" s="687"/>
      <c r="AF14" s="687"/>
      <c r="AG14" s="687"/>
      <c r="AH14" s="687"/>
      <c r="AI14" s="687"/>
      <c r="AJ14" s="687"/>
      <c r="AK14" s="687"/>
      <c r="AL14" s="688">
        <v>0.2</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60911</v>
      </c>
      <c r="BH14" s="684"/>
      <c r="BI14" s="684"/>
      <c r="BJ14" s="684"/>
      <c r="BK14" s="684"/>
      <c r="BL14" s="684"/>
      <c r="BM14" s="684"/>
      <c r="BN14" s="685"/>
      <c r="BO14" s="686">
        <v>4.4000000000000004</v>
      </c>
      <c r="BP14" s="686"/>
      <c r="BQ14" s="686"/>
      <c r="BR14" s="686"/>
      <c r="BS14" s="692" t="s">
        <v>237</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340262</v>
      </c>
      <c r="CS14" s="684"/>
      <c r="CT14" s="684"/>
      <c r="CU14" s="684"/>
      <c r="CV14" s="684"/>
      <c r="CW14" s="684"/>
      <c r="CX14" s="684"/>
      <c r="CY14" s="685"/>
      <c r="CZ14" s="686">
        <v>3.4</v>
      </c>
      <c r="DA14" s="686"/>
      <c r="DB14" s="686"/>
      <c r="DC14" s="686"/>
      <c r="DD14" s="692">
        <v>68590</v>
      </c>
      <c r="DE14" s="684"/>
      <c r="DF14" s="684"/>
      <c r="DG14" s="684"/>
      <c r="DH14" s="684"/>
      <c r="DI14" s="684"/>
      <c r="DJ14" s="684"/>
      <c r="DK14" s="684"/>
      <c r="DL14" s="684"/>
      <c r="DM14" s="684"/>
      <c r="DN14" s="684"/>
      <c r="DO14" s="684"/>
      <c r="DP14" s="685"/>
      <c r="DQ14" s="692">
        <v>276167</v>
      </c>
      <c r="DR14" s="684"/>
      <c r="DS14" s="684"/>
      <c r="DT14" s="684"/>
      <c r="DU14" s="684"/>
      <c r="DV14" s="684"/>
      <c r="DW14" s="684"/>
      <c r="DX14" s="684"/>
      <c r="DY14" s="684"/>
      <c r="DZ14" s="684"/>
      <c r="EA14" s="684"/>
      <c r="EB14" s="684"/>
      <c r="EC14" s="693"/>
    </row>
    <row r="15" spans="2:143" ht="11.25" customHeight="1">
      <c r="B15" s="680" t="s">
        <v>264</v>
      </c>
      <c r="C15" s="681"/>
      <c r="D15" s="681"/>
      <c r="E15" s="681"/>
      <c r="F15" s="681"/>
      <c r="G15" s="681"/>
      <c r="H15" s="681"/>
      <c r="I15" s="681"/>
      <c r="J15" s="681"/>
      <c r="K15" s="681"/>
      <c r="L15" s="681"/>
      <c r="M15" s="681"/>
      <c r="N15" s="681"/>
      <c r="O15" s="681"/>
      <c r="P15" s="681"/>
      <c r="Q15" s="682"/>
      <c r="R15" s="683" t="s">
        <v>237</v>
      </c>
      <c r="S15" s="684"/>
      <c r="T15" s="684"/>
      <c r="U15" s="684"/>
      <c r="V15" s="684"/>
      <c r="W15" s="684"/>
      <c r="X15" s="684"/>
      <c r="Y15" s="685"/>
      <c r="Z15" s="686" t="s">
        <v>237</v>
      </c>
      <c r="AA15" s="686"/>
      <c r="AB15" s="686"/>
      <c r="AC15" s="686"/>
      <c r="AD15" s="687" t="s">
        <v>237</v>
      </c>
      <c r="AE15" s="687"/>
      <c r="AF15" s="687"/>
      <c r="AG15" s="687"/>
      <c r="AH15" s="687"/>
      <c r="AI15" s="687"/>
      <c r="AJ15" s="687"/>
      <c r="AK15" s="687"/>
      <c r="AL15" s="688" t="s">
        <v>237</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76939</v>
      </c>
      <c r="BH15" s="684"/>
      <c r="BI15" s="684"/>
      <c r="BJ15" s="684"/>
      <c r="BK15" s="684"/>
      <c r="BL15" s="684"/>
      <c r="BM15" s="684"/>
      <c r="BN15" s="685"/>
      <c r="BO15" s="686">
        <v>5.5</v>
      </c>
      <c r="BP15" s="686"/>
      <c r="BQ15" s="686"/>
      <c r="BR15" s="686"/>
      <c r="BS15" s="692" t="s">
        <v>237</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477426</v>
      </c>
      <c r="CS15" s="684"/>
      <c r="CT15" s="684"/>
      <c r="CU15" s="684"/>
      <c r="CV15" s="684"/>
      <c r="CW15" s="684"/>
      <c r="CX15" s="684"/>
      <c r="CY15" s="685"/>
      <c r="CZ15" s="686">
        <v>4.7</v>
      </c>
      <c r="DA15" s="686"/>
      <c r="DB15" s="686"/>
      <c r="DC15" s="686"/>
      <c r="DD15" s="692">
        <v>14486</v>
      </c>
      <c r="DE15" s="684"/>
      <c r="DF15" s="684"/>
      <c r="DG15" s="684"/>
      <c r="DH15" s="684"/>
      <c r="DI15" s="684"/>
      <c r="DJ15" s="684"/>
      <c r="DK15" s="684"/>
      <c r="DL15" s="684"/>
      <c r="DM15" s="684"/>
      <c r="DN15" s="684"/>
      <c r="DO15" s="684"/>
      <c r="DP15" s="685"/>
      <c r="DQ15" s="692">
        <v>361517</v>
      </c>
      <c r="DR15" s="684"/>
      <c r="DS15" s="684"/>
      <c r="DT15" s="684"/>
      <c r="DU15" s="684"/>
      <c r="DV15" s="684"/>
      <c r="DW15" s="684"/>
      <c r="DX15" s="684"/>
      <c r="DY15" s="684"/>
      <c r="DZ15" s="684"/>
      <c r="EA15" s="684"/>
      <c r="EB15" s="684"/>
      <c r="EC15" s="693"/>
    </row>
    <row r="16" spans="2:143" ht="11.25" customHeight="1">
      <c r="B16" s="680" t="s">
        <v>267</v>
      </c>
      <c r="C16" s="681"/>
      <c r="D16" s="681"/>
      <c r="E16" s="681"/>
      <c r="F16" s="681"/>
      <c r="G16" s="681"/>
      <c r="H16" s="681"/>
      <c r="I16" s="681"/>
      <c r="J16" s="681"/>
      <c r="K16" s="681"/>
      <c r="L16" s="681"/>
      <c r="M16" s="681"/>
      <c r="N16" s="681"/>
      <c r="O16" s="681"/>
      <c r="P16" s="681"/>
      <c r="Q16" s="682"/>
      <c r="R16" s="683">
        <v>2137</v>
      </c>
      <c r="S16" s="684"/>
      <c r="T16" s="684"/>
      <c r="U16" s="684"/>
      <c r="V16" s="684"/>
      <c r="W16" s="684"/>
      <c r="X16" s="684"/>
      <c r="Y16" s="685"/>
      <c r="Z16" s="686">
        <v>0</v>
      </c>
      <c r="AA16" s="686"/>
      <c r="AB16" s="686"/>
      <c r="AC16" s="686"/>
      <c r="AD16" s="687">
        <v>2137</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237</v>
      </c>
      <c r="BH16" s="684"/>
      <c r="BI16" s="684"/>
      <c r="BJ16" s="684"/>
      <c r="BK16" s="684"/>
      <c r="BL16" s="684"/>
      <c r="BM16" s="684"/>
      <c r="BN16" s="685"/>
      <c r="BO16" s="686" t="s">
        <v>237</v>
      </c>
      <c r="BP16" s="686"/>
      <c r="BQ16" s="686"/>
      <c r="BR16" s="686"/>
      <c r="BS16" s="692" t="s">
        <v>247</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56274</v>
      </c>
      <c r="CS16" s="684"/>
      <c r="CT16" s="684"/>
      <c r="CU16" s="684"/>
      <c r="CV16" s="684"/>
      <c r="CW16" s="684"/>
      <c r="CX16" s="684"/>
      <c r="CY16" s="685"/>
      <c r="CZ16" s="686">
        <v>0.6</v>
      </c>
      <c r="DA16" s="686"/>
      <c r="DB16" s="686"/>
      <c r="DC16" s="686"/>
      <c r="DD16" s="692" t="s">
        <v>237</v>
      </c>
      <c r="DE16" s="684"/>
      <c r="DF16" s="684"/>
      <c r="DG16" s="684"/>
      <c r="DH16" s="684"/>
      <c r="DI16" s="684"/>
      <c r="DJ16" s="684"/>
      <c r="DK16" s="684"/>
      <c r="DL16" s="684"/>
      <c r="DM16" s="684"/>
      <c r="DN16" s="684"/>
      <c r="DO16" s="684"/>
      <c r="DP16" s="685"/>
      <c r="DQ16" s="692">
        <v>39386</v>
      </c>
      <c r="DR16" s="684"/>
      <c r="DS16" s="684"/>
      <c r="DT16" s="684"/>
      <c r="DU16" s="684"/>
      <c r="DV16" s="684"/>
      <c r="DW16" s="684"/>
      <c r="DX16" s="684"/>
      <c r="DY16" s="684"/>
      <c r="DZ16" s="684"/>
      <c r="EA16" s="684"/>
      <c r="EB16" s="684"/>
      <c r="EC16" s="693"/>
    </row>
    <row r="17" spans="2:133" ht="11.25" customHeight="1">
      <c r="B17" s="680" t="s">
        <v>270</v>
      </c>
      <c r="C17" s="681"/>
      <c r="D17" s="681"/>
      <c r="E17" s="681"/>
      <c r="F17" s="681"/>
      <c r="G17" s="681"/>
      <c r="H17" s="681"/>
      <c r="I17" s="681"/>
      <c r="J17" s="681"/>
      <c r="K17" s="681"/>
      <c r="L17" s="681"/>
      <c r="M17" s="681"/>
      <c r="N17" s="681"/>
      <c r="O17" s="681"/>
      <c r="P17" s="681"/>
      <c r="Q17" s="682"/>
      <c r="R17" s="683">
        <v>14891</v>
      </c>
      <c r="S17" s="684"/>
      <c r="T17" s="684"/>
      <c r="U17" s="684"/>
      <c r="V17" s="684"/>
      <c r="W17" s="684"/>
      <c r="X17" s="684"/>
      <c r="Y17" s="685"/>
      <c r="Z17" s="686">
        <v>0.1</v>
      </c>
      <c r="AA17" s="686"/>
      <c r="AB17" s="686"/>
      <c r="AC17" s="686"/>
      <c r="AD17" s="687">
        <v>14891</v>
      </c>
      <c r="AE17" s="687"/>
      <c r="AF17" s="687"/>
      <c r="AG17" s="687"/>
      <c r="AH17" s="687"/>
      <c r="AI17" s="687"/>
      <c r="AJ17" s="687"/>
      <c r="AK17" s="687"/>
      <c r="AL17" s="688">
        <v>0.4</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247</v>
      </c>
      <c r="BP17" s="686"/>
      <c r="BQ17" s="686"/>
      <c r="BR17" s="686"/>
      <c r="BS17" s="692" t="s">
        <v>247</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937228</v>
      </c>
      <c r="CS17" s="684"/>
      <c r="CT17" s="684"/>
      <c r="CU17" s="684"/>
      <c r="CV17" s="684"/>
      <c r="CW17" s="684"/>
      <c r="CX17" s="684"/>
      <c r="CY17" s="685"/>
      <c r="CZ17" s="686">
        <v>9.3000000000000007</v>
      </c>
      <c r="DA17" s="686"/>
      <c r="DB17" s="686"/>
      <c r="DC17" s="686"/>
      <c r="DD17" s="692" t="s">
        <v>247</v>
      </c>
      <c r="DE17" s="684"/>
      <c r="DF17" s="684"/>
      <c r="DG17" s="684"/>
      <c r="DH17" s="684"/>
      <c r="DI17" s="684"/>
      <c r="DJ17" s="684"/>
      <c r="DK17" s="684"/>
      <c r="DL17" s="684"/>
      <c r="DM17" s="684"/>
      <c r="DN17" s="684"/>
      <c r="DO17" s="684"/>
      <c r="DP17" s="685"/>
      <c r="DQ17" s="692">
        <v>937228</v>
      </c>
      <c r="DR17" s="684"/>
      <c r="DS17" s="684"/>
      <c r="DT17" s="684"/>
      <c r="DU17" s="684"/>
      <c r="DV17" s="684"/>
      <c r="DW17" s="684"/>
      <c r="DX17" s="684"/>
      <c r="DY17" s="684"/>
      <c r="DZ17" s="684"/>
      <c r="EA17" s="684"/>
      <c r="EB17" s="684"/>
      <c r="EC17" s="693"/>
    </row>
    <row r="18" spans="2:133" ht="11.25" customHeight="1">
      <c r="B18" s="680" t="s">
        <v>273</v>
      </c>
      <c r="C18" s="681"/>
      <c r="D18" s="681"/>
      <c r="E18" s="681"/>
      <c r="F18" s="681"/>
      <c r="G18" s="681"/>
      <c r="H18" s="681"/>
      <c r="I18" s="681"/>
      <c r="J18" s="681"/>
      <c r="K18" s="681"/>
      <c r="L18" s="681"/>
      <c r="M18" s="681"/>
      <c r="N18" s="681"/>
      <c r="O18" s="681"/>
      <c r="P18" s="681"/>
      <c r="Q18" s="682"/>
      <c r="R18" s="683">
        <v>5811</v>
      </c>
      <c r="S18" s="684"/>
      <c r="T18" s="684"/>
      <c r="U18" s="684"/>
      <c r="V18" s="684"/>
      <c r="W18" s="684"/>
      <c r="X18" s="684"/>
      <c r="Y18" s="685"/>
      <c r="Z18" s="686">
        <v>0.1</v>
      </c>
      <c r="AA18" s="686"/>
      <c r="AB18" s="686"/>
      <c r="AC18" s="686"/>
      <c r="AD18" s="687">
        <v>5811</v>
      </c>
      <c r="AE18" s="687"/>
      <c r="AF18" s="687"/>
      <c r="AG18" s="687"/>
      <c r="AH18" s="687"/>
      <c r="AI18" s="687"/>
      <c r="AJ18" s="687"/>
      <c r="AK18" s="687"/>
      <c r="AL18" s="688">
        <v>0.1</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237</v>
      </c>
      <c r="BH18" s="684"/>
      <c r="BI18" s="684"/>
      <c r="BJ18" s="684"/>
      <c r="BK18" s="684"/>
      <c r="BL18" s="684"/>
      <c r="BM18" s="684"/>
      <c r="BN18" s="685"/>
      <c r="BO18" s="686" t="s">
        <v>237</v>
      </c>
      <c r="BP18" s="686"/>
      <c r="BQ18" s="686"/>
      <c r="BR18" s="686"/>
      <c r="BS18" s="692" t="s">
        <v>237</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237</v>
      </c>
      <c r="DA18" s="686"/>
      <c r="DB18" s="686"/>
      <c r="DC18" s="686"/>
      <c r="DD18" s="692" t="s">
        <v>237</v>
      </c>
      <c r="DE18" s="684"/>
      <c r="DF18" s="684"/>
      <c r="DG18" s="684"/>
      <c r="DH18" s="684"/>
      <c r="DI18" s="684"/>
      <c r="DJ18" s="684"/>
      <c r="DK18" s="684"/>
      <c r="DL18" s="684"/>
      <c r="DM18" s="684"/>
      <c r="DN18" s="684"/>
      <c r="DO18" s="684"/>
      <c r="DP18" s="685"/>
      <c r="DQ18" s="692" t="s">
        <v>237</v>
      </c>
      <c r="DR18" s="684"/>
      <c r="DS18" s="684"/>
      <c r="DT18" s="684"/>
      <c r="DU18" s="684"/>
      <c r="DV18" s="684"/>
      <c r="DW18" s="684"/>
      <c r="DX18" s="684"/>
      <c r="DY18" s="684"/>
      <c r="DZ18" s="684"/>
      <c r="EA18" s="684"/>
      <c r="EB18" s="684"/>
      <c r="EC18" s="693"/>
    </row>
    <row r="19" spans="2:133" ht="11.25" customHeight="1">
      <c r="B19" s="680" t="s">
        <v>276</v>
      </c>
      <c r="C19" s="681"/>
      <c r="D19" s="681"/>
      <c r="E19" s="681"/>
      <c r="F19" s="681"/>
      <c r="G19" s="681"/>
      <c r="H19" s="681"/>
      <c r="I19" s="681"/>
      <c r="J19" s="681"/>
      <c r="K19" s="681"/>
      <c r="L19" s="681"/>
      <c r="M19" s="681"/>
      <c r="N19" s="681"/>
      <c r="O19" s="681"/>
      <c r="P19" s="681"/>
      <c r="Q19" s="682"/>
      <c r="R19" s="683">
        <v>975</v>
      </c>
      <c r="S19" s="684"/>
      <c r="T19" s="684"/>
      <c r="U19" s="684"/>
      <c r="V19" s="684"/>
      <c r="W19" s="684"/>
      <c r="X19" s="684"/>
      <c r="Y19" s="685"/>
      <c r="Z19" s="686">
        <v>0</v>
      </c>
      <c r="AA19" s="686"/>
      <c r="AB19" s="686"/>
      <c r="AC19" s="686"/>
      <c r="AD19" s="687">
        <v>975</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t="s">
        <v>237</v>
      </c>
      <c r="BH19" s="684"/>
      <c r="BI19" s="684"/>
      <c r="BJ19" s="684"/>
      <c r="BK19" s="684"/>
      <c r="BL19" s="684"/>
      <c r="BM19" s="684"/>
      <c r="BN19" s="685"/>
      <c r="BO19" s="686" t="s">
        <v>247</v>
      </c>
      <c r="BP19" s="686"/>
      <c r="BQ19" s="686"/>
      <c r="BR19" s="686"/>
      <c r="BS19" s="692" t="s">
        <v>237</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237</v>
      </c>
      <c r="CS19" s="684"/>
      <c r="CT19" s="684"/>
      <c r="CU19" s="684"/>
      <c r="CV19" s="684"/>
      <c r="CW19" s="684"/>
      <c r="CX19" s="684"/>
      <c r="CY19" s="685"/>
      <c r="CZ19" s="686" t="s">
        <v>247</v>
      </c>
      <c r="DA19" s="686"/>
      <c r="DB19" s="686"/>
      <c r="DC19" s="686"/>
      <c r="DD19" s="692" t="s">
        <v>247</v>
      </c>
      <c r="DE19" s="684"/>
      <c r="DF19" s="684"/>
      <c r="DG19" s="684"/>
      <c r="DH19" s="684"/>
      <c r="DI19" s="684"/>
      <c r="DJ19" s="684"/>
      <c r="DK19" s="684"/>
      <c r="DL19" s="684"/>
      <c r="DM19" s="684"/>
      <c r="DN19" s="684"/>
      <c r="DO19" s="684"/>
      <c r="DP19" s="685"/>
      <c r="DQ19" s="692" t="s">
        <v>279</v>
      </c>
      <c r="DR19" s="684"/>
      <c r="DS19" s="684"/>
      <c r="DT19" s="684"/>
      <c r="DU19" s="684"/>
      <c r="DV19" s="684"/>
      <c r="DW19" s="684"/>
      <c r="DX19" s="684"/>
      <c r="DY19" s="684"/>
      <c r="DZ19" s="684"/>
      <c r="EA19" s="684"/>
      <c r="EB19" s="684"/>
      <c r="EC19" s="693"/>
    </row>
    <row r="20" spans="2:133" ht="11.25" customHeight="1">
      <c r="B20" s="680" t="s">
        <v>280</v>
      </c>
      <c r="C20" s="681"/>
      <c r="D20" s="681"/>
      <c r="E20" s="681"/>
      <c r="F20" s="681"/>
      <c r="G20" s="681"/>
      <c r="H20" s="681"/>
      <c r="I20" s="681"/>
      <c r="J20" s="681"/>
      <c r="K20" s="681"/>
      <c r="L20" s="681"/>
      <c r="M20" s="681"/>
      <c r="N20" s="681"/>
      <c r="O20" s="681"/>
      <c r="P20" s="681"/>
      <c r="Q20" s="682"/>
      <c r="R20" s="683">
        <v>223</v>
      </c>
      <c r="S20" s="684"/>
      <c r="T20" s="684"/>
      <c r="U20" s="684"/>
      <c r="V20" s="684"/>
      <c r="W20" s="684"/>
      <c r="X20" s="684"/>
      <c r="Y20" s="685"/>
      <c r="Z20" s="686">
        <v>0</v>
      </c>
      <c r="AA20" s="686"/>
      <c r="AB20" s="686"/>
      <c r="AC20" s="686"/>
      <c r="AD20" s="687">
        <v>223</v>
      </c>
      <c r="AE20" s="687"/>
      <c r="AF20" s="687"/>
      <c r="AG20" s="687"/>
      <c r="AH20" s="687"/>
      <c r="AI20" s="687"/>
      <c r="AJ20" s="687"/>
      <c r="AK20" s="687"/>
      <c r="AL20" s="688">
        <v>0</v>
      </c>
      <c r="AM20" s="689"/>
      <c r="AN20" s="689"/>
      <c r="AO20" s="690"/>
      <c r="AP20" s="680" t="s">
        <v>281</v>
      </c>
      <c r="AQ20" s="681"/>
      <c r="AR20" s="681"/>
      <c r="AS20" s="681"/>
      <c r="AT20" s="681"/>
      <c r="AU20" s="681"/>
      <c r="AV20" s="681"/>
      <c r="AW20" s="681"/>
      <c r="AX20" s="681"/>
      <c r="AY20" s="681"/>
      <c r="AZ20" s="681"/>
      <c r="BA20" s="681"/>
      <c r="BB20" s="681"/>
      <c r="BC20" s="681"/>
      <c r="BD20" s="681"/>
      <c r="BE20" s="681"/>
      <c r="BF20" s="682"/>
      <c r="BG20" s="683" t="s">
        <v>237</v>
      </c>
      <c r="BH20" s="684"/>
      <c r="BI20" s="684"/>
      <c r="BJ20" s="684"/>
      <c r="BK20" s="684"/>
      <c r="BL20" s="684"/>
      <c r="BM20" s="684"/>
      <c r="BN20" s="685"/>
      <c r="BO20" s="686" t="s">
        <v>237</v>
      </c>
      <c r="BP20" s="686"/>
      <c r="BQ20" s="686"/>
      <c r="BR20" s="686"/>
      <c r="BS20" s="692" t="s">
        <v>247</v>
      </c>
      <c r="BT20" s="684"/>
      <c r="BU20" s="684"/>
      <c r="BV20" s="684"/>
      <c r="BW20" s="684"/>
      <c r="BX20" s="684"/>
      <c r="BY20" s="684"/>
      <c r="BZ20" s="684"/>
      <c r="CA20" s="684"/>
      <c r="CB20" s="693"/>
      <c r="CD20" s="698" t="s">
        <v>282</v>
      </c>
      <c r="CE20" s="699"/>
      <c r="CF20" s="699"/>
      <c r="CG20" s="699"/>
      <c r="CH20" s="699"/>
      <c r="CI20" s="699"/>
      <c r="CJ20" s="699"/>
      <c r="CK20" s="699"/>
      <c r="CL20" s="699"/>
      <c r="CM20" s="699"/>
      <c r="CN20" s="699"/>
      <c r="CO20" s="699"/>
      <c r="CP20" s="699"/>
      <c r="CQ20" s="700"/>
      <c r="CR20" s="683">
        <v>10120636</v>
      </c>
      <c r="CS20" s="684"/>
      <c r="CT20" s="684"/>
      <c r="CU20" s="684"/>
      <c r="CV20" s="684"/>
      <c r="CW20" s="684"/>
      <c r="CX20" s="684"/>
      <c r="CY20" s="685"/>
      <c r="CZ20" s="686">
        <v>100</v>
      </c>
      <c r="DA20" s="686"/>
      <c r="DB20" s="686"/>
      <c r="DC20" s="686"/>
      <c r="DD20" s="692">
        <v>1065680</v>
      </c>
      <c r="DE20" s="684"/>
      <c r="DF20" s="684"/>
      <c r="DG20" s="684"/>
      <c r="DH20" s="684"/>
      <c r="DI20" s="684"/>
      <c r="DJ20" s="684"/>
      <c r="DK20" s="684"/>
      <c r="DL20" s="684"/>
      <c r="DM20" s="684"/>
      <c r="DN20" s="684"/>
      <c r="DO20" s="684"/>
      <c r="DP20" s="685"/>
      <c r="DQ20" s="692">
        <v>4651403</v>
      </c>
      <c r="DR20" s="684"/>
      <c r="DS20" s="684"/>
      <c r="DT20" s="684"/>
      <c r="DU20" s="684"/>
      <c r="DV20" s="684"/>
      <c r="DW20" s="684"/>
      <c r="DX20" s="684"/>
      <c r="DY20" s="684"/>
      <c r="DZ20" s="684"/>
      <c r="EA20" s="684"/>
      <c r="EB20" s="684"/>
      <c r="EC20" s="693"/>
    </row>
    <row r="21" spans="2:133" ht="11.25" customHeight="1">
      <c r="B21" s="680" t="s">
        <v>283</v>
      </c>
      <c r="C21" s="681"/>
      <c r="D21" s="681"/>
      <c r="E21" s="681"/>
      <c r="F21" s="681"/>
      <c r="G21" s="681"/>
      <c r="H21" s="681"/>
      <c r="I21" s="681"/>
      <c r="J21" s="681"/>
      <c r="K21" s="681"/>
      <c r="L21" s="681"/>
      <c r="M21" s="681"/>
      <c r="N21" s="681"/>
      <c r="O21" s="681"/>
      <c r="P21" s="681"/>
      <c r="Q21" s="682"/>
      <c r="R21" s="683">
        <v>7882</v>
      </c>
      <c r="S21" s="684"/>
      <c r="T21" s="684"/>
      <c r="U21" s="684"/>
      <c r="V21" s="684"/>
      <c r="W21" s="684"/>
      <c r="X21" s="684"/>
      <c r="Y21" s="685"/>
      <c r="Z21" s="686">
        <v>0.1</v>
      </c>
      <c r="AA21" s="686"/>
      <c r="AB21" s="686"/>
      <c r="AC21" s="686"/>
      <c r="AD21" s="687">
        <v>7882</v>
      </c>
      <c r="AE21" s="687"/>
      <c r="AF21" s="687"/>
      <c r="AG21" s="687"/>
      <c r="AH21" s="687"/>
      <c r="AI21" s="687"/>
      <c r="AJ21" s="687"/>
      <c r="AK21" s="687"/>
      <c r="AL21" s="688">
        <v>0.2</v>
      </c>
      <c r="AM21" s="689"/>
      <c r="AN21" s="689"/>
      <c r="AO21" s="690"/>
      <c r="AP21" s="702" t="s">
        <v>284</v>
      </c>
      <c r="AQ21" s="703"/>
      <c r="AR21" s="703"/>
      <c r="AS21" s="703"/>
      <c r="AT21" s="703"/>
      <c r="AU21" s="703"/>
      <c r="AV21" s="703"/>
      <c r="AW21" s="703"/>
      <c r="AX21" s="703"/>
      <c r="AY21" s="703"/>
      <c r="AZ21" s="703"/>
      <c r="BA21" s="703"/>
      <c r="BB21" s="703"/>
      <c r="BC21" s="703"/>
      <c r="BD21" s="703"/>
      <c r="BE21" s="703"/>
      <c r="BF21" s="704"/>
      <c r="BG21" s="683" t="s">
        <v>237</v>
      </c>
      <c r="BH21" s="684"/>
      <c r="BI21" s="684"/>
      <c r="BJ21" s="684"/>
      <c r="BK21" s="684"/>
      <c r="BL21" s="684"/>
      <c r="BM21" s="684"/>
      <c r="BN21" s="685"/>
      <c r="BO21" s="686" t="s">
        <v>247</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285</v>
      </c>
      <c r="C22" s="681"/>
      <c r="D22" s="681"/>
      <c r="E22" s="681"/>
      <c r="F22" s="681"/>
      <c r="G22" s="681"/>
      <c r="H22" s="681"/>
      <c r="I22" s="681"/>
      <c r="J22" s="681"/>
      <c r="K22" s="681"/>
      <c r="L22" s="681"/>
      <c r="M22" s="681"/>
      <c r="N22" s="681"/>
      <c r="O22" s="681"/>
      <c r="P22" s="681"/>
      <c r="Q22" s="682"/>
      <c r="R22" s="683">
        <v>2667451</v>
      </c>
      <c r="S22" s="684"/>
      <c r="T22" s="684"/>
      <c r="U22" s="684"/>
      <c r="V22" s="684"/>
      <c r="W22" s="684"/>
      <c r="X22" s="684"/>
      <c r="Y22" s="685"/>
      <c r="Z22" s="686">
        <v>25.3</v>
      </c>
      <c r="AA22" s="686"/>
      <c r="AB22" s="686"/>
      <c r="AC22" s="686"/>
      <c r="AD22" s="687">
        <v>2463649</v>
      </c>
      <c r="AE22" s="687"/>
      <c r="AF22" s="687"/>
      <c r="AG22" s="687"/>
      <c r="AH22" s="687"/>
      <c r="AI22" s="687"/>
      <c r="AJ22" s="687"/>
      <c r="AK22" s="687"/>
      <c r="AL22" s="688">
        <v>58.3</v>
      </c>
      <c r="AM22" s="689"/>
      <c r="AN22" s="689"/>
      <c r="AO22" s="690"/>
      <c r="AP22" s="702" t="s">
        <v>286</v>
      </c>
      <c r="AQ22" s="703"/>
      <c r="AR22" s="703"/>
      <c r="AS22" s="703"/>
      <c r="AT22" s="703"/>
      <c r="AU22" s="703"/>
      <c r="AV22" s="703"/>
      <c r="AW22" s="703"/>
      <c r="AX22" s="703"/>
      <c r="AY22" s="703"/>
      <c r="AZ22" s="703"/>
      <c r="BA22" s="703"/>
      <c r="BB22" s="703"/>
      <c r="BC22" s="703"/>
      <c r="BD22" s="703"/>
      <c r="BE22" s="703"/>
      <c r="BF22" s="704"/>
      <c r="BG22" s="683" t="s">
        <v>237</v>
      </c>
      <c r="BH22" s="684"/>
      <c r="BI22" s="684"/>
      <c r="BJ22" s="684"/>
      <c r="BK22" s="684"/>
      <c r="BL22" s="684"/>
      <c r="BM22" s="684"/>
      <c r="BN22" s="685"/>
      <c r="BO22" s="686" t="s">
        <v>247</v>
      </c>
      <c r="BP22" s="686"/>
      <c r="BQ22" s="686"/>
      <c r="BR22" s="686"/>
      <c r="BS22" s="692" t="s">
        <v>237</v>
      </c>
      <c r="BT22" s="684"/>
      <c r="BU22" s="684"/>
      <c r="BV22" s="684"/>
      <c r="BW22" s="684"/>
      <c r="BX22" s="684"/>
      <c r="BY22" s="684"/>
      <c r="BZ22" s="684"/>
      <c r="CA22" s="684"/>
      <c r="CB22" s="693"/>
      <c r="CD22" s="665" t="s">
        <v>287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288</v>
      </c>
      <c r="C23" s="681"/>
      <c r="D23" s="681"/>
      <c r="E23" s="681"/>
      <c r="F23" s="681"/>
      <c r="G23" s="681"/>
      <c r="H23" s="681"/>
      <c r="I23" s="681"/>
      <c r="J23" s="681"/>
      <c r="K23" s="681"/>
      <c r="L23" s="681"/>
      <c r="M23" s="681"/>
      <c r="N23" s="681"/>
      <c r="O23" s="681"/>
      <c r="P23" s="681"/>
      <c r="Q23" s="682"/>
      <c r="R23" s="683">
        <v>2463649</v>
      </c>
      <c r="S23" s="684"/>
      <c r="T23" s="684"/>
      <c r="U23" s="684"/>
      <c r="V23" s="684"/>
      <c r="W23" s="684"/>
      <c r="X23" s="684"/>
      <c r="Y23" s="685"/>
      <c r="Z23" s="686">
        <v>23.3</v>
      </c>
      <c r="AA23" s="686"/>
      <c r="AB23" s="686"/>
      <c r="AC23" s="686"/>
      <c r="AD23" s="687">
        <v>2463649</v>
      </c>
      <c r="AE23" s="687"/>
      <c r="AF23" s="687"/>
      <c r="AG23" s="687"/>
      <c r="AH23" s="687"/>
      <c r="AI23" s="687"/>
      <c r="AJ23" s="687"/>
      <c r="AK23" s="687"/>
      <c r="AL23" s="688">
        <v>58.3</v>
      </c>
      <c r="AM23" s="689"/>
      <c r="AN23" s="689"/>
      <c r="AO23" s="690"/>
      <c r="AP23" s="702" t="s">
        <v>289</v>
      </c>
      <c r="AQ23" s="703"/>
      <c r="AR23" s="703"/>
      <c r="AS23" s="703"/>
      <c r="AT23" s="703"/>
      <c r="AU23" s="703"/>
      <c r="AV23" s="703"/>
      <c r="AW23" s="703"/>
      <c r="AX23" s="703"/>
      <c r="AY23" s="703"/>
      <c r="AZ23" s="703"/>
      <c r="BA23" s="703"/>
      <c r="BB23" s="703"/>
      <c r="BC23" s="703"/>
      <c r="BD23" s="703"/>
      <c r="BE23" s="703"/>
      <c r="BF23" s="704"/>
      <c r="BG23" s="683" t="s">
        <v>247</v>
      </c>
      <c r="BH23" s="684"/>
      <c r="BI23" s="684"/>
      <c r="BJ23" s="684"/>
      <c r="BK23" s="684"/>
      <c r="BL23" s="684"/>
      <c r="BM23" s="684"/>
      <c r="BN23" s="685"/>
      <c r="BO23" s="686" t="s">
        <v>237</v>
      </c>
      <c r="BP23" s="686"/>
      <c r="BQ23" s="686"/>
      <c r="BR23" s="686"/>
      <c r="BS23" s="692" t="s">
        <v>237</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290</v>
      </c>
      <c r="CS23" s="666"/>
      <c r="CT23" s="666"/>
      <c r="CU23" s="666"/>
      <c r="CV23" s="666"/>
      <c r="CW23" s="666"/>
      <c r="CX23" s="666"/>
      <c r="CY23" s="667"/>
      <c r="CZ23" s="665" t="s">
        <v>291</v>
      </c>
      <c r="DA23" s="666"/>
      <c r="DB23" s="666"/>
      <c r="DC23" s="667"/>
      <c r="DD23" s="665" t="s">
        <v>292</v>
      </c>
      <c r="DE23" s="666"/>
      <c r="DF23" s="666"/>
      <c r="DG23" s="666"/>
      <c r="DH23" s="666"/>
      <c r="DI23" s="666"/>
      <c r="DJ23" s="666"/>
      <c r="DK23" s="667"/>
      <c r="DL23" s="714" t="s">
        <v>293</v>
      </c>
      <c r="DM23" s="715"/>
      <c r="DN23" s="715"/>
      <c r="DO23" s="715"/>
      <c r="DP23" s="715"/>
      <c r="DQ23" s="715"/>
      <c r="DR23" s="715"/>
      <c r="DS23" s="715"/>
      <c r="DT23" s="715"/>
      <c r="DU23" s="715"/>
      <c r="DV23" s="716"/>
      <c r="DW23" s="665" t="s">
        <v>294</v>
      </c>
      <c r="DX23" s="666"/>
      <c r="DY23" s="666"/>
      <c r="DZ23" s="666"/>
      <c r="EA23" s="666"/>
      <c r="EB23" s="666"/>
      <c r="EC23" s="667"/>
    </row>
    <row r="24" spans="2:133" ht="11.25" customHeight="1">
      <c r="B24" s="680" t="s">
        <v>295</v>
      </c>
      <c r="C24" s="681"/>
      <c r="D24" s="681"/>
      <c r="E24" s="681"/>
      <c r="F24" s="681"/>
      <c r="G24" s="681"/>
      <c r="H24" s="681"/>
      <c r="I24" s="681"/>
      <c r="J24" s="681"/>
      <c r="K24" s="681"/>
      <c r="L24" s="681"/>
      <c r="M24" s="681"/>
      <c r="N24" s="681"/>
      <c r="O24" s="681"/>
      <c r="P24" s="681"/>
      <c r="Q24" s="682"/>
      <c r="R24" s="683">
        <v>203802</v>
      </c>
      <c r="S24" s="684"/>
      <c r="T24" s="684"/>
      <c r="U24" s="684"/>
      <c r="V24" s="684"/>
      <c r="W24" s="684"/>
      <c r="X24" s="684"/>
      <c r="Y24" s="685"/>
      <c r="Z24" s="686">
        <v>1.9</v>
      </c>
      <c r="AA24" s="686"/>
      <c r="AB24" s="686"/>
      <c r="AC24" s="686"/>
      <c r="AD24" s="687" t="s">
        <v>237</v>
      </c>
      <c r="AE24" s="687"/>
      <c r="AF24" s="687"/>
      <c r="AG24" s="687"/>
      <c r="AH24" s="687"/>
      <c r="AI24" s="687"/>
      <c r="AJ24" s="687"/>
      <c r="AK24" s="687"/>
      <c r="AL24" s="688" t="s">
        <v>247</v>
      </c>
      <c r="AM24" s="689"/>
      <c r="AN24" s="689"/>
      <c r="AO24" s="690"/>
      <c r="AP24" s="702" t="s">
        <v>296</v>
      </c>
      <c r="AQ24" s="703"/>
      <c r="AR24" s="703"/>
      <c r="AS24" s="703"/>
      <c r="AT24" s="703"/>
      <c r="AU24" s="703"/>
      <c r="AV24" s="703"/>
      <c r="AW24" s="703"/>
      <c r="AX24" s="703"/>
      <c r="AY24" s="703"/>
      <c r="AZ24" s="703"/>
      <c r="BA24" s="703"/>
      <c r="BB24" s="703"/>
      <c r="BC24" s="703"/>
      <c r="BD24" s="703"/>
      <c r="BE24" s="703"/>
      <c r="BF24" s="704"/>
      <c r="BG24" s="683" t="s">
        <v>237</v>
      </c>
      <c r="BH24" s="684"/>
      <c r="BI24" s="684"/>
      <c r="BJ24" s="684"/>
      <c r="BK24" s="684"/>
      <c r="BL24" s="684"/>
      <c r="BM24" s="684"/>
      <c r="BN24" s="685"/>
      <c r="BO24" s="686" t="s">
        <v>237</v>
      </c>
      <c r="BP24" s="686"/>
      <c r="BQ24" s="686"/>
      <c r="BR24" s="686"/>
      <c r="BS24" s="692" t="s">
        <v>237</v>
      </c>
      <c r="BT24" s="684"/>
      <c r="BU24" s="684"/>
      <c r="BV24" s="684"/>
      <c r="BW24" s="684"/>
      <c r="BX24" s="684"/>
      <c r="BY24" s="684"/>
      <c r="BZ24" s="684"/>
      <c r="CA24" s="684"/>
      <c r="CB24" s="693"/>
      <c r="CD24" s="694" t="s">
        <v>297</v>
      </c>
      <c r="CE24" s="695"/>
      <c r="CF24" s="695"/>
      <c r="CG24" s="695"/>
      <c r="CH24" s="695"/>
      <c r="CI24" s="695"/>
      <c r="CJ24" s="695"/>
      <c r="CK24" s="695"/>
      <c r="CL24" s="695"/>
      <c r="CM24" s="695"/>
      <c r="CN24" s="695"/>
      <c r="CO24" s="695"/>
      <c r="CP24" s="695"/>
      <c r="CQ24" s="696"/>
      <c r="CR24" s="672">
        <v>3591484</v>
      </c>
      <c r="CS24" s="673"/>
      <c r="CT24" s="673"/>
      <c r="CU24" s="673"/>
      <c r="CV24" s="673"/>
      <c r="CW24" s="673"/>
      <c r="CX24" s="673"/>
      <c r="CY24" s="674"/>
      <c r="CZ24" s="677">
        <v>35.5</v>
      </c>
      <c r="DA24" s="678"/>
      <c r="DB24" s="678"/>
      <c r="DC24" s="697"/>
      <c r="DD24" s="722">
        <v>2464957</v>
      </c>
      <c r="DE24" s="673"/>
      <c r="DF24" s="673"/>
      <c r="DG24" s="673"/>
      <c r="DH24" s="673"/>
      <c r="DI24" s="673"/>
      <c r="DJ24" s="673"/>
      <c r="DK24" s="674"/>
      <c r="DL24" s="722">
        <v>2455219</v>
      </c>
      <c r="DM24" s="673"/>
      <c r="DN24" s="673"/>
      <c r="DO24" s="673"/>
      <c r="DP24" s="673"/>
      <c r="DQ24" s="673"/>
      <c r="DR24" s="673"/>
      <c r="DS24" s="673"/>
      <c r="DT24" s="673"/>
      <c r="DU24" s="673"/>
      <c r="DV24" s="674"/>
      <c r="DW24" s="677">
        <v>56.2</v>
      </c>
      <c r="DX24" s="678"/>
      <c r="DY24" s="678"/>
      <c r="DZ24" s="678"/>
      <c r="EA24" s="678"/>
      <c r="EB24" s="678"/>
      <c r="EC24" s="679"/>
    </row>
    <row r="25" spans="2:133" ht="11.25" customHeight="1">
      <c r="B25" s="680" t="s">
        <v>298</v>
      </c>
      <c r="C25" s="681"/>
      <c r="D25" s="681"/>
      <c r="E25" s="681"/>
      <c r="F25" s="681"/>
      <c r="G25" s="681"/>
      <c r="H25" s="681"/>
      <c r="I25" s="681"/>
      <c r="J25" s="681"/>
      <c r="K25" s="681"/>
      <c r="L25" s="681"/>
      <c r="M25" s="681"/>
      <c r="N25" s="681"/>
      <c r="O25" s="681"/>
      <c r="P25" s="681"/>
      <c r="Q25" s="682"/>
      <c r="R25" s="683" t="s">
        <v>279</v>
      </c>
      <c r="S25" s="684"/>
      <c r="T25" s="684"/>
      <c r="U25" s="684"/>
      <c r="V25" s="684"/>
      <c r="W25" s="684"/>
      <c r="X25" s="684"/>
      <c r="Y25" s="685"/>
      <c r="Z25" s="686" t="s">
        <v>247</v>
      </c>
      <c r="AA25" s="686"/>
      <c r="AB25" s="686"/>
      <c r="AC25" s="686"/>
      <c r="AD25" s="687" t="s">
        <v>237</v>
      </c>
      <c r="AE25" s="687"/>
      <c r="AF25" s="687"/>
      <c r="AG25" s="687"/>
      <c r="AH25" s="687"/>
      <c r="AI25" s="687"/>
      <c r="AJ25" s="687"/>
      <c r="AK25" s="687"/>
      <c r="AL25" s="688" t="s">
        <v>237</v>
      </c>
      <c r="AM25" s="689"/>
      <c r="AN25" s="689"/>
      <c r="AO25" s="690"/>
      <c r="AP25" s="702" t="s">
        <v>299</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247</v>
      </c>
      <c r="BP25" s="686"/>
      <c r="BQ25" s="686"/>
      <c r="BR25" s="686"/>
      <c r="BS25" s="692" t="s">
        <v>237</v>
      </c>
      <c r="BT25" s="684"/>
      <c r="BU25" s="684"/>
      <c r="BV25" s="684"/>
      <c r="BW25" s="684"/>
      <c r="BX25" s="684"/>
      <c r="BY25" s="684"/>
      <c r="BZ25" s="684"/>
      <c r="CA25" s="684"/>
      <c r="CB25" s="693"/>
      <c r="CD25" s="698" t="s">
        <v>300</v>
      </c>
      <c r="CE25" s="699"/>
      <c r="CF25" s="699"/>
      <c r="CG25" s="699"/>
      <c r="CH25" s="699"/>
      <c r="CI25" s="699"/>
      <c r="CJ25" s="699"/>
      <c r="CK25" s="699"/>
      <c r="CL25" s="699"/>
      <c r="CM25" s="699"/>
      <c r="CN25" s="699"/>
      <c r="CO25" s="699"/>
      <c r="CP25" s="699"/>
      <c r="CQ25" s="700"/>
      <c r="CR25" s="683">
        <v>1188981</v>
      </c>
      <c r="CS25" s="719"/>
      <c r="CT25" s="719"/>
      <c r="CU25" s="719"/>
      <c r="CV25" s="719"/>
      <c r="CW25" s="719"/>
      <c r="CX25" s="719"/>
      <c r="CY25" s="720"/>
      <c r="CZ25" s="688">
        <v>11.7</v>
      </c>
      <c r="DA25" s="717"/>
      <c r="DB25" s="717"/>
      <c r="DC25" s="721"/>
      <c r="DD25" s="692">
        <v>1153778</v>
      </c>
      <c r="DE25" s="719"/>
      <c r="DF25" s="719"/>
      <c r="DG25" s="719"/>
      <c r="DH25" s="719"/>
      <c r="DI25" s="719"/>
      <c r="DJ25" s="719"/>
      <c r="DK25" s="720"/>
      <c r="DL25" s="692">
        <v>1144781</v>
      </c>
      <c r="DM25" s="719"/>
      <c r="DN25" s="719"/>
      <c r="DO25" s="719"/>
      <c r="DP25" s="719"/>
      <c r="DQ25" s="719"/>
      <c r="DR25" s="719"/>
      <c r="DS25" s="719"/>
      <c r="DT25" s="719"/>
      <c r="DU25" s="719"/>
      <c r="DV25" s="720"/>
      <c r="DW25" s="688">
        <v>26.2</v>
      </c>
      <c r="DX25" s="717"/>
      <c r="DY25" s="717"/>
      <c r="DZ25" s="717"/>
      <c r="EA25" s="717"/>
      <c r="EB25" s="717"/>
      <c r="EC25" s="718"/>
    </row>
    <row r="26" spans="2:133" ht="11.25" customHeight="1">
      <c r="B26" s="680" t="s">
        <v>301</v>
      </c>
      <c r="C26" s="681"/>
      <c r="D26" s="681"/>
      <c r="E26" s="681"/>
      <c r="F26" s="681"/>
      <c r="G26" s="681"/>
      <c r="H26" s="681"/>
      <c r="I26" s="681"/>
      <c r="J26" s="681"/>
      <c r="K26" s="681"/>
      <c r="L26" s="681"/>
      <c r="M26" s="681"/>
      <c r="N26" s="681"/>
      <c r="O26" s="681"/>
      <c r="P26" s="681"/>
      <c r="Q26" s="682"/>
      <c r="R26" s="683">
        <v>4407120</v>
      </c>
      <c r="S26" s="684"/>
      <c r="T26" s="684"/>
      <c r="U26" s="684"/>
      <c r="V26" s="684"/>
      <c r="W26" s="684"/>
      <c r="X26" s="684"/>
      <c r="Y26" s="685"/>
      <c r="Z26" s="686">
        <v>41.7</v>
      </c>
      <c r="AA26" s="686"/>
      <c r="AB26" s="686"/>
      <c r="AC26" s="686"/>
      <c r="AD26" s="687">
        <v>4203318</v>
      </c>
      <c r="AE26" s="687"/>
      <c r="AF26" s="687"/>
      <c r="AG26" s="687"/>
      <c r="AH26" s="687"/>
      <c r="AI26" s="687"/>
      <c r="AJ26" s="687"/>
      <c r="AK26" s="687"/>
      <c r="AL26" s="688">
        <v>99.5</v>
      </c>
      <c r="AM26" s="689"/>
      <c r="AN26" s="689"/>
      <c r="AO26" s="690"/>
      <c r="AP26" s="702" t="s">
        <v>302</v>
      </c>
      <c r="AQ26" s="732"/>
      <c r="AR26" s="732"/>
      <c r="AS26" s="732"/>
      <c r="AT26" s="732"/>
      <c r="AU26" s="732"/>
      <c r="AV26" s="732"/>
      <c r="AW26" s="732"/>
      <c r="AX26" s="732"/>
      <c r="AY26" s="732"/>
      <c r="AZ26" s="732"/>
      <c r="BA26" s="732"/>
      <c r="BB26" s="732"/>
      <c r="BC26" s="732"/>
      <c r="BD26" s="732"/>
      <c r="BE26" s="732"/>
      <c r="BF26" s="704"/>
      <c r="BG26" s="683" t="s">
        <v>237</v>
      </c>
      <c r="BH26" s="684"/>
      <c r="BI26" s="684"/>
      <c r="BJ26" s="684"/>
      <c r="BK26" s="684"/>
      <c r="BL26" s="684"/>
      <c r="BM26" s="684"/>
      <c r="BN26" s="685"/>
      <c r="BO26" s="686" t="s">
        <v>237</v>
      </c>
      <c r="BP26" s="686"/>
      <c r="BQ26" s="686"/>
      <c r="BR26" s="686"/>
      <c r="BS26" s="692" t="s">
        <v>237</v>
      </c>
      <c r="BT26" s="684"/>
      <c r="BU26" s="684"/>
      <c r="BV26" s="684"/>
      <c r="BW26" s="684"/>
      <c r="BX26" s="684"/>
      <c r="BY26" s="684"/>
      <c r="BZ26" s="684"/>
      <c r="CA26" s="684"/>
      <c r="CB26" s="693"/>
      <c r="CD26" s="698" t="s">
        <v>303</v>
      </c>
      <c r="CE26" s="699"/>
      <c r="CF26" s="699"/>
      <c r="CG26" s="699"/>
      <c r="CH26" s="699"/>
      <c r="CI26" s="699"/>
      <c r="CJ26" s="699"/>
      <c r="CK26" s="699"/>
      <c r="CL26" s="699"/>
      <c r="CM26" s="699"/>
      <c r="CN26" s="699"/>
      <c r="CO26" s="699"/>
      <c r="CP26" s="699"/>
      <c r="CQ26" s="700"/>
      <c r="CR26" s="683">
        <v>737359</v>
      </c>
      <c r="CS26" s="684"/>
      <c r="CT26" s="684"/>
      <c r="CU26" s="684"/>
      <c r="CV26" s="684"/>
      <c r="CW26" s="684"/>
      <c r="CX26" s="684"/>
      <c r="CY26" s="685"/>
      <c r="CZ26" s="688">
        <v>7.3</v>
      </c>
      <c r="DA26" s="717"/>
      <c r="DB26" s="717"/>
      <c r="DC26" s="721"/>
      <c r="DD26" s="692">
        <v>710868</v>
      </c>
      <c r="DE26" s="684"/>
      <c r="DF26" s="684"/>
      <c r="DG26" s="684"/>
      <c r="DH26" s="684"/>
      <c r="DI26" s="684"/>
      <c r="DJ26" s="684"/>
      <c r="DK26" s="685"/>
      <c r="DL26" s="692" t="s">
        <v>237</v>
      </c>
      <c r="DM26" s="684"/>
      <c r="DN26" s="684"/>
      <c r="DO26" s="684"/>
      <c r="DP26" s="684"/>
      <c r="DQ26" s="684"/>
      <c r="DR26" s="684"/>
      <c r="DS26" s="684"/>
      <c r="DT26" s="684"/>
      <c r="DU26" s="684"/>
      <c r="DV26" s="685"/>
      <c r="DW26" s="688" t="s">
        <v>237</v>
      </c>
      <c r="DX26" s="717"/>
      <c r="DY26" s="717"/>
      <c r="DZ26" s="717"/>
      <c r="EA26" s="717"/>
      <c r="EB26" s="717"/>
      <c r="EC26" s="718"/>
    </row>
    <row r="27" spans="2:133" ht="11.25" customHeight="1">
      <c r="B27" s="680" t="s">
        <v>304</v>
      </c>
      <c r="C27" s="681"/>
      <c r="D27" s="681"/>
      <c r="E27" s="681"/>
      <c r="F27" s="681"/>
      <c r="G27" s="681"/>
      <c r="H27" s="681"/>
      <c r="I27" s="681"/>
      <c r="J27" s="681"/>
      <c r="K27" s="681"/>
      <c r="L27" s="681"/>
      <c r="M27" s="681"/>
      <c r="N27" s="681"/>
      <c r="O27" s="681"/>
      <c r="P27" s="681"/>
      <c r="Q27" s="682"/>
      <c r="R27" s="683">
        <v>2143</v>
      </c>
      <c r="S27" s="684"/>
      <c r="T27" s="684"/>
      <c r="U27" s="684"/>
      <c r="V27" s="684"/>
      <c r="W27" s="684"/>
      <c r="X27" s="684"/>
      <c r="Y27" s="685"/>
      <c r="Z27" s="686">
        <v>0</v>
      </c>
      <c r="AA27" s="686"/>
      <c r="AB27" s="686"/>
      <c r="AC27" s="686"/>
      <c r="AD27" s="687">
        <v>2143</v>
      </c>
      <c r="AE27" s="687"/>
      <c r="AF27" s="687"/>
      <c r="AG27" s="687"/>
      <c r="AH27" s="687"/>
      <c r="AI27" s="687"/>
      <c r="AJ27" s="687"/>
      <c r="AK27" s="687"/>
      <c r="AL27" s="688">
        <v>0.1</v>
      </c>
      <c r="AM27" s="689"/>
      <c r="AN27" s="689"/>
      <c r="AO27" s="690"/>
      <c r="AP27" s="680" t="s">
        <v>305</v>
      </c>
      <c r="AQ27" s="681"/>
      <c r="AR27" s="681"/>
      <c r="AS27" s="681"/>
      <c r="AT27" s="681"/>
      <c r="AU27" s="681"/>
      <c r="AV27" s="681"/>
      <c r="AW27" s="681"/>
      <c r="AX27" s="681"/>
      <c r="AY27" s="681"/>
      <c r="AZ27" s="681"/>
      <c r="BA27" s="681"/>
      <c r="BB27" s="681"/>
      <c r="BC27" s="681"/>
      <c r="BD27" s="681"/>
      <c r="BE27" s="681"/>
      <c r="BF27" s="682"/>
      <c r="BG27" s="683">
        <v>1387583</v>
      </c>
      <c r="BH27" s="684"/>
      <c r="BI27" s="684"/>
      <c r="BJ27" s="684"/>
      <c r="BK27" s="684"/>
      <c r="BL27" s="684"/>
      <c r="BM27" s="684"/>
      <c r="BN27" s="685"/>
      <c r="BO27" s="686">
        <v>100</v>
      </c>
      <c r="BP27" s="686"/>
      <c r="BQ27" s="686"/>
      <c r="BR27" s="686"/>
      <c r="BS27" s="692" t="s">
        <v>237</v>
      </c>
      <c r="BT27" s="684"/>
      <c r="BU27" s="684"/>
      <c r="BV27" s="684"/>
      <c r="BW27" s="684"/>
      <c r="BX27" s="684"/>
      <c r="BY27" s="684"/>
      <c r="BZ27" s="684"/>
      <c r="CA27" s="684"/>
      <c r="CB27" s="693"/>
      <c r="CD27" s="698" t="s">
        <v>306</v>
      </c>
      <c r="CE27" s="699"/>
      <c r="CF27" s="699"/>
      <c r="CG27" s="699"/>
      <c r="CH27" s="699"/>
      <c r="CI27" s="699"/>
      <c r="CJ27" s="699"/>
      <c r="CK27" s="699"/>
      <c r="CL27" s="699"/>
      <c r="CM27" s="699"/>
      <c r="CN27" s="699"/>
      <c r="CO27" s="699"/>
      <c r="CP27" s="699"/>
      <c r="CQ27" s="700"/>
      <c r="CR27" s="683">
        <v>1465275</v>
      </c>
      <c r="CS27" s="719"/>
      <c r="CT27" s="719"/>
      <c r="CU27" s="719"/>
      <c r="CV27" s="719"/>
      <c r="CW27" s="719"/>
      <c r="CX27" s="719"/>
      <c r="CY27" s="720"/>
      <c r="CZ27" s="688">
        <v>14.5</v>
      </c>
      <c r="DA27" s="717"/>
      <c r="DB27" s="717"/>
      <c r="DC27" s="721"/>
      <c r="DD27" s="692">
        <v>373951</v>
      </c>
      <c r="DE27" s="719"/>
      <c r="DF27" s="719"/>
      <c r="DG27" s="719"/>
      <c r="DH27" s="719"/>
      <c r="DI27" s="719"/>
      <c r="DJ27" s="719"/>
      <c r="DK27" s="720"/>
      <c r="DL27" s="692">
        <v>373210</v>
      </c>
      <c r="DM27" s="719"/>
      <c r="DN27" s="719"/>
      <c r="DO27" s="719"/>
      <c r="DP27" s="719"/>
      <c r="DQ27" s="719"/>
      <c r="DR27" s="719"/>
      <c r="DS27" s="719"/>
      <c r="DT27" s="719"/>
      <c r="DU27" s="719"/>
      <c r="DV27" s="720"/>
      <c r="DW27" s="688">
        <v>8.5</v>
      </c>
      <c r="DX27" s="717"/>
      <c r="DY27" s="717"/>
      <c r="DZ27" s="717"/>
      <c r="EA27" s="717"/>
      <c r="EB27" s="717"/>
      <c r="EC27" s="718"/>
    </row>
    <row r="28" spans="2:133" ht="11.25" customHeight="1">
      <c r="B28" s="680" t="s">
        <v>307</v>
      </c>
      <c r="C28" s="681"/>
      <c r="D28" s="681"/>
      <c r="E28" s="681"/>
      <c r="F28" s="681"/>
      <c r="G28" s="681"/>
      <c r="H28" s="681"/>
      <c r="I28" s="681"/>
      <c r="J28" s="681"/>
      <c r="K28" s="681"/>
      <c r="L28" s="681"/>
      <c r="M28" s="681"/>
      <c r="N28" s="681"/>
      <c r="O28" s="681"/>
      <c r="P28" s="681"/>
      <c r="Q28" s="682"/>
      <c r="R28" s="683">
        <v>19968</v>
      </c>
      <c r="S28" s="684"/>
      <c r="T28" s="684"/>
      <c r="U28" s="684"/>
      <c r="V28" s="684"/>
      <c r="W28" s="684"/>
      <c r="X28" s="684"/>
      <c r="Y28" s="685"/>
      <c r="Z28" s="686">
        <v>0.2</v>
      </c>
      <c r="AA28" s="686"/>
      <c r="AB28" s="686"/>
      <c r="AC28" s="686"/>
      <c r="AD28" s="687" t="s">
        <v>237</v>
      </c>
      <c r="AE28" s="687"/>
      <c r="AF28" s="687"/>
      <c r="AG28" s="687"/>
      <c r="AH28" s="687"/>
      <c r="AI28" s="687"/>
      <c r="AJ28" s="687"/>
      <c r="AK28" s="687"/>
      <c r="AL28" s="688" t="s">
        <v>237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308</v>
      </c>
      <c r="CE28" s="699"/>
      <c r="CF28" s="699"/>
      <c r="CG28" s="699"/>
      <c r="CH28" s="699"/>
      <c r="CI28" s="699"/>
      <c r="CJ28" s="699"/>
      <c r="CK28" s="699"/>
      <c r="CL28" s="699"/>
      <c r="CM28" s="699"/>
      <c r="CN28" s="699"/>
      <c r="CO28" s="699"/>
      <c r="CP28" s="699"/>
      <c r="CQ28" s="700"/>
      <c r="CR28" s="683">
        <v>937228</v>
      </c>
      <c r="CS28" s="684"/>
      <c r="CT28" s="684"/>
      <c r="CU28" s="684"/>
      <c r="CV28" s="684"/>
      <c r="CW28" s="684"/>
      <c r="CX28" s="684"/>
      <c r="CY28" s="685"/>
      <c r="CZ28" s="688">
        <v>9.3000000000000007</v>
      </c>
      <c r="DA28" s="717"/>
      <c r="DB28" s="717"/>
      <c r="DC28" s="721"/>
      <c r="DD28" s="692">
        <v>937228</v>
      </c>
      <c r="DE28" s="684"/>
      <c r="DF28" s="684"/>
      <c r="DG28" s="684"/>
      <c r="DH28" s="684"/>
      <c r="DI28" s="684"/>
      <c r="DJ28" s="684"/>
      <c r="DK28" s="685"/>
      <c r="DL28" s="692">
        <v>937228</v>
      </c>
      <c r="DM28" s="684"/>
      <c r="DN28" s="684"/>
      <c r="DO28" s="684"/>
      <c r="DP28" s="684"/>
      <c r="DQ28" s="684"/>
      <c r="DR28" s="684"/>
      <c r="DS28" s="684"/>
      <c r="DT28" s="684"/>
      <c r="DU28" s="684"/>
      <c r="DV28" s="685"/>
      <c r="DW28" s="688">
        <v>21.4</v>
      </c>
      <c r="DX28" s="717"/>
      <c r="DY28" s="717"/>
      <c r="DZ28" s="717"/>
      <c r="EA28" s="717"/>
      <c r="EB28" s="717"/>
      <c r="EC28" s="718"/>
    </row>
    <row r="29" spans="2:133" ht="11.25" customHeight="1">
      <c r="B29" s="680" t="s">
        <v>309</v>
      </c>
      <c r="C29" s="681"/>
      <c r="D29" s="681"/>
      <c r="E29" s="681"/>
      <c r="F29" s="681"/>
      <c r="G29" s="681"/>
      <c r="H29" s="681"/>
      <c r="I29" s="681"/>
      <c r="J29" s="681"/>
      <c r="K29" s="681"/>
      <c r="L29" s="681"/>
      <c r="M29" s="681"/>
      <c r="N29" s="681"/>
      <c r="O29" s="681"/>
      <c r="P29" s="681"/>
      <c r="Q29" s="682"/>
      <c r="R29" s="683">
        <v>67115</v>
      </c>
      <c r="S29" s="684"/>
      <c r="T29" s="684"/>
      <c r="U29" s="684"/>
      <c r="V29" s="684"/>
      <c r="W29" s="684"/>
      <c r="X29" s="684"/>
      <c r="Y29" s="685"/>
      <c r="Z29" s="686">
        <v>0.6</v>
      </c>
      <c r="AA29" s="686"/>
      <c r="AB29" s="686"/>
      <c r="AC29" s="686"/>
      <c r="AD29" s="687">
        <v>4887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310</v>
      </c>
      <c r="CE29" s="724"/>
      <c r="CF29" s="698" t="s">
        <v>70</v>
      </c>
      <c r="CG29" s="699"/>
      <c r="CH29" s="699"/>
      <c r="CI29" s="699"/>
      <c r="CJ29" s="699"/>
      <c r="CK29" s="699"/>
      <c r="CL29" s="699"/>
      <c r="CM29" s="699"/>
      <c r="CN29" s="699"/>
      <c r="CO29" s="699"/>
      <c r="CP29" s="699"/>
      <c r="CQ29" s="700"/>
      <c r="CR29" s="683">
        <v>937228</v>
      </c>
      <c r="CS29" s="719"/>
      <c r="CT29" s="719"/>
      <c r="CU29" s="719"/>
      <c r="CV29" s="719"/>
      <c r="CW29" s="719"/>
      <c r="CX29" s="719"/>
      <c r="CY29" s="720"/>
      <c r="CZ29" s="688">
        <v>9.3000000000000007</v>
      </c>
      <c r="DA29" s="717"/>
      <c r="DB29" s="717"/>
      <c r="DC29" s="721"/>
      <c r="DD29" s="692">
        <v>937228</v>
      </c>
      <c r="DE29" s="719"/>
      <c r="DF29" s="719"/>
      <c r="DG29" s="719"/>
      <c r="DH29" s="719"/>
      <c r="DI29" s="719"/>
      <c r="DJ29" s="719"/>
      <c r="DK29" s="720"/>
      <c r="DL29" s="692">
        <v>937228</v>
      </c>
      <c r="DM29" s="719"/>
      <c r="DN29" s="719"/>
      <c r="DO29" s="719"/>
      <c r="DP29" s="719"/>
      <c r="DQ29" s="719"/>
      <c r="DR29" s="719"/>
      <c r="DS29" s="719"/>
      <c r="DT29" s="719"/>
      <c r="DU29" s="719"/>
      <c r="DV29" s="720"/>
      <c r="DW29" s="688">
        <v>21.4</v>
      </c>
      <c r="DX29" s="717"/>
      <c r="DY29" s="717"/>
      <c r="DZ29" s="717"/>
      <c r="EA29" s="717"/>
      <c r="EB29" s="717"/>
      <c r="EC29" s="718"/>
    </row>
    <row r="30" spans="2:133" ht="11.25" customHeight="1">
      <c r="B30" s="680" t="s">
        <v>311</v>
      </c>
      <c r="C30" s="681"/>
      <c r="D30" s="681"/>
      <c r="E30" s="681"/>
      <c r="F30" s="681"/>
      <c r="G30" s="681"/>
      <c r="H30" s="681"/>
      <c r="I30" s="681"/>
      <c r="J30" s="681"/>
      <c r="K30" s="681"/>
      <c r="L30" s="681"/>
      <c r="M30" s="681"/>
      <c r="N30" s="681"/>
      <c r="O30" s="681"/>
      <c r="P30" s="681"/>
      <c r="Q30" s="682"/>
      <c r="R30" s="683">
        <v>8601</v>
      </c>
      <c r="S30" s="684"/>
      <c r="T30" s="684"/>
      <c r="U30" s="684"/>
      <c r="V30" s="684"/>
      <c r="W30" s="684"/>
      <c r="X30" s="684"/>
      <c r="Y30" s="685"/>
      <c r="Z30" s="686">
        <v>0.1</v>
      </c>
      <c r="AA30" s="686"/>
      <c r="AB30" s="686"/>
      <c r="AC30" s="686"/>
      <c r="AD30" s="687" t="s">
        <v>237</v>
      </c>
      <c r="AE30" s="687"/>
      <c r="AF30" s="687"/>
      <c r="AG30" s="687"/>
      <c r="AH30" s="687"/>
      <c r="AI30" s="687"/>
      <c r="AJ30" s="687"/>
      <c r="AK30" s="687"/>
      <c r="AL30" s="688" t="s">
        <v>237</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903304</v>
      </c>
      <c r="CS30" s="684"/>
      <c r="CT30" s="684"/>
      <c r="CU30" s="684"/>
      <c r="CV30" s="684"/>
      <c r="CW30" s="684"/>
      <c r="CX30" s="684"/>
      <c r="CY30" s="685"/>
      <c r="CZ30" s="688">
        <v>8.9</v>
      </c>
      <c r="DA30" s="717"/>
      <c r="DB30" s="717"/>
      <c r="DC30" s="721"/>
      <c r="DD30" s="692">
        <v>903304</v>
      </c>
      <c r="DE30" s="684"/>
      <c r="DF30" s="684"/>
      <c r="DG30" s="684"/>
      <c r="DH30" s="684"/>
      <c r="DI30" s="684"/>
      <c r="DJ30" s="684"/>
      <c r="DK30" s="685"/>
      <c r="DL30" s="692">
        <v>903304</v>
      </c>
      <c r="DM30" s="684"/>
      <c r="DN30" s="684"/>
      <c r="DO30" s="684"/>
      <c r="DP30" s="684"/>
      <c r="DQ30" s="684"/>
      <c r="DR30" s="684"/>
      <c r="DS30" s="684"/>
      <c r="DT30" s="684"/>
      <c r="DU30" s="684"/>
      <c r="DV30" s="685"/>
      <c r="DW30" s="688">
        <v>20.7</v>
      </c>
      <c r="DX30" s="717"/>
      <c r="DY30" s="717"/>
      <c r="DZ30" s="717"/>
      <c r="EA30" s="717"/>
      <c r="EB30" s="717"/>
      <c r="EC30" s="718"/>
    </row>
    <row r="31" spans="2:133" ht="11.25" customHeight="1">
      <c r="B31" s="680" t="s">
        <v>315</v>
      </c>
      <c r="C31" s="681"/>
      <c r="D31" s="681"/>
      <c r="E31" s="681"/>
      <c r="F31" s="681"/>
      <c r="G31" s="681"/>
      <c r="H31" s="681"/>
      <c r="I31" s="681"/>
      <c r="J31" s="681"/>
      <c r="K31" s="681"/>
      <c r="L31" s="681"/>
      <c r="M31" s="681"/>
      <c r="N31" s="681"/>
      <c r="O31" s="681"/>
      <c r="P31" s="681"/>
      <c r="Q31" s="682"/>
      <c r="R31" s="683">
        <v>936571</v>
      </c>
      <c r="S31" s="684"/>
      <c r="T31" s="684"/>
      <c r="U31" s="684"/>
      <c r="V31" s="684"/>
      <c r="W31" s="684"/>
      <c r="X31" s="684"/>
      <c r="Y31" s="685"/>
      <c r="Z31" s="686">
        <v>8.9</v>
      </c>
      <c r="AA31" s="686"/>
      <c r="AB31" s="686"/>
      <c r="AC31" s="686"/>
      <c r="AD31" s="687" t="s">
        <v>247</v>
      </c>
      <c r="AE31" s="687"/>
      <c r="AF31" s="687"/>
      <c r="AG31" s="687"/>
      <c r="AH31" s="687"/>
      <c r="AI31" s="687"/>
      <c r="AJ31" s="687"/>
      <c r="AK31" s="687"/>
      <c r="AL31" s="688" t="s">
        <v>237</v>
      </c>
      <c r="AM31" s="689"/>
      <c r="AN31" s="689"/>
      <c r="AO31" s="690"/>
      <c r="AP31" s="740" t="s">
        <v>316</v>
      </c>
      <c r="AQ31" s="741"/>
      <c r="AR31" s="741"/>
      <c r="AS31" s="741"/>
      <c r="AT31" s="746" t="s">
        <v>317</v>
      </c>
      <c r="AU31" s="231"/>
      <c r="AV31" s="231"/>
      <c r="AW31" s="231"/>
      <c r="AX31" s="669" t="s">
        <v>191</v>
      </c>
      <c r="AY31" s="670"/>
      <c r="AZ31" s="670"/>
      <c r="BA31" s="670"/>
      <c r="BB31" s="670"/>
      <c r="BC31" s="670"/>
      <c r="BD31" s="670"/>
      <c r="BE31" s="670"/>
      <c r="BF31" s="671"/>
      <c r="BG31" s="751">
        <v>98.5</v>
      </c>
      <c r="BH31" s="738"/>
      <c r="BI31" s="738"/>
      <c r="BJ31" s="738"/>
      <c r="BK31" s="738"/>
      <c r="BL31" s="738"/>
      <c r="BM31" s="678">
        <v>95.1</v>
      </c>
      <c r="BN31" s="738"/>
      <c r="BO31" s="738"/>
      <c r="BP31" s="738"/>
      <c r="BQ31" s="739"/>
      <c r="BR31" s="751">
        <v>98.4</v>
      </c>
      <c r="BS31" s="738"/>
      <c r="BT31" s="738"/>
      <c r="BU31" s="738"/>
      <c r="BV31" s="738"/>
      <c r="BW31" s="738"/>
      <c r="BX31" s="678">
        <v>95.2</v>
      </c>
      <c r="BY31" s="738"/>
      <c r="BZ31" s="738"/>
      <c r="CA31" s="738"/>
      <c r="CB31" s="739"/>
      <c r="CD31" s="725"/>
      <c r="CE31" s="726"/>
      <c r="CF31" s="698" t="s">
        <v>318</v>
      </c>
      <c r="CG31" s="699"/>
      <c r="CH31" s="699"/>
      <c r="CI31" s="699"/>
      <c r="CJ31" s="699"/>
      <c r="CK31" s="699"/>
      <c r="CL31" s="699"/>
      <c r="CM31" s="699"/>
      <c r="CN31" s="699"/>
      <c r="CO31" s="699"/>
      <c r="CP31" s="699"/>
      <c r="CQ31" s="700"/>
      <c r="CR31" s="683">
        <v>33924</v>
      </c>
      <c r="CS31" s="719"/>
      <c r="CT31" s="719"/>
      <c r="CU31" s="719"/>
      <c r="CV31" s="719"/>
      <c r="CW31" s="719"/>
      <c r="CX31" s="719"/>
      <c r="CY31" s="720"/>
      <c r="CZ31" s="688">
        <v>0.3</v>
      </c>
      <c r="DA31" s="717"/>
      <c r="DB31" s="717"/>
      <c r="DC31" s="721"/>
      <c r="DD31" s="692">
        <v>33924</v>
      </c>
      <c r="DE31" s="719"/>
      <c r="DF31" s="719"/>
      <c r="DG31" s="719"/>
      <c r="DH31" s="719"/>
      <c r="DI31" s="719"/>
      <c r="DJ31" s="719"/>
      <c r="DK31" s="720"/>
      <c r="DL31" s="692">
        <v>33924</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319</v>
      </c>
      <c r="C32" s="730"/>
      <c r="D32" s="730"/>
      <c r="E32" s="730"/>
      <c r="F32" s="730"/>
      <c r="G32" s="730"/>
      <c r="H32" s="730"/>
      <c r="I32" s="730"/>
      <c r="J32" s="730"/>
      <c r="K32" s="730"/>
      <c r="L32" s="730"/>
      <c r="M32" s="730"/>
      <c r="N32" s="730"/>
      <c r="O32" s="730"/>
      <c r="P32" s="730"/>
      <c r="Q32" s="731"/>
      <c r="R32" s="683" t="s">
        <v>237</v>
      </c>
      <c r="S32" s="684"/>
      <c r="T32" s="684"/>
      <c r="U32" s="684"/>
      <c r="V32" s="684"/>
      <c r="W32" s="684"/>
      <c r="X32" s="684"/>
      <c r="Y32" s="685"/>
      <c r="Z32" s="686" t="s">
        <v>237</v>
      </c>
      <c r="AA32" s="686"/>
      <c r="AB32" s="686"/>
      <c r="AC32" s="686"/>
      <c r="AD32" s="687" t="s">
        <v>237</v>
      </c>
      <c r="AE32" s="687"/>
      <c r="AF32" s="687"/>
      <c r="AG32" s="687"/>
      <c r="AH32" s="687"/>
      <c r="AI32" s="687"/>
      <c r="AJ32" s="687"/>
      <c r="AK32" s="687"/>
      <c r="AL32" s="688" t="s">
        <v>237</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98.7</v>
      </c>
      <c r="BH32" s="719"/>
      <c r="BI32" s="719"/>
      <c r="BJ32" s="719"/>
      <c r="BK32" s="719"/>
      <c r="BL32" s="719"/>
      <c r="BM32" s="689">
        <v>95.3</v>
      </c>
      <c r="BN32" s="749"/>
      <c r="BO32" s="749"/>
      <c r="BP32" s="749"/>
      <c r="BQ32" s="750"/>
      <c r="BR32" s="752">
        <v>98.5</v>
      </c>
      <c r="BS32" s="719"/>
      <c r="BT32" s="719"/>
      <c r="BU32" s="719"/>
      <c r="BV32" s="719"/>
      <c r="BW32" s="719"/>
      <c r="BX32" s="689">
        <v>96.3</v>
      </c>
      <c r="BY32" s="749"/>
      <c r="BZ32" s="749"/>
      <c r="CA32" s="749"/>
      <c r="CB32" s="750"/>
      <c r="CD32" s="727"/>
      <c r="CE32" s="728"/>
      <c r="CF32" s="698" t="s">
        <v>322</v>
      </c>
      <c r="CG32" s="699"/>
      <c r="CH32" s="699"/>
      <c r="CI32" s="699"/>
      <c r="CJ32" s="699"/>
      <c r="CK32" s="699"/>
      <c r="CL32" s="699"/>
      <c r="CM32" s="699"/>
      <c r="CN32" s="699"/>
      <c r="CO32" s="699"/>
      <c r="CP32" s="699"/>
      <c r="CQ32" s="700"/>
      <c r="CR32" s="683" t="s">
        <v>237</v>
      </c>
      <c r="CS32" s="684"/>
      <c r="CT32" s="684"/>
      <c r="CU32" s="684"/>
      <c r="CV32" s="684"/>
      <c r="CW32" s="684"/>
      <c r="CX32" s="684"/>
      <c r="CY32" s="685"/>
      <c r="CZ32" s="688" t="s">
        <v>237</v>
      </c>
      <c r="DA32" s="717"/>
      <c r="DB32" s="717"/>
      <c r="DC32" s="721"/>
      <c r="DD32" s="692" t="s">
        <v>247</v>
      </c>
      <c r="DE32" s="684"/>
      <c r="DF32" s="684"/>
      <c r="DG32" s="684"/>
      <c r="DH32" s="684"/>
      <c r="DI32" s="684"/>
      <c r="DJ32" s="684"/>
      <c r="DK32" s="685"/>
      <c r="DL32" s="692" t="s">
        <v>237</v>
      </c>
      <c r="DM32" s="684"/>
      <c r="DN32" s="684"/>
      <c r="DO32" s="684"/>
      <c r="DP32" s="684"/>
      <c r="DQ32" s="684"/>
      <c r="DR32" s="684"/>
      <c r="DS32" s="684"/>
      <c r="DT32" s="684"/>
      <c r="DU32" s="684"/>
      <c r="DV32" s="685"/>
      <c r="DW32" s="688" t="s">
        <v>237</v>
      </c>
      <c r="DX32" s="717"/>
      <c r="DY32" s="717"/>
      <c r="DZ32" s="717"/>
      <c r="EA32" s="717"/>
      <c r="EB32" s="717"/>
      <c r="EC32" s="718"/>
    </row>
    <row r="33" spans="2:133" ht="11.25" customHeight="1">
      <c r="B33" s="680" t="s">
        <v>323</v>
      </c>
      <c r="C33" s="681"/>
      <c r="D33" s="681"/>
      <c r="E33" s="681"/>
      <c r="F33" s="681"/>
      <c r="G33" s="681"/>
      <c r="H33" s="681"/>
      <c r="I33" s="681"/>
      <c r="J33" s="681"/>
      <c r="K33" s="681"/>
      <c r="L33" s="681"/>
      <c r="M33" s="681"/>
      <c r="N33" s="681"/>
      <c r="O33" s="681"/>
      <c r="P33" s="681"/>
      <c r="Q33" s="682"/>
      <c r="R33" s="683">
        <v>787025</v>
      </c>
      <c r="S33" s="684"/>
      <c r="T33" s="684"/>
      <c r="U33" s="684"/>
      <c r="V33" s="684"/>
      <c r="W33" s="684"/>
      <c r="X33" s="684"/>
      <c r="Y33" s="685"/>
      <c r="Z33" s="686">
        <v>7.5</v>
      </c>
      <c r="AA33" s="686"/>
      <c r="AB33" s="686"/>
      <c r="AC33" s="686"/>
      <c r="AD33" s="687" t="s">
        <v>247</v>
      </c>
      <c r="AE33" s="687"/>
      <c r="AF33" s="687"/>
      <c r="AG33" s="687"/>
      <c r="AH33" s="687"/>
      <c r="AI33" s="687"/>
      <c r="AJ33" s="687"/>
      <c r="AK33" s="687"/>
      <c r="AL33" s="688" t="s">
        <v>237</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98.3</v>
      </c>
      <c r="BH33" s="754"/>
      <c r="BI33" s="754"/>
      <c r="BJ33" s="754"/>
      <c r="BK33" s="754"/>
      <c r="BL33" s="754"/>
      <c r="BM33" s="755">
        <v>94.5</v>
      </c>
      <c r="BN33" s="754"/>
      <c r="BO33" s="754"/>
      <c r="BP33" s="754"/>
      <c r="BQ33" s="756"/>
      <c r="BR33" s="753">
        <v>98.2</v>
      </c>
      <c r="BS33" s="754"/>
      <c r="BT33" s="754"/>
      <c r="BU33" s="754"/>
      <c r="BV33" s="754"/>
      <c r="BW33" s="754"/>
      <c r="BX33" s="755">
        <v>93.8</v>
      </c>
      <c r="BY33" s="754"/>
      <c r="BZ33" s="754"/>
      <c r="CA33" s="754"/>
      <c r="CB33" s="756"/>
      <c r="CD33" s="698" t="s">
        <v>325</v>
      </c>
      <c r="CE33" s="699"/>
      <c r="CF33" s="699"/>
      <c r="CG33" s="699"/>
      <c r="CH33" s="699"/>
      <c r="CI33" s="699"/>
      <c r="CJ33" s="699"/>
      <c r="CK33" s="699"/>
      <c r="CL33" s="699"/>
      <c r="CM33" s="699"/>
      <c r="CN33" s="699"/>
      <c r="CO33" s="699"/>
      <c r="CP33" s="699"/>
      <c r="CQ33" s="700"/>
      <c r="CR33" s="683">
        <v>5407198</v>
      </c>
      <c r="CS33" s="719"/>
      <c r="CT33" s="719"/>
      <c r="CU33" s="719"/>
      <c r="CV33" s="719"/>
      <c r="CW33" s="719"/>
      <c r="CX33" s="719"/>
      <c r="CY33" s="720"/>
      <c r="CZ33" s="688">
        <v>53.4</v>
      </c>
      <c r="DA33" s="717"/>
      <c r="DB33" s="717"/>
      <c r="DC33" s="721"/>
      <c r="DD33" s="692">
        <v>1800097</v>
      </c>
      <c r="DE33" s="719"/>
      <c r="DF33" s="719"/>
      <c r="DG33" s="719"/>
      <c r="DH33" s="719"/>
      <c r="DI33" s="719"/>
      <c r="DJ33" s="719"/>
      <c r="DK33" s="720"/>
      <c r="DL33" s="692">
        <v>1386507</v>
      </c>
      <c r="DM33" s="719"/>
      <c r="DN33" s="719"/>
      <c r="DO33" s="719"/>
      <c r="DP33" s="719"/>
      <c r="DQ33" s="719"/>
      <c r="DR33" s="719"/>
      <c r="DS33" s="719"/>
      <c r="DT33" s="719"/>
      <c r="DU33" s="719"/>
      <c r="DV33" s="720"/>
      <c r="DW33" s="688">
        <v>31.7</v>
      </c>
      <c r="DX33" s="717"/>
      <c r="DY33" s="717"/>
      <c r="DZ33" s="717"/>
      <c r="EA33" s="717"/>
      <c r="EB33" s="717"/>
      <c r="EC33" s="718"/>
    </row>
    <row r="34" spans="2:133" ht="11.25" customHeight="1">
      <c r="B34" s="680" t="s">
        <v>326</v>
      </c>
      <c r="C34" s="681"/>
      <c r="D34" s="681"/>
      <c r="E34" s="681"/>
      <c r="F34" s="681"/>
      <c r="G34" s="681"/>
      <c r="H34" s="681"/>
      <c r="I34" s="681"/>
      <c r="J34" s="681"/>
      <c r="K34" s="681"/>
      <c r="L34" s="681"/>
      <c r="M34" s="681"/>
      <c r="N34" s="681"/>
      <c r="O34" s="681"/>
      <c r="P34" s="681"/>
      <c r="Q34" s="682"/>
      <c r="R34" s="683">
        <v>13853</v>
      </c>
      <c r="S34" s="684"/>
      <c r="T34" s="684"/>
      <c r="U34" s="684"/>
      <c r="V34" s="684"/>
      <c r="W34" s="684"/>
      <c r="X34" s="684"/>
      <c r="Y34" s="685"/>
      <c r="Z34" s="686">
        <v>0.1</v>
      </c>
      <c r="AA34" s="686"/>
      <c r="AB34" s="686"/>
      <c r="AC34" s="686"/>
      <c r="AD34" s="687">
        <v>6364</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1745545</v>
      </c>
      <c r="CS34" s="684"/>
      <c r="CT34" s="684"/>
      <c r="CU34" s="684"/>
      <c r="CV34" s="684"/>
      <c r="CW34" s="684"/>
      <c r="CX34" s="684"/>
      <c r="CY34" s="685"/>
      <c r="CZ34" s="688">
        <v>17.2</v>
      </c>
      <c r="DA34" s="717"/>
      <c r="DB34" s="717"/>
      <c r="DC34" s="721"/>
      <c r="DD34" s="692">
        <v>442932</v>
      </c>
      <c r="DE34" s="684"/>
      <c r="DF34" s="684"/>
      <c r="DG34" s="684"/>
      <c r="DH34" s="684"/>
      <c r="DI34" s="684"/>
      <c r="DJ34" s="684"/>
      <c r="DK34" s="685"/>
      <c r="DL34" s="692">
        <v>355304</v>
      </c>
      <c r="DM34" s="684"/>
      <c r="DN34" s="684"/>
      <c r="DO34" s="684"/>
      <c r="DP34" s="684"/>
      <c r="DQ34" s="684"/>
      <c r="DR34" s="684"/>
      <c r="DS34" s="684"/>
      <c r="DT34" s="684"/>
      <c r="DU34" s="684"/>
      <c r="DV34" s="685"/>
      <c r="DW34" s="688">
        <v>8.1</v>
      </c>
      <c r="DX34" s="717"/>
      <c r="DY34" s="717"/>
      <c r="DZ34" s="717"/>
      <c r="EA34" s="717"/>
      <c r="EB34" s="717"/>
      <c r="EC34" s="718"/>
    </row>
    <row r="35" spans="2:133" ht="11.25" customHeight="1">
      <c r="B35" s="680" t="s">
        <v>328</v>
      </c>
      <c r="C35" s="681"/>
      <c r="D35" s="681"/>
      <c r="E35" s="681"/>
      <c r="F35" s="681"/>
      <c r="G35" s="681"/>
      <c r="H35" s="681"/>
      <c r="I35" s="681"/>
      <c r="J35" s="681"/>
      <c r="K35" s="681"/>
      <c r="L35" s="681"/>
      <c r="M35" s="681"/>
      <c r="N35" s="681"/>
      <c r="O35" s="681"/>
      <c r="P35" s="681"/>
      <c r="Q35" s="682"/>
      <c r="R35" s="683">
        <v>2842354</v>
      </c>
      <c r="S35" s="684"/>
      <c r="T35" s="684"/>
      <c r="U35" s="684"/>
      <c r="V35" s="684"/>
      <c r="W35" s="684"/>
      <c r="X35" s="684"/>
      <c r="Y35" s="685"/>
      <c r="Z35" s="686">
        <v>26.9</v>
      </c>
      <c r="AA35" s="686"/>
      <c r="AB35" s="686"/>
      <c r="AC35" s="686"/>
      <c r="AD35" s="687" t="s">
        <v>237</v>
      </c>
      <c r="AE35" s="687"/>
      <c r="AF35" s="687"/>
      <c r="AG35" s="687"/>
      <c r="AH35" s="687"/>
      <c r="AI35" s="687"/>
      <c r="AJ35" s="687"/>
      <c r="AK35" s="687"/>
      <c r="AL35" s="688" t="s">
        <v>237</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56559</v>
      </c>
      <c r="CS35" s="719"/>
      <c r="CT35" s="719"/>
      <c r="CU35" s="719"/>
      <c r="CV35" s="719"/>
      <c r="CW35" s="719"/>
      <c r="CX35" s="719"/>
      <c r="CY35" s="720"/>
      <c r="CZ35" s="688">
        <v>0.6</v>
      </c>
      <c r="DA35" s="717"/>
      <c r="DB35" s="717"/>
      <c r="DC35" s="721"/>
      <c r="DD35" s="692">
        <v>48959</v>
      </c>
      <c r="DE35" s="719"/>
      <c r="DF35" s="719"/>
      <c r="DG35" s="719"/>
      <c r="DH35" s="719"/>
      <c r="DI35" s="719"/>
      <c r="DJ35" s="719"/>
      <c r="DK35" s="720"/>
      <c r="DL35" s="692">
        <v>48684</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c r="B36" s="680" t="s">
        <v>332</v>
      </c>
      <c r="C36" s="681"/>
      <c r="D36" s="681"/>
      <c r="E36" s="681"/>
      <c r="F36" s="681"/>
      <c r="G36" s="681"/>
      <c r="H36" s="681"/>
      <c r="I36" s="681"/>
      <c r="J36" s="681"/>
      <c r="K36" s="681"/>
      <c r="L36" s="681"/>
      <c r="M36" s="681"/>
      <c r="N36" s="681"/>
      <c r="O36" s="681"/>
      <c r="P36" s="681"/>
      <c r="Q36" s="682"/>
      <c r="R36" s="683">
        <v>657554</v>
      </c>
      <c r="S36" s="684"/>
      <c r="T36" s="684"/>
      <c r="U36" s="684"/>
      <c r="V36" s="684"/>
      <c r="W36" s="684"/>
      <c r="X36" s="684"/>
      <c r="Y36" s="685"/>
      <c r="Z36" s="686">
        <v>6.2</v>
      </c>
      <c r="AA36" s="686"/>
      <c r="AB36" s="686"/>
      <c r="AC36" s="686"/>
      <c r="AD36" s="687" t="s">
        <v>247</v>
      </c>
      <c r="AE36" s="687"/>
      <c r="AF36" s="687"/>
      <c r="AG36" s="687"/>
      <c r="AH36" s="687"/>
      <c r="AI36" s="687"/>
      <c r="AJ36" s="687"/>
      <c r="AK36" s="687"/>
      <c r="AL36" s="688" t="s">
        <v>247</v>
      </c>
      <c r="AM36" s="689"/>
      <c r="AN36" s="689"/>
      <c r="AO36" s="690"/>
      <c r="AP36" s="235"/>
      <c r="AQ36" s="757" t="s">
        <v>333</v>
      </c>
      <c r="AR36" s="758"/>
      <c r="AS36" s="758"/>
      <c r="AT36" s="758"/>
      <c r="AU36" s="758"/>
      <c r="AV36" s="758"/>
      <c r="AW36" s="758"/>
      <c r="AX36" s="758"/>
      <c r="AY36" s="759"/>
      <c r="AZ36" s="672">
        <v>807513</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31177</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1567189</v>
      </c>
      <c r="CS36" s="684"/>
      <c r="CT36" s="684"/>
      <c r="CU36" s="684"/>
      <c r="CV36" s="684"/>
      <c r="CW36" s="684"/>
      <c r="CX36" s="684"/>
      <c r="CY36" s="685"/>
      <c r="CZ36" s="688">
        <v>15.5</v>
      </c>
      <c r="DA36" s="717"/>
      <c r="DB36" s="717"/>
      <c r="DC36" s="721"/>
      <c r="DD36" s="692">
        <v>574333</v>
      </c>
      <c r="DE36" s="684"/>
      <c r="DF36" s="684"/>
      <c r="DG36" s="684"/>
      <c r="DH36" s="684"/>
      <c r="DI36" s="684"/>
      <c r="DJ36" s="684"/>
      <c r="DK36" s="685"/>
      <c r="DL36" s="692">
        <v>389296</v>
      </c>
      <c r="DM36" s="684"/>
      <c r="DN36" s="684"/>
      <c r="DO36" s="684"/>
      <c r="DP36" s="684"/>
      <c r="DQ36" s="684"/>
      <c r="DR36" s="684"/>
      <c r="DS36" s="684"/>
      <c r="DT36" s="684"/>
      <c r="DU36" s="684"/>
      <c r="DV36" s="685"/>
      <c r="DW36" s="688">
        <v>8.9</v>
      </c>
      <c r="DX36" s="717"/>
      <c r="DY36" s="717"/>
      <c r="DZ36" s="717"/>
      <c r="EA36" s="717"/>
      <c r="EB36" s="717"/>
      <c r="EC36" s="718"/>
    </row>
    <row r="37" spans="2:133" ht="11.25" customHeight="1">
      <c r="B37" s="680" t="s">
        <v>336</v>
      </c>
      <c r="C37" s="681"/>
      <c r="D37" s="681"/>
      <c r="E37" s="681"/>
      <c r="F37" s="681"/>
      <c r="G37" s="681"/>
      <c r="H37" s="681"/>
      <c r="I37" s="681"/>
      <c r="J37" s="681"/>
      <c r="K37" s="681"/>
      <c r="L37" s="681"/>
      <c r="M37" s="681"/>
      <c r="N37" s="681"/>
      <c r="O37" s="681"/>
      <c r="P37" s="681"/>
      <c r="Q37" s="682"/>
      <c r="R37" s="683">
        <v>292332</v>
      </c>
      <c r="S37" s="684"/>
      <c r="T37" s="684"/>
      <c r="U37" s="684"/>
      <c r="V37" s="684"/>
      <c r="W37" s="684"/>
      <c r="X37" s="684"/>
      <c r="Y37" s="685"/>
      <c r="Z37" s="686">
        <v>2.8</v>
      </c>
      <c r="AA37" s="686"/>
      <c r="AB37" s="686"/>
      <c r="AC37" s="686"/>
      <c r="AD37" s="687" t="s">
        <v>247</v>
      </c>
      <c r="AE37" s="687"/>
      <c r="AF37" s="687"/>
      <c r="AG37" s="687"/>
      <c r="AH37" s="687"/>
      <c r="AI37" s="687"/>
      <c r="AJ37" s="687"/>
      <c r="AK37" s="687"/>
      <c r="AL37" s="688" t="s">
        <v>237</v>
      </c>
      <c r="AM37" s="689"/>
      <c r="AN37" s="689"/>
      <c r="AO37" s="690"/>
      <c r="AQ37" s="761" t="s">
        <v>337</v>
      </c>
      <c r="AR37" s="762"/>
      <c r="AS37" s="762"/>
      <c r="AT37" s="762"/>
      <c r="AU37" s="762"/>
      <c r="AV37" s="762"/>
      <c r="AW37" s="762"/>
      <c r="AX37" s="762"/>
      <c r="AY37" s="763"/>
      <c r="AZ37" s="683">
        <v>116011</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31177</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330085</v>
      </c>
      <c r="CS37" s="719"/>
      <c r="CT37" s="719"/>
      <c r="CU37" s="719"/>
      <c r="CV37" s="719"/>
      <c r="CW37" s="719"/>
      <c r="CX37" s="719"/>
      <c r="CY37" s="720"/>
      <c r="CZ37" s="688">
        <v>3.3</v>
      </c>
      <c r="DA37" s="717"/>
      <c r="DB37" s="717"/>
      <c r="DC37" s="721"/>
      <c r="DD37" s="692">
        <v>327912</v>
      </c>
      <c r="DE37" s="719"/>
      <c r="DF37" s="719"/>
      <c r="DG37" s="719"/>
      <c r="DH37" s="719"/>
      <c r="DI37" s="719"/>
      <c r="DJ37" s="719"/>
      <c r="DK37" s="720"/>
      <c r="DL37" s="692">
        <v>282099</v>
      </c>
      <c r="DM37" s="719"/>
      <c r="DN37" s="719"/>
      <c r="DO37" s="719"/>
      <c r="DP37" s="719"/>
      <c r="DQ37" s="719"/>
      <c r="DR37" s="719"/>
      <c r="DS37" s="719"/>
      <c r="DT37" s="719"/>
      <c r="DU37" s="719"/>
      <c r="DV37" s="720"/>
      <c r="DW37" s="688">
        <v>6.5</v>
      </c>
      <c r="DX37" s="717"/>
      <c r="DY37" s="717"/>
      <c r="DZ37" s="717"/>
      <c r="EA37" s="717"/>
      <c r="EB37" s="717"/>
      <c r="EC37" s="718"/>
    </row>
    <row r="38" spans="2:133" ht="11.25" customHeight="1">
      <c r="B38" s="680" t="s">
        <v>340</v>
      </c>
      <c r="C38" s="681"/>
      <c r="D38" s="681"/>
      <c r="E38" s="681"/>
      <c r="F38" s="681"/>
      <c r="G38" s="681"/>
      <c r="H38" s="681"/>
      <c r="I38" s="681"/>
      <c r="J38" s="681"/>
      <c r="K38" s="681"/>
      <c r="L38" s="681"/>
      <c r="M38" s="681"/>
      <c r="N38" s="681"/>
      <c r="O38" s="681"/>
      <c r="P38" s="681"/>
      <c r="Q38" s="682"/>
      <c r="R38" s="683">
        <v>133536</v>
      </c>
      <c r="S38" s="684"/>
      <c r="T38" s="684"/>
      <c r="U38" s="684"/>
      <c r="V38" s="684"/>
      <c r="W38" s="684"/>
      <c r="X38" s="684"/>
      <c r="Y38" s="685"/>
      <c r="Z38" s="686">
        <v>1.3</v>
      </c>
      <c r="AA38" s="686"/>
      <c r="AB38" s="686"/>
      <c r="AC38" s="686"/>
      <c r="AD38" s="687">
        <v>6619</v>
      </c>
      <c r="AE38" s="687"/>
      <c r="AF38" s="687"/>
      <c r="AG38" s="687"/>
      <c r="AH38" s="687"/>
      <c r="AI38" s="687"/>
      <c r="AJ38" s="687"/>
      <c r="AK38" s="687"/>
      <c r="AL38" s="688">
        <v>0.2</v>
      </c>
      <c r="AM38" s="689"/>
      <c r="AN38" s="689"/>
      <c r="AO38" s="690"/>
      <c r="AQ38" s="761" t="s">
        <v>341</v>
      </c>
      <c r="AR38" s="762"/>
      <c r="AS38" s="762"/>
      <c r="AT38" s="762"/>
      <c r="AU38" s="762"/>
      <c r="AV38" s="762"/>
      <c r="AW38" s="762"/>
      <c r="AX38" s="762"/>
      <c r="AY38" s="763"/>
      <c r="AZ38" s="683">
        <v>8520</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2375</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798993</v>
      </c>
      <c r="CS38" s="684"/>
      <c r="CT38" s="684"/>
      <c r="CU38" s="684"/>
      <c r="CV38" s="684"/>
      <c r="CW38" s="684"/>
      <c r="CX38" s="684"/>
      <c r="CY38" s="685"/>
      <c r="CZ38" s="688">
        <v>7.9</v>
      </c>
      <c r="DA38" s="717"/>
      <c r="DB38" s="717"/>
      <c r="DC38" s="721"/>
      <c r="DD38" s="692">
        <v>646759</v>
      </c>
      <c r="DE38" s="684"/>
      <c r="DF38" s="684"/>
      <c r="DG38" s="684"/>
      <c r="DH38" s="684"/>
      <c r="DI38" s="684"/>
      <c r="DJ38" s="684"/>
      <c r="DK38" s="685"/>
      <c r="DL38" s="692">
        <v>593223</v>
      </c>
      <c r="DM38" s="684"/>
      <c r="DN38" s="684"/>
      <c r="DO38" s="684"/>
      <c r="DP38" s="684"/>
      <c r="DQ38" s="684"/>
      <c r="DR38" s="684"/>
      <c r="DS38" s="684"/>
      <c r="DT38" s="684"/>
      <c r="DU38" s="684"/>
      <c r="DV38" s="685"/>
      <c r="DW38" s="688">
        <v>13.6</v>
      </c>
      <c r="DX38" s="717"/>
      <c r="DY38" s="717"/>
      <c r="DZ38" s="717"/>
      <c r="EA38" s="717"/>
      <c r="EB38" s="717"/>
      <c r="EC38" s="718"/>
    </row>
    <row r="39" spans="2:133" ht="11.25" customHeight="1">
      <c r="B39" s="680" t="s">
        <v>344</v>
      </c>
      <c r="C39" s="681"/>
      <c r="D39" s="681"/>
      <c r="E39" s="681"/>
      <c r="F39" s="681"/>
      <c r="G39" s="681"/>
      <c r="H39" s="681"/>
      <c r="I39" s="681"/>
      <c r="J39" s="681"/>
      <c r="K39" s="681"/>
      <c r="L39" s="681"/>
      <c r="M39" s="681"/>
      <c r="N39" s="681"/>
      <c r="O39" s="681"/>
      <c r="P39" s="681"/>
      <c r="Q39" s="682"/>
      <c r="R39" s="683">
        <v>389746</v>
      </c>
      <c r="S39" s="684"/>
      <c r="T39" s="684"/>
      <c r="U39" s="684"/>
      <c r="V39" s="684"/>
      <c r="W39" s="684"/>
      <c r="X39" s="684"/>
      <c r="Y39" s="685"/>
      <c r="Z39" s="686">
        <v>3.7</v>
      </c>
      <c r="AA39" s="686"/>
      <c r="AB39" s="686"/>
      <c r="AC39" s="686"/>
      <c r="AD39" s="687" t="s">
        <v>237</v>
      </c>
      <c r="AE39" s="687"/>
      <c r="AF39" s="687"/>
      <c r="AG39" s="687"/>
      <c r="AH39" s="687"/>
      <c r="AI39" s="687"/>
      <c r="AJ39" s="687"/>
      <c r="AK39" s="687"/>
      <c r="AL39" s="688" t="s">
        <v>247</v>
      </c>
      <c r="AM39" s="689"/>
      <c r="AN39" s="689"/>
      <c r="AO39" s="690"/>
      <c r="AQ39" s="761" t="s">
        <v>345</v>
      </c>
      <c r="AR39" s="762"/>
      <c r="AS39" s="762"/>
      <c r="AT39" s="762"/>
      <c r="AU39" s="762"/>
      <c r="AV39" s="762"/>
      <c r="AW39" s="762"/>
      <c r="AX39" s="762"/>
      <c r="AY39" s="763"/>
      <c r="AZ39" s="683" t="s">
        <v>237</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3653</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1233524</v>
      </c>
      <c r="CS39" s="719"/>
      <c r="CT39" s="719"/>
      <c r="CU39" s="719"/>
      <c r="CV39" s="719"/>
      <c r="CW39" s="719"/>
      <c r="CX39" s="719"/>
      <c r="CY39" s="720"/>
      <c r="CZ39" s="688">
        <v>12.2</v>
      </c>
      <c r="DA39" s="717"/>
      <c r="DB39" s="717"/>
      <c r="DC39" s="721"/>
      <c r="DD39" s="692">
        <v>87114</v>
      </c>
      <c r="DE39" s="719"/>
      <c r="DF39" s="719"/>
      <c r="DG39" s="719"/>
      <c r="DH39" s="719"/>
      <c r="DI39" s="719"/>
      <c r="DJ39" s="719"/>
      <c r="DK39" s="720"/>
      <c r="DL39" s="692" t="s">
        <v>237</v>
      </c>
      <c r="DM39" s="719"/>
      <c r="DN39" s="719"/>
      <c r="DO39" s="719"/>
      <c r="DP39" s="719"/>
      <c r="DQ39" s="719"/>
      <c r="DR39" s="719"/>
      <c r="DS39" s="719"/>
      <c r="DT39" s="719"/>
      <c r="DU39" s="719"/>
      <c r="DV39" s="720"/>
      <c r="DW39" s="688" t="s">
        <v>237</v>
      </c>
      <c r="DX39" s="717"/>
      <c r="DY39" s="717"/>
      <c r="DZ39" s="717"/>
      <c r="EA39" s="717"/>
      <c r="EB39" s="717"/>
      <c r="EC39" s="718"/>
    </row>
    <row r="40" spans="2:133" ht="11.25" customHeight="1">
      <c r="B40" s="680" t="s">
        <v>348</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247</v>
      </c>
      <c r="AA40" s="686"/>
      <c r="AB40" s="686"/>
      <c r="AC40" s="686"/>
      <c r="AD40" s="687" t="s">
        <v>237</v>
      </c>
      <c r="AE40" s="687"/>
      <c r="AF40" s="687"/>
      <c r="AG40" s="687"/>
      <c r="AH40" s="687"/>
      <c r="AI40" s="687"/>
      <c r="AJ40" s="687"/>
      <c r="AK40" s="687"/>
      <c r="AL40" s="688" t="s">
        <v>237</v>
      </c>
      <c r="AM40" s="689"/>
      <c r="AN40" s="689"/>
      <c r="AO40" s="690"/>
      <c r="AQ40" s="761" t="s">
        <v>349</v>
      </c>
      <c r="AR40" s="762"/>
      <c r="AS40" s="762"/>
      <c r="AT40" s="762"/>
      <c r="AU40" s="762"/>
      <c r="AV40" s="762"/>
      <c r="AW40" s="762"/>
      <c r="AX40" s="762"/>
      <c r="AY40" s="763"/>
      <c r="AZ40" s="683" t="s">
        <v>237</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83</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5388</v>
      </c>
      <c r="CS40" s="684"/>
      <c r="CT40" s="684"/>
      <c r="CU40" s="684"/>
      <c r="CV40" s="684"/>
      <c r="CW40" s="684"/>
      <c r="CX40" s="684"/>
      <c r="CY40" s="685"/>
      <c r="CZ40" s="688">
        <v>0.1</v>
      </c>
      <c r="DA40" s="717"/>
      <c r="DB40" s="717"/>
      <c r="DC40" s="721"/>
      <c r="DD40" s="692" t="s">
        <v>237</v>
      </c>
      <c r="DE40" s="684"/>
      <c r="DF40" s="684"/>
      <c r="DG40" s="684"/>
      <c r="DH40" s="684"/>
      <c r="DI40" s="684"/>
      <c r="DJ40" s="684"/>
      <c r="DK40" s="685"/>
      <c r="DL40" s="692" t="s">
        <v>247</v>
      </c>
      <c r="DM40" s="684"/>
      <c r="DN40" s="684"/>
      <c r="DO40" s="684"/>
      <c r="DP40" s="684"/>
      <c r="DQ40" s="684"/>
      <c r="DR40" s="684"/>
      <c r="DS40" s="684"/>
      <c r="DT40" s="684"/>
      <c r="DU40" s="684"/>
      <c r="DV40" s="685"/>
      <c r="DW40" s="688" t="s">
        <v>247</v>
      </c>
      <c r="DX40" s="717"/>
      <c r="DY40" s="717"/>
      <c r="DZ40" s="717"/>
      <c r="EA40" s="717"/>
      <c r="EB40" s="717"/>
      <c r="EC40" s="718"/>
    </row>
    <row r="41" spans="2:133" ht="11.25" customHeight="1">
      <c r="B41" s="680" t="s">
        <v>353</v>
      </c>
      <c r="C41" s="681"/>
      <c r="D41" s="681"/>
      <c r="E41" s="681"/>
      <c r="F41" s="681"/>
      <c r="G41" s="681"/>
      <c r="H41" s="681"/>
      <c r="I41" s="681"/>
      <c r="J41" s="681"/>
      <c r="K41" s="681"/>
      <c r="L41" s="681"/>
      <c r="M41" s="681"/>
      <c r="N41" s="681"/>
      <c r="O41" s="681"/>
      <c r="P41" s="681"/>
      <c r="Q41" s="682"/>
      <c r="R41" s="683">
        <v>146046</v>
      </c>
      <c r="S41" s="684"/>
      <c r="T41" s="684"/>
      <c r="U41" s="684"/>
      <c r="V41" s="684"/>
      <c r="W41" s="684"/>
      <c r="X41" s="684"/>
      <c r="Y41" s="685"/>
      <c r="Z41" s="686">
        <v>1.4</v>
      </c>
      <c r="AA41" s="686"/>
      <c r="AB41" s="686"/>
      <c r="AC41" s="686"/>
      <c r="AD41" s="687" t="s">
        <v>237</v>
      </c>
      <c r="AE41" s="687"/>
      <c r="AF41" s="687"/>
      <c r="AG41" s="687"/>
      <c r="AH41" s="687"/>
      <c r="AI41" s="687"/>
      <c r="AJ41" s="687"/>
      <c r="AK41" s="687"/>
      <c r="AL41" s="688" t="s">
        <v>247</v>
      </c>
      <c r="AM41" s="689"/>
      <c r="AN41" s="689"/>
      <c r="AO41" s="690"/>
      <c r="AQ41" s="761" t="s">
        <v>354</v>
      </c>
      <c r="AR41" s="762"/>
      <c r="AS41" s="762"/>
      <c r="AT41" s="762"/>
      <c r="AU41" s="762"/>
      <c r="AV41" s="762"/>
      <c r="AW41" s="762"/>
      <c r="AX41" s="762"/>
      <c r="AY41" s="763"/>
      <c r="AZ41" s="683">
        <v>159255</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t="s">
        <v>247</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237</v>
      </c>
      <c r="CS41" s="719"/>
      <c r="CT41" s="719"/>
      <c r="CU41" s="719"/>
      <c r="CV41" s="719"/>
      <c r="CW41" s="719"/>
      <c r="CX41" s="719"/>
      <c r="CY41" s="720"/>
      <c r="CZ41" s="688" t="s">
        <v>237</v>
      </c>
      <c r="DA41" s="717"/>
      <c r="DB41" s="717"/>
      <c r="DC41" s="721"/>
      <c r="DD41" s="692" t="s">
        <v>247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357</v>
      </c>
      <c r="C42" s="734"/>
      <c r="D42" s="734"/>
      <c r="E42" s="734"/>
      <c r="F42" s="734"/>
      <c r="G42" s="734"/>
      <c r="H42" s="734"/>
      <c r="I42" s="734"/>
      <c r="J42" s="734"/>
      <c r="K42" s="734"/>
      <c r="L42" s="734"/>
      <c r="M42" s="734"/>
      <c r="N42" s="734"/>
      <c r="O42" s="734"/>
      <c r="P42" s="734"/>
      <c r="Q42" s="735"/>
      <c r="R42" s="768">
        <v>10557918</v>
      </c>
      <c r="S42" s="769"/>
      <c r="T42" s="769"/>
      <c r="U42" s="769"/>
      <c r="V42" s="769"/>
      <c r="W42" s="769"/>
      <c r="X42" s="769"/>
      <c r="Y42" s="777"/>
      <c r="Z42" s="778">
        <v>100</v>
      </c>
      <c r="AA42" s="778"/>
      <c r="AB42" s="778"/>
      <c r="AC42" s="778"/>
      <c r="AD42" s="779">
        <v>4223331</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523727</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372</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1121954</v>
      </c>
      <c r="CS42" s="684"/>
      <c r="CT42" s="684"/>
      <c r="CU42" s="684"/>
      <c r="CV42" s="684"/>
      <c r="CW42" s="684"/>
      <c r="CX42" s="684"/>
      <c r="CY42" s="685"/>
      <c r="CZ42" s="688">
        <v>11.1</v>
      </c>
      <c r="DA42" s="689"/>
      <c r="DB42" s="689"/>
      <c r="DC42" s="701"/>
      <c r="DD42" s="692">
        <v>386349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9788</v>
      </c>
      <c r="CS43" s="719"/>
      <c r="CT43" s="719"/>
      <c r="CU43" s="719"/>
      <c r="CV43" s="719"/>
      <c r="CW43" s="719"/>
      <c r="CX43" s="719"/>
      <c r="CY43" s="720"/>
      <c r="CZ43" s="688">
        <v>0.1</v>
      </c>
      <c r="DA43" s="717"/>
      <c r="DB43" s="717"/>
      <c r="DC43" s="721"/>
      <c r="DD43" s="692">
        <v>9788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310</v>
      </c>
      <c r="CE44" s="796"/>
      <c r="CF44" s="680" t="s">
        <v>362</v>
      </c>
      <c r="CG44" s="681"/>
      <c r="CH44" s="681"/>
      <c r="CI44" s="681"/>
      <c r="CJ44" s="681"/>
      <c r="CK44" s="681"/>
      <c r="CL44" s="681"/>
      <c r="CM44" s="681"/>
      <c r="CN44" s="681"/>
      <c r="CO44" s="681"/>
      <c r="CP44" s="681"/>
      <c r="CQ44" s="682"/>
      <c r="CR44" s="683">
        <v>1065680</v>
      </c>
      <c r="CS44" s="684"/>
      <c r="CT44" s="684"/>
      <c r="CU44" s="684"/>
      <c r="CV44" s="684"/>
      <c r="CW44" s="684"/>
      <c r="CX44" s="684"/>
      <c r="CY44" s="685"/>
      <c r="CZ44" s="688">
        <v>10.5</v>
      </c>
      <c r="DA44" s="689"/>
      <c r="DB44" s="689"/>
      <c r="DC44" s="701"/>
      <c r="DD44" s="692">
        <v>346963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363</v>
      </c>
      <c r="CG45" s="681"/>
      <c r="CH45" s="681"/>
      <c r="CI45" s="681"/>
      <c r="CJ45" s="681"/>
      <c r="CK45" s="681"/>
      <c r="CL45" s="681"/>
      <c r="CM45" s="681"/>
      <c r="CN45" s="681"/>
      <c r="CO45" s="681"/>
      <c r="CP45" s="681"/>
      <c r="CQ45" s="682"/>
      <c r="CR45" s="683">
        <v>646121</v>
      </c>
      <c r="CS45" s="719"/>
      <c r="CT45" s="719"/>
      <c r="CU45" s="719"/>
      <c r="CV45" s="719"/>
      <c r="CW45" s="719"/>
      <c r="CX45" s="719"/>
      <c r="CY45" s="720"/>
      <c r="CZ45" s="688">
        <v>6.4</v>
      </c>
      <c r="DA45" s="717"/>
      <c r="DB45" s="717"/>
      <c r="DC45" s="721"/>
      <c r="DD45" s="692">
        <v>103074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353463</v>
      </c>
      <c r="CS46" s="684"/>
      <c r="CT46" s="684"/>
      <c r="CU46" s="684"/>
      <c r="CV46" s="684"/>
      <c r="CW46" s="684"/>
      <c r="CX46" s="684"/>
      <c r="CY46" s="685"/>
      <c r="CZ46" s="688">
        <v>3.5</v>
      </c>
      <c r="DA46" s="689"/>
      <c r="DB46" s="689"/>
      <c r="DC46" s="701"/>
      <c r="DD46" s="692">
        <v>192793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56274</v>
      </c>
      <c r="CS47" s="719"/>
      <c r="CT47" s="719"/>
      <c r="CU47" s="719"/>
      <c r="CV47" s="719"/>
      <c r="CW47" s="719"/>
      <c r="CX47" s="719"/>
      <c r="CY47" s="720"/>
      <c r="CZ47" s="688">
        <v>0.6</v>
      </c>
      <c r="DA47" s="717"/>
      <c r="DB47" s="717"/>
      <c r="DC47" s="721"/>
      <c r="DD47" s="692">
        <v>39386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368</v>
      </c>
      <c r="CD48" s="799"/>
      <c r="CE48" s="800"/>
      <c r="CF48" s="680" t="s">
        <v>369</v>
      </c>
      <c r="CG48" s="681"/>
      <c r="CH48" s="681"/>
      <c r="CI48" s="681"/>
      <c r="CJ48" s="681"/>
      <c r="CK48" s="681"/>
      <c r="CL48" s="681"/>
      <c r="CM48" s="681"/>
      <c r="CN48" s="681"/>
      <c r="CO48" s="681"/>
      <c r="CP48" s="681"/>
      <c r="CQ48" s="682"/>
      <c r="CR48" s="683" t="s">
        <v>237</v>
      </c>
      <c r="CS48" s="684"/>
      <c r="CT48" s="684"/>
      <c r="CU48" s="684"/>
      <c r="CV48" s="684"/>
      <c r="CW48" s="684"/>
      <c r="CX48" s="684"/>
      <c r="CY48" s="685"/>
      <c r="CZ48" s="688" t="s">
        <v>237</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370</v>
      </c>
      <c r="CE49" s="734"/>
      <c r="CF49" s="734"/>
      <c r="CG49" s="734"/>
      <c r="CH49" s="734"/>
      <c r="CI49" s="734"/>
      <c r="CJ49" s="734"/>
      <c r="CK49" s="734"/>
      <c r="CL49" s="734"/>
      <c r="CM49" s="734"/>
      <c r="CN49" s="734"/>
      <c r="CO49" s="734"/>
      <c r="CP49" s="734"/>
      <c r="CQ49" s="735"/>
      <c r="CR49" s="768">
        <v>10120636</v>
      </c>
      <c r="CS49" s="754"/>
      <c r="CT49" s="754"/>
      <c r="CU49" s="754"/>
      <c r="CV49" s="754"/>
      <c r="CW49" s="754"/>
      <c r="CX49" s="754"/>
      <c r="CY49" s="785"/>
      <c r="CZ49" s="780">
        <v>100</v>
      </c>
      <c r="DA49" s="786"/>
      <c r="DB49" s="786"/>
      <c r="DC49" s="787"/>
      <c r="DD49" s="788">
        <v>4651403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yiEGH94Z7Ju//4FhHUOi79+DksRlZek8sym1ZCH2wSBJ0MoNe8n1zkPxLnG9gdUG6UnvKTHx7JFhutyKwUfLw==" saltValue="6Ooe/oHsChLu/5fulQN3L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10" zoomScale="70" zoomScaleNormal="70" zoomScaleSheetLayoutView="70" workbookViewId="0">
      <selection activeCell="AF43" sqref="AF43:AJ4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393</v>
      </c>
      <c r="C7" s="816"/>
      <c r="D7" s="816"/>
      <c r="E7" s="816"/>
      <c r="F7" s="816"/>
      <c r="G7" s="816"/>
      <c r="H7" s="816"/>
      <c r="I7" s="816"/>
      <c r="J7" s="816"/>
      <c r="K7" s="816"/>
      <c r="L7" s="816"/>
      <c r="M7" s="816"/>
      <c r="N7" s="816"/>
      <c r="O7" s="816"/>
      <c r="P7" s="817"/>
      <c r="Q7" s="818">
        <v>10559</v>
      </c>
      <c r="R7" s="819"/>
      <c r="S7" s="819"/>
      <c r="T7" s="819"/>
      <c r="U7" s="819"/>
      <c r="V7" s="819">
        <v>10122</v>
      </c>
      <c r="W7" s="819"/>
      <c r="X7" s="819"/>
      <c r="Y7" s="819"/>
      <c r="Z7" s="819"/>
      <c r="AA7" s="819">
        <v>437</v>
      </c>
      <c r="AB7" s="819"/>
      <c r="AC7" s="819"/>
      <c r="AD7" s="819"/>
      <c r="AE7" s="820"/>
      <c r="AF7" s="821">
        <v>402</v>
      </c>
      <c r="AG7" s="822"/>
      <c r="AH7" s="822"/>
      <c r="AI7" s="822"/>
      <c r="AJ7" s="823"/>
      <c r="AK7" s="858">
        <v>658</v>
      </c>
      <c r="AL7" s="859"/>
      <c r="AM7" s="859"/>
      <c r="AN7" s="859"/>
      <c r="AO7" s="859"/>
      <c r="AP7" s="859">
        <v>6631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594</v>
      </c>
      <c r="BT7" s="863"/>
      <c r="BU7" s="863"/>
      <c r="BV7" s="863"/>
      <c r="BW7" s="863"/>
      <c r="BX7" s="863"/>
      <c r="BY7" s="863"/>
      <c r="BZ7" s="863"/>
      <c r="CA7" s="863"/>
      <c r="CB7" s="863"/>
      <c r="CC7" s="863"/>
      <c r="CD7" s="863"/>
      <c r="CE7" s="863"/>
      <c r="CF7" s="863"/>
      <c r="CG7" s="864"/>
      <c r="CH7" s="855">
        <v>-1</v>
      </c>
      <c r="CI7" s="856"/>
      <c r="CJ7" s="856"/>
      <c r="CK7" s="856"/>
      <c r="CL7" s="857"/>
      <c r="CM7" s="855">
        <v>67</v>
      </c>
      <c r="CN7" s="856"/>
      <c r="CO7" s="856"/>
      <c r="CP7" s="856"/>
      <c r="CQ7" s="857"/>
      <c r="CR7" s="855">
        <v>51</v>
      </c>
      <c r="CS7" s="856"/>
      <c r="CT7" s="856"/>
      <c r="CU7" s="856"/>
      <c r="CV7" s="857"/>
      <c r="CW7" s="855" t="s">
        <v>601</v>
      </c>
      <c r="CX7" s="856"/>
      <c r="CY7" s="856"/>
      <c r="CZ7" s="856"/>
      <c r="DA7" s="857"/>
      <c r="DB7" s="855" t="s">
        <v>601</v>
      </c>
      <c r="DC7" s="856"/>
      <c r="DD7" s="856"/>
      <c r="DE7" s="856"/>
      <c r="DF7" s="857"/>
      <c r="DG7" s="855" t="s">
        <v>601</v>
      </c>
      <c r="DH7" s="856"/>
      <c r="DI7" s="856"/>
      <c r="DJ7" s="856"/>
      <c r="DK7" s="857"/>
      <c r="DL7" s="855" t="s">
        <v>601</v>
      </c>
      <c r="DM7" s="856"/>
      <c r="DN7" s="856"/>
      <c r="DO7" s="856"/>
      <c r="DP7" s="857"/>
      <c r="DQ7" s="855" t="s">
        <v>601</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395</v>
      </c>
      <c r="B23" s="874" t="s">
        <v>396</v>
      </c>
      <c r="C23" s="875"/>
      <c r="D23" s="875"/>
      <c r="E23" s="875"/>
      <c r="F23" s="875"/>
      <c r="G23" s="875"/>
      <c r="H23" s="875"/>
      <c r="I23" s="875"/>
      <c r="J23" s="875"/>
      <c r="K23" s="875"/>
      <c r="L23" s="875"/>
      <c r="M23" s="875"/>
      <c r="N23" s="875"/>
      <c r="O23" s="875"/>
      <c r="P23" s="876"/>
      <c r="Q23" s="877">
        <v>10559</v>
      </c>
      <c r="R23" s="878"/>
      <c r="S23" s="878"/>
      <c r="T23" s="878"/>
      <c r="U23" s="878"/>
      <c r="V23" s="878">
        <v>10122</v>
      </c>
      <c r="W23" s="878"/>
      <c r="X23" s="878"/>
      <c r="Y23" s="878"/>
      <c r="Z23" s="878"/>
      <c r="AA23" s="878">
        <v>437</v>
      </c>
      <c r="AB23" s="878"/>
      <c r="AC23" s="878"/>
      <c r="AD23" s="878"/>
      <c r="AE23" s="879"/>
      <c r="AF23" s="880">
        <v>402</v>
      </c>
      <c r="AG23" s="878"/>
      <c r="AH23" s="878"/>
      <c r="AI23" s="878"/>
      <c r="AJ23" s="881"/>
      <c r="AK23" s="882"/>
      <c r="AL23" s="883"/>
      <c r="AM23" s="883"/>
      <c r="AN23" s="883"/>
      <c r="AO23" s="883"/>
      <c r="AP23" s="878">
        <v>6631</v>
      </c>
      <c r="AQ23" s="878"/>
      <c r="AR23" s="878"/>
      <c r="AS23" s="878"/>
      <c r="AT23" s="878"/>
      <c r="AU23" s="884"/>
      <c r="AV23" s="884"/>
      <c r="AW23" s="884"/>
      <c r="AX23" s="884"/>
      <c r="AY23" s="885"/>
      <c r="AZ23" s="893" t="s">
        <v>237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376</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407</v>
      </c>
      <c r="C28" s="816"/>
      <c r="D28" s="816"/>
      <c r="E28" s="816"/>
      <c r="F28" s="816"/>
      <c r="G28" s="816"/>
      <c r="H28" s="816"/>
      <c r="I28" s="816"/>
      <c r="J28" s="816"/>
      <c r="K28" s="816"/>
      <c r="L28" s="816"/>
      <c r="M28" s="816"/>
      <c r="N28" s="816"/>
      <c r="O28" s="816"/>
      <c r="P28" s="817"/>
      <c r="Q28" s="906">
        <v>1882</v>
      </c>
      <c r="R28" s="907"/>
      <c r="S28" s="907"/>
      <c r="T28" s="907"/>
      <c r="U28" s="907"/>
      <c r="V28" s="907">
        <v>1867</v>
      </c>
      <c r="W28" s="907"/>
      <c r="X28" s="907"/>
      <c r="Y28" s="907"/>
      <c r="Z28" s="907"/>
      <c r="AA28" s="907">
        <v>14</v>
      </c>
      <c r="AB28" s="907"/>
      <c r="AC28" s="907"/>
      <c r="AD28" s="907"/>
      <c r="AE28" s="908"/>
      <c r="AF28" s="909">
        <v>14</v>
      </c>
      <c r="AG28" s="907"/>
      <c r="AH28" s="907"/>
      <c r="AI28" s="907"/>
      <c r="AJ28" s="910"/>
      <c r="AK28" s="911">
        <v>159</v>
      </c>
      <c r="AL28" s="902"/>
      <c r="AM28" s="902"/>
      <c r="AN28" s="902"/>
      <c r="AO28" s="902"/>
      <c r="AP28" s="902" t="s">
        <v>601</v>
      </c>
      <c r="AQ28" s="902"/>
      <c r="AR28" s="902"/>
      <c r="AS28" s="902"/>
      <c r="AT28" s="902"/>
      <c r="AU28" s="902" t="s">
        <v>601</v>
      </c>
      <c r="AV28" s="902"/>
      <c r="AW28" s="902"/>
      <c r="AX28" s="902"/>
      <c r="AY28" s="902"/>
      <c r="AZ28" s="903" t="s">
        <v>601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408</v>
      </c>
      <c r="C29" s="840"/>
      <c r="D29" s="840"/>
      <c r="E29" s="840"/>
      <c r="F29" s="840"/>
      <c r="G29" s="840"/>
      <c r="H29" s="840"/>
      <c r="I29" s="840"/>
      <c r="J29" s="840"/>
      <c r="K29" s="840"/>
      <c r="L29" s="840"/>
      <c r="M29" s="840"/>
      <c r="N29" s="840"/>
      <c r="O29" s="840"/>
      <c r="P29" s="841"/>
      <c r="Q29" s="842">
        <v>1949</v>
      </c>
      <c r="R29" s="843"/>
      <c r="S29" s="843"/>
      <c r="T29" s="843"/>
      <c r="U29" s="843"/>
      <c r="V29" s="843">
        <v>1768</v>
      </c>
      <c r="W29" s="843"/>
      <c r="X29" s="843"/>
      <c r="Y29" s="843"/>
      <c r="Z29" s="843"/>
      <c r="AA29" s="843">
        <v>181</v>
      </c>
      <c r="AB29" s="843"/>
      <c r="AC29" s="843"/>
      <c r="AD29" s="843"/>
      <c r="AE29" s="844"/>
      <c r="AF29" s="845">
        <v>181</v>
      </c>
      <c r="AG29" s="846"/>
      <c r="AH29" s="846"/>
      <c r="AI29" s="846"/>
      <c r="AJ29" s="847"/>
      <c r="AK29" s="914">
        <v>257</v>
      </c>
      <c r="AL29" s="915"/>
      <c r="AM29" s="915"/>
      <c r="AN29" s="915"/>
      <c r="AO29" s="915"/>
      <c r="AP29" s="915" t="s">
        <v>601</v>
      </c>
      <c r="AQ29" s="915"/>
      <c r="AR29" s="915"/>
      <c r="AS29" s="915"/>
      <c r="AT29" s="915"/>
      <c r="AU29" s="915" t="s">
        <v>601</v>
      </c>
      <c r="AV29" s="915"/>
      <c r="AW29" s="915"/>
      <c r="AX29" s="915"/>
      <c r="AY29" s="915"/>
      <c r="AZ29" s="916" t="s">
        <v>601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409</v>
      </c>
      <c r="C30" s="840"/>
      <c r="D30" s="840"/>
      <c r="E30" s="840"/>
      <c r="F30" s="840"/>
      <c r="G30" s="840"/>
      <c r="H30" s="840"/>
      <c r="I30" s="840"/>
      <c r="J30" s="840"/>
      <c r="K30" s="840"/>
      <c r="L30" s="840"/>
      <c r="M30" s="840"/>
      <c r="N30" s="840"/>
      <c r="O30" s="840"/>
      <c r="P30" s="841"/>
      <c r="Q30" s="842">
        <v>184</v>
      </c>
      <c r="R30" s="843"/>
      <c r="S30" s="843"/>
      <c r="T30" s="843"/>
      <c r="U30" s="843"/>
      <c r="V30" s="843">
        <v>179</v>
      </c>
      <c r="W30" s="843"/>
      <c r="X30" s="843"/>
      <c r="Y30" s="843"/>
      <c r="Z30" s="843"/>
      <c r="AA30" s="843">
        <v>4</v>
      </c>
      <c r="AB30" s="843"/>
      <c r="AC30" s="843"/>
      <c r="AD30" s="843"/>
      <c r="AE30" s="844"/>
      <c r="AF30" s="845">
        <v>4</v>
      </c>
      <c r="AG30" s="846"/>
      <c r="AH30" s="846"/>
      <c r="AI30" s="846"/>
      <c r="AJ30" s="847"/>
      <c r="AK30" s="914">
        <v>267</v>
      </c>
      <c r="AL30" s="915"/>
      <c r="AM30" s="915"/>
      <c r="AN30" s="915"/>
      <c r="AO30" s="915"/>
      <c r="AP30" s="915" t="s">
        <v>601</v>
      </c>
      <c r="AQ30" s="915"/>
      <c r="AR30" s="915"/>
      <c r="AS30" s="915"/>
      <c r="AT30" s="915"/>
      <c r="AU30" s="915" t="s">
        <v>601</v>
      </c>
      <c r="AV30" s="915"/>
      <c r="AW30" s="915"/>
      <c r="AX30" s="915"/>
      <c r="AY30" s="915"/>
      <c r="AZ30" s="916" t="s">
        <v>601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410</v>
      </c>
      <c r="C31" s="840"/>
      <c r="D31" s="840"/>
      <c r="E31" s="840"/>
      <c r="F31" s="840"/>
      <c r="G31" s="840"/>
      <c r="H31" s="840"/>
      <c r="I31" s="840"/>
      <c r="J31" s="840"/>
      <c r="K31" s="840"/>
      <c r="L31" s="840"/>
      <c r="M31" s="840"/>
      <c r="N31" s="840"/>
      <c r="O31" s="840"/>
      <c r="P31" s="841"/>
      <c r="Q31" s="842">
        <v>217</v>
      </c>
      <c r="R31" s="843"/>
      <c r="S31" s="843"/>
      <c r="T31" s="843"/>
      <c r="U31" s="843"/>
      <c r="V31" s="843">
        <v>177</v>
      </c>
      <c r="W31" s="843"/>
      <c r="X31" s="843"/>
      <c r="Y31" s="843"/>
      <c r="Z31" s="843"/>
      <c r="AA31" s="843">
        <v>40</v>
      </c>
      <c r="AB31" s="843"/>
      <c r="AC31" s="843"/>
      <c r="AD31" s="843"/>
      <c r="AE31" s="844"/>
      <c r="AF31" s="845">
        <v>569</v>
      </c>
      <c r="AG31" s="846"/>
      <c r="AH31" s="846"/>
      <c r="AI31" s="846"/>
      <c r="AJ31" s="847"/>
      <c r="AK31" s="914">
        <v>9</v>
      </c>
      <c r="AL31" s="915"/>
      <c r="AM31" s="915"/>
      <c r="AN31" s="915"/>
      <c r="AO31" s="915"/>
      <c r="AP31" s="915">
        <v>35</v>
      </c>
      <c r="AQ31" s="915"/>
      <c r="AR31" s="915"/>
      <c r="AS31" s="915"/>
      <c r="AT31" s="915"/>
      <c r="AU31" s="915">
        <v>6</v>
      </c>
      <c r="AV31" s="915"/>
      <c r="AW31" s="915"/>
      <c r="AX31" s="915"/>
      <c r="AY31" s="915"/>
      <c r="AZ31" s="916" t="s">
        <v>601</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412</v>
      </c>
      <c r="C32" s="840"/>
      <c r="D32" s="840"/>
      <c r="E32" s="840"/>
      <c r="F32" s="840"/>
      <c r="G32" s="840"/>
      <c r="H32" s="840"/>
      <c r="I32" s="840"/>
      <c r="J32" s="840"/>
      <c r="K32" s="840"/>
      <c r="L32" s="840"/>
      <c r="M32" s="840"/>
      <c r="N32" s="840"/>
      <c r="O32" s="840"/>
      <c r="P32" s="841"/>
      <c r="Q32" s="842">
        <v>188</v>
      </c>
      <c r="R32" s="843"/>
      <c r="S32" s="843"/>
      <c r="T32" s="843"/>
      <c r="U32" s="843"/>
      <c r="V32" s="843">
        <v>183</v>
      </c>
      <c r="W32" s="843"/>
      <c r="X32" s="843"/>
      <c r="Y32" s="843"/>
      <c r="Z32" s="843"/>
      <c r="AA32" s="843">
        <v>5</v>
      </c>
      <c r="AB32" s="843"/>
      <c r="AC32" s="843"/>
      <c r="AD32" s="843"/>
      <c r="AE32" s="844"/>
      <c r="AF32" s="845">
        <v>5</v>
      </c>
      <c r="AG32" s="846"/>
      <c r="AH32" s="846"/>
      <c r="AI32" s="846"/>
      <c r="AJ32" s="847"/>
      <c r="AK32" s="914">
        <v>116</v>
      </c>
      <c r="AL32" s="915"/>
      <c r="AM32" s="915"/>
      <c r="AN32" s="915"/>
      <c r="AO32" s="915"/>
      <c r="AP32" s="915">
        <v>1418</v>
      </c>
      <c r="AQ32" s="915"/>
      <c r="AR32" s="915"/>
      <c r="AS32" s="915"/>
      <c r="AT32" s="915"/>
      <c r="AU32" s="915">
        <v>1348</v>
      </c>
      <c r="AV32" s="915"/>
      <c r="AW32" s="915"/>
      <c r="AX32" s="915"/>
      <c r="AY32" s="915"/>
      <c r="AZ32" s="916" t="s">
        <v>601</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395</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774</v>
      </c>
      <c r="AG63" s="926"/>
      <c r="AH63" s="926"/>
      <c r="AI63" s="926"/>
      <c r="AJ63" s="927"/>
      <c r="AK63" s="928"/>
      <c r="AL63" s="923"/>
      <c r="AM63" s="923"/>
      <c r="AN63" s="923"/>
      <c r="AO63" s="923"/>
      <c r="AP63" s="926">
        <v>1453</v>
      </c>
      <c r="AQ63" s="926"/>
      <c r="AR63" s="926"/>
      <c r="AS63" s="926"/>
      <c r="AT63" s="926"/>
      <c r="AU63" s="926">
        <v>1354</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400</v>
      </c>
      <c r="W66" s="802"/>
      <c r="X66" s="802"/>
      <c r="Y66" s="802"/>
      <c r="Z66" s="803"/>
      <c r="AA66" s="801" t="s">
        <v>420</v>
      </c>
      <c r="AB66" s="802"/>
      <c r="AC66" s="802"/>
      <c r="AD66" s="802"/>
      <c r="AE66" s="803"/>
      <c r="AF66" s="936" t="s">
        <v>421</v>
      </c>
      <c r="AG66" s="897"/>
      <c r="AH66" s="897"/>
      <c r="AI66" s="897"/>
      <c r="AJ66" s="937"/>
      <c r="AK66" s="801" t="s">
        <v>403</v>
      </c>
      <c r="AL66" s="825"/>
      <c r="AM66" s="825"/>
      <c r="AN66" s="825"/>
      <c r="AO66" s="826"/>
      <c r="AP66" s="801" t="s">
        <v>422</v>
      </c>
      <c r="AQ66" s="802"/>
      <c r="AR66" s="802"/>
      <c r="AS66" s="802"/>
      <c r="AT66" s="803"/>
      <c r="AU66" s="801" t="s">
        <v>423</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588</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601</v>
      </c>
      <c r="AQ68" s="950"/>
      <c r="AR68" s="950"/>
      <c r="AS68" s="950"/>
      <c r="AT68" s="950"/>
      <c r="AU68" s="950" t="s">
        <v>601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589</v>
      </c>
      <c r="C69" s="958"/>
      <c r="D69" s="958"/>
      <c r="E69" s="958"/>
      <c r="F69" s="958"/>
      <c r="G69" s="958"/>
      <c r="H69" s="958"/>
      <c r="I69" s="958"/>
      <c r="J69" s="958"/>
      <c r="K69" s="958"/>
      <c r="L69" s="958"/>
      <c r="M69" s="958"/>
      <c r="N69" s="958"/>
      <c r="O69" s="958"/>
      <c r="P69" s="959"/>
      <c r="Q69" s="960">
        <v>1084</v>
      </c>
      <c r="R69" s="915"/>
      <c r="S69" s="915"/>
      <c r="T69" s="915"/>
      <c r="U69" s="915"/>
      <c r="V69" s="915">
        <v>1075</v>
      </c>
      <c r="W69" s="915"/>
      <c r="X69" s="915"/>
      <c r="Y69" s="915"/>
      <c r="Z69" s="915"/>
      <c r="AA69" s="915">
        <v>10</v>
      </c>
      <c r="AB69" s="915"/>
      <c r="AC69" s="915"/>
      <c r="AD69" s="915"/>
      <c r="AE69" s="915"/>
      <c r="AF69" s="915">
        <v>10</v>
      </c>
      <c r="AG69" s="915"/>
      <c r="AH69" s="915"/>
      <c r="AI69" s="915"/>
      <c r="AJ69" s="915"/>
      <c r="AK69" s="915">
        <v>42</v>
      </c>
      <c r="AL69" s="915"/>
      <c r="AM69" s="915"/>
      <c r="AN69" s="915"/>
      <c r="AO69" s="915"/>
      <c r="AP69" s="915">
        <v>309</v>
      </c>
      <c r="AQ69" s="915"/>
      <c r="AR69" s="915"/>
      <c r="AS69" s="915"/>
      <c r="AT69" s="915"/>
      <c r="AU69" s="915">
        <v>61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590</v>
      </c>
      <c r="C70" s="958"/>
      <c r="D70" s="958"/>
      <c r="E70" s="958"/>
      <c r="F70" s="958"/>
      <c r="G70" s="958"/>
      <c r="H70" s="958"/>
      <c r="I70" s="958"/>
      <c r="J70" s="958"/>
      <c r="K70" s="958"/>
      <c r="L70" s="958"/>
      <c r="M70" s="958"/>
      <c r="N70" s="958"/>
      <c r="O70" s="958"/>
      <c r="P70" s="959"/>
      <c r="Q70" s="960">
        <v>413</v>
      </c>
      <c r="R70" s="915"/>
      <c r="S70" s="915"/>
      <c r="T70" s="915"/>
      <c r="U70" s="915"/>
      <c r="V70" s="915">
        <v>373</v>
      </c>
      <c r="W70" s="915"/>
      <c r="X70" s="915"/>
      <c r="Y70" s="915"/>
      <c r="Z70" s="915"/>
      <c r="AA70" s="915">
        <v>40</v>
      </c>
      <c r="AB70" s="915"/>
      <c r="AC70" s="915"/>
      <c r="AD70" s="915"/>
      <c r="AE70" s="915"/>
      <c r="AF70" s="915">
        <v>40</v>
      </c>
      <c r="AG70" s="915"/>
      <c r="AH70" s="915"/>
      <c r="AI70" s="915"/>
      <c r="AJ70" s="915"/>
      <c r="AK70" s="915" t="s">
        <v>601</v>
      </c>
      <c r="AL70" s="915"/>
      <c r="AM70" s="915"/>
      <c r="AN70" s="915"/>
      <c r="AO70" s="915"/>
      <c r="AP70" s="915" t="s">
        <v>601</v>
      </c>
      <c r="AQ70" s="915"/>
      <c r="AR70" s="915"/>
      <c r="AS70" s="915"/>
      <c r="AT70" s="915"/>
      <c r="AU70" s="915" t="s">
        <v>601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591</v>
      </c>
      <c r="C71" s="958"/>
      <c r="D71" s="958"/>
      <c r="E71" s="958"/>
      <c r="F71" s="958"/>
      <c r="G71" s="958"/>
      <c r="H71" s="958"/>
      <c r="I71" s="958"/>
      <c r="J71" s="958"/>
      <c r="K71" s="958"/>
      <c r="L71" s="958"/>
      <c r="M71" s="958"/>
      <c r="N71" s="958"/>
      <c r="O71" s="958"/>
      <c r="P71" s="959"/>
      <c r="Q71" s="960">
        <v>145</v>
      </c>
      <c r="R71" s="915"/>
      <c r="S71" s="915"/>
      <c r="T71" s="915"/>
      <c r="U71" s="915"/>
      <c r="V71" s="915">
        <v>137</v>
      </c>
      <c r="W71" s="915"/>
      <c r="X71" s="915"/>
      <c r="Y71" s="915"/>
      <c r="Z71" s="915"/>
      <c r="AA71" s="915">
        <v>8</v>
      </c>
      <c r="AB71" s="915"/>
      <c r="AC71" s="915"/>
      <c r="AD71" s="915"/>
      <c r="AE71" s="915"/>
      <c r="AF71" s="915">
        <v>8</v>
      </c>
      <c r="AG71" s="915"/>
      <c r="AH71" s="915"/>
      <c r="AI71" s="915"/>
      <c r="AJ71" s="915"/>
      <c r="AK71" s="915" t="s">
        <v>601</v>
      </c>
      <c r="AL71" s="915"/>
      <c r="AM71" s="915"/>
      <c r="AN71" s="915"/>
      <c r="AO71" s="915"/>
      <c r="AP71" s="915" t="s">
        <v>601</v>
      </c>
      <c r="AQ71" s="915"/>
      <c r="AR71" s="915"/>
      <c r="AS71" s="915"/>
      <c r="AT71" s="915"/>
      <c r="AU71" s="915" t="s">
        <v>601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592</v>
      </c>
      <c r="C72" s="958"/>
      <c r="D72" s="958"/>
      <c r="E72" s="958"/>
      <c r="F72" s="958"/>
      <c r="G72" s="958"/>
      <c r="H72" s="958"/>
      <c r="I72" s="958"/>
      <c r="J72" s="958"/>
      <c r="K72" s="958"/>
      <c r="L72" s="958"/>
      <c r="M72" s="958"/>
      <c r="N72" s="958"/>
      <c r="O72" s="958"/>
      <c r="P72" s="959"/>
      <c r="Q72" s="960">
        <v>1069</v>
      </c>
      <c r="R72" s="915"/>
      <c r="S72" s="915"/>
      <c r="T72" s="915"/>
      <c r="U72" s="915"/>
      <c r="V72" s="915">
        <v>1064</v>
      </c>
      <c r="W72" s="915"/>
      <c r="X72" s="915"/>
      <c r="Y72" s="915"/>
      <c r="Z72" s="915"/>
      <c r="AA72" s="915">
        <v>5</v>
      </c>
      <c r="AB72" s="915"/>
      <c r="AC72" s="915"/>
      <c r="AD72" s="915"/>
      <c r="AE72" s="915"/>
      <c r="AF72" s="915">
        <v>5</v>
      </c>
      <c r="AG72" s="915"/>
      <c r="AH72" s="915"/>
      <c r="AI72" s="915"/>
      <c r="AJ72" s="915"/>
      <c r="AK72" s="915" t="s">
        <v>601</v>
      </c>
      <c r="AL72" s="915"/>
      <c r="AM72" s="915"/>
      <c r="AN72" s="915"/>
      <c r="AO72" s="915"/>
      <c r="AP72" s="915" t="s">
        <v>601</v>
      </c>
      <c r="AQ72" s="915"/>
      <c r="AR72" s="915"/>
      <c r="AS72" s="915"/>
      <c r="AT72" s="915"/>
      <c r="AU72" s="915" t="s">
        <v>601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593</v>
      </c>
      <c r="C73" s="958"/>
      <c r="D73" s="958"/>
      <c r="E73" s="958"/>
      <c r="F73" s="958"/>
      <c r="G73" s="958"/>
      <c r="H73" s="958"/>
      <c r="I73" s="958"/>
      <c r="J73" s="958"/>
      <c r="K73" s="958"/>
      <c r="L73" s="958"/>
      <c r="M73" s="958"/>
      <c r="N73" s="958"/>
      <c r="O73" s="958"/>
      <c r="P73" s="959"/>
      <c r="Q73" s="960">
        <v>287396</v>
      </c>
      <c r="R73" s="915"/>
      <c r="S73" s="915"/>
      <c r="T73" s="915"/>
      <c r="U73" s="915"/>
      <c r="V73" s="915">
        <v>279979</v>
      </c>
      <c r="W73" s="915"/>
      <c r="X73" s="915"/>
      <c r="Y73" s="915"/>
      <c r="Z73" s="915"/>
      <c r="AA73" s="915">
        <v>7417</v>
      </c>
      <c r="AB73" s="915"/>
      <c r="AC73" s="915"/>
      <c r="AD73" s="915"/>
      <c r="AE73" s="915"/>
      <c r="AF73" s="915">
        <v>7417</v>
      </c>
      <c r="AG73" s="915"/>
      <c r="AH73" s="915"/>
      <c r="AI73" s="915"/>
      <c r="AJ73" s="915"/>
      <c r="AK73" s="915">
        <v>982</v>
      </c>
      <c r="AL73" s="915"/>
      <c r="AM73" s="915"/>
      <c r="AN73" s="915"/>
      <c r="AO73" s="915"/>
      <c r="AP73" s="915" t="s">
        <v>601</v>
      </c>
      <c r="AQ73" s="915"/>
      <c r="AR73" s="915"/>
      <c r="AS73" s="915"/>
      <c r="AT73" s="915"/>
      <c r="AU73" s="915" t="s">
        <v>601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395</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7856</v>
      </c>
      <c r="AG88" s="926"/>
      <c r="AH88" s="926"/>
      <c r="AI88" s="926"/>
      <c r="AJ88" s="926"/>
      <c r="AK88" s="923"/>
      <c r="AL88" s="923"/>
      <c r="AM88" s="923"/>
      <c r="AN88" s="923"/>
      <c r="AO88" s="923"/>
      <c r="AP88" s="926">
        <v>309</v>
      </c>
      <c r="AQ88" s="926"/>
      <c r="AR88" s="926"/>
      <c r="AS88" s="926"/>
      <c r="AT88" s="926"/>
      <c r="AU88" s="926">
        <v>61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51</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313</v>
      </c>
      <c r="AG109" s="979"/>
      <c r="AH109" s="979"/>
      <c r="AI109" s="979"/>
      <c r="AJ109" s="980"/>
      <c r="AK109" s="978" t="s">
        <v>312</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313</v>
      </c>
      <c r="BW109" s="979"/>
      <c r="BX109" s="979"/>
      <c r="BY109" s="979"/>
      <c r="BZ109" s="980"/>
      <c r="CA109" s="978" t="s">
        <v>312</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313</v>
      </c>
      <c r="DM109" s="979"/>
      <c r="DN109" s="979"/>
      <c r="DO109" s="979"/>
      <c r="DP109" s="980"/>
      <c r="DQ109" s="978" t="s">
        <v>312</v>
      </c>
      <c r="DR109" s="979"/>
      <c r="DS109" s="979"/>
      <c r="DT109" s="979"/>
      <c r="DU109" s="980"/>
      <c r="DV109" s="978" t="s">
        <v>434</v>
      </c>
      <c r="DW109" s="979"/>
      <c r="DX109" s="979"/>
      <c r="DY109" s="979"/>
      <c r="DZ109" s="981"/>
    </row>
    <row r="110" spans="1:131" s="247" customFormat="1" ht="26.25" customHeight="1">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1006869</v>
      </c>
      <c r="AB110" s="986"/>
      <c r="AC110" s="986"/>
      <c r="AD110" s="986"/>
      <c r="AE110" s="987"/>
      <c r="AF110" s="988">
        <v>912749</v>
      </c>
      <c r="AG110" s="986"/>
      <c r="AH110" s="986"/>
      <c r="AI110" s="986"/>
      <c r="AJ110" s="987"/>
      <c r="AK110" s="988">
        <v>937228</v>
      </c>
      <c r="AL110" s="986"/>
      <c r="AM110" s="986"/>
      <c r="AN110" s="986"/>
      <c r="AO110" s="987"/>
      <c r="AP110" s="989">
        <v>25.3</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7539476</v>
      </c>
      <c r="BR110" s="1021"/>
      <c r="BS110" s="1021"/>
      <c r="BT110" s="1021"/>
      <c r="BU110" s="1021"/>
      <c r="BV110" s="1021">
        <v>7144188</v>
      </c>
      <c r="BW110" s="1021"/>
      <c r="BX110" s="1021"/>
      <c r="BY110" s="1021"/>
      <c r="BZ110" s="1021"/>
      <c r="CA110" s="1021">
        <v>6630630</v>
      </c>
      <c r="CB110" s="1021"/>
      <c r="CC110" s="1021"/>
      <c r="CD110" s="1021"/>
      <c r="CE110" s="1021"/>
      <c r="CF110" s="1035">
        <v>178.7</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376373</v>
      </c>
      <c r="DH110" s="1021"/>
      <c r="DI110" s="1021"/>
      <c r="DJ110" s="1021"/>
      <c r="DK110" s="1021"/>
      <c r="DL110" s="1021">
        <v>415062</v>
      </c>
      <c r="DM110" s="1021"/>
      <c r="DN110" s="1021"/>
      <c r="DO110" s="1021"/>
      <c r="DP110" s="1021"/>
      <c r="DQ110" s="1021">
        <v>350686</v>
      </c>
      <c r="DR110" s="1021"/>
      <c r="DS110" s="1021"/>
      <c r="DT110" s="1021"/>
      <c r="DU110" s="1021"/>
      <c r="DV110" s="1022">
        <v>9.5</v>
      </c>
      <c r="DW110" s="1022"/>
      <c r="DX110" s="1022"/>
      <c r="DY110" s="1022"/>
      <c r="DZ110" s="1023"/>
    </row>
    <row r="111" spans="1:131" s="247" customFormat="1" ht="26.25" customHeight="1">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416</v>
      </c>
      <c r="AG111" s="1028"/>
      <c r="AH111" s="1028"/>
      <c r="AI111" s="1028"/>
      <c r="AJ111" s="1029"/>
      <c r="AK111" s="1030" t="s">
        <v>442</v>
      </c>
      <c r="AL111" s="1028"/>
      <c r="AM111" s="1028"/>
      <c r="AN111" s="1028"/>
      <c r="AO111" s="1029"/>
      <c r="AP111" s="1031" t="s">
        <v>237</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493905</v>
      </c>
      <c r="BR111" s="1014"/>
      <c r="BS111" s="1014"/>
      <c r="BT111" s="1014"/>
      <c r="BU111" s="1014"/>
      <c r="BV111" s="1014">
        <v>471596</v>
      </c>
      <c r="BW111" s="1014"/>
      <c r="BX111" s="1014"/>
      <c r="BY111" s="1014"/>
      <c r="BZ111" s="1014"/>
      <c r="CA111" s="1014">
        <v>350686</v>
      </c>
      <c r="CB111" s="1014"/>
      <c r="CC111" s="1014"/>
      <c r="CD111" s="1014"/>
      <c r="CE111" s="1014"/>
      <c r="CF111" s="1008">
        <v>9.5</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442</v>
      </c>
      <c r="DM111" s="1014"/>
      <c r="DN111" s="1014"/>
      <c r="DO111" s="1014"/>
      <c r="DP111" s="1014"/>
      <c r="DQ111" s="1014" t="s">
        <v>237</v>
      </c>
      <c r="DR111" s="1014"/>
      <c r="DS111" s="1014"/>
      <c r="DT111" s="1014"/>
      <c r="DU111" s="1014"/>
      <c r="DV111" s="1015" t="s">
        <v>445</v>
      </c>
      <c r="DW111" s="1015"/>
      <c r="DX111" s="1015"/>
      <c r="DY111" s="1015"/>
      <c r="DZ111" s="1016"/>
    </row>
    <row r="112" spans="1:131" s="247" customFormat="1" ht="26.25" customHeight="1">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445</v>
      </c>
      <c r="AG112" s="1053"/>
      <c r="AH112" s="1053"/>
      <c r="AI112" s="1053"/>
      <c r="AJ112" s="1054"/>
      <c r="AK112" s="1055" t="s">
        <v>442</v>
      </c>
      <c r="AL112" s="1053"/>
      <c r="AM112" s="1053"/>
      <c r="AN112" s="1053"/>
      <c r="AO112" s="1054"/>
      <c r="AP112" s="1056" t="s">
        <v>416</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1523225</v>
      </c>
      <c r="BR112" s="1014"/>
      <c r="BS112" s="1014"/>
      <c r="BT112" s="1014"/>
      <c r="BU112" s="1014"/>
      <c r="BV112" s="1014">
        <v>1456504</v>
      </c>
      <c r="BW112" s="1014"/>
      <c r="BX112" s="1014"/>
      <c r="BY112" s="1014"/>
      <c r="BZ112" s="1014"/>
      <c r="CA112" s="1014">
        <v>1353709</v>
      </c>
      <c r="CB112" s="1014"/>
      <c r="CC112" s="1014"/>
      <c r="CD112" s="1014"/>
      <c r="CE112" s="1014"/>
      <c r="CF112" s="1008">
        <v>36.5</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416</v>
      </c>
      <c r="DH112" s="1014"/>
      <c r="DI112" s="1014"/>
      <c r="DJ112" s="1014"/>
      <c r="DK112" s="1014"/>
      <c r="DL112" s="1014" t="s">
        <v>445</v>
      </c>
      <c r="DM112" s="1014"/>
      <c r="DN112" s="1014"/>
      <c r="DO112" s="1014"/>
      <c r="DP112" s="1014"/>
      <c r="DQ112" s="1014" t="s">
        <v>442</v>
      </c>
      <c r="DR112" s="1014"/>
      <c r="DS112" s="1014"/>
      <c r="DT112" s="1014"/>
      <c r="DU112" s="1014"/>
      <c r="DV112" s="1015" t="s">
        <v>237</v>
      </c>
      <c r="DW112" s="1015"/>
      <c r="DX112" s="1015"/>
      <c r="DY112" s="1015"/>
      <c r="DZ112" s="1016"/>
    </row>
    <row r="113" spans="1:130" s="247" customFormat="1" ht="26.25" customHeight="1">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108095</v>
      </c>
      <c r="AB113" s="1028"/>
      <c r="AC113" s="1028"/>
      <c r="AD113" s="1028"/>
      <c r="AE113" s="1029"/>
      <c r="AF113" s="1030">
        <v>111664</v>
      </c>
      <c r="AG113" s="1028"/>
      <c r="AH113" s="1028"/>
      <c r="AI113" s="1028"/>
      <c r="AJ113" s="1029"/>
      <c r="AK113" s="1030">
        <v>106665</v>
      </c>
      <c r="AL113" s="1028"/>
      <c r="AM113" s="1028"/>
      <c r="AN113" s="1028"/>
      <c r="AO113" s="1029"/>
      <c r="AP113" s="1031">
        <v>2.9</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58670</v>
      </c>
      <c r="BR113" s="1014"/>
      <c r="BS113" s="1014"/>
      <c r="BT113" s="1014"/>
      <c r="BU113" s="1014"/>
      <c r="BV113" s="1014">
        <v>71941</v>
      </c>
      <c r="BW113" s="1014"/>
      <c r="BX113" s="1014"/>
      <c r="BY113" s="1014"/>
      <c r="BZ113" s="1014"/>
      <c r="CA113" s="1014">
        <v>60792</v>
      </c>
      <c r="CB113" s="1014"/>
      <c r="CC113" s="1014"/>
      <c r="CD113" s="1014"/>
      <c r="CE113" s="1014"/>
      <c r="CF113" s="1008">
        <v>1.6</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117532</v>
      </c>
      <c r="DH113" s="1053"/>
      <c r="DI113" s="1053"/>
      <c r="DJ113" s="1053"/>
      <c r="DK113" s="1054"/>
      <c r="DL113" s="1055">
        <v>56534</v>
      </c>
      <c r="DM113" s="1053"/>
      <c r="DN113" s="1053"/>
      <c r="DO113" s="1053"/>
      <c r="DP113" s="1054"/>
      <c r="DQ113" s="1055" t="s">
        <v>442</v>
      </c>
      <c r="DR113" s="1053"/>
      <c r="DS113" s="1053"/>
      <c r="DT113" s="1053"/>
      <c r="DU113" s="1054"/>
      <c r="DV113" s="1056" t="s">
        <v>237</v>
      </c>
      <c r="DW113" s="1057"/>
      <c r="DX113" s="1057"/>
      <c r="DY113" s="1057"/>
      <c r="DZ113" s="1058"/>
    </row>
    <row r="114" spans="1:130" s="247" customFormat="1" ht="26.25" customHeight="1">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10061</v>
      </c>
      <c r="AB114" s="1053"/>
      <c r="AC114" s="1053"/>
      <c r="AD114" s="1053"/>
      <c r="AE114" s="1054"/>
      <c r="AF114" s="1055">
        <v>11007</v>
      </c>
      <c r="AG114" s="1053"/>
      <c r="AH114" s="1053"/>
      <c r="AI114" s="1053"/>
      <c r="AJ114" s="1054"/>
      <c r="AK114" s="1055">
        <v>11006</v>
      </c>
      <c r="AL114" s="1053"/>
      <c r="AM114" s="1053"/>
      <c r="AN114" s="1053"/>
      <c r="AO114" s="1054"/>
      <c r="AP114" s="1056">
        <v>0.3</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809268</v>
      </c>
      <c r="BR114" s="1014"/>
      <c r="BS114" s="1014"/>
      <c r="BT114" s="1014"/>
      <c r="BU114" s="1014"/>
      <c r="BV114" s="1014">
        <v>710964</v>
      </c>
      <c r="BW114" s="1014"/>
      <c r="BX114" s="1014"/>
      <c r="BY114" s="1014"/>
      <c r="BZ114" s="1014"/>
      <c r="CA114" s="1014">
        <v>686068</v>
      </c>
      <c r="CB114" s="1014"/>
      <c r="CC114" s="1014"/>
      <c r="CD114" s="1014"/>
      <c r="CE114" s="1014"/>
      <c r="CF114" s="1008">
        <v>18.5</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237</v>
      </c>
      <c r="DM114" s="1053"/>
      <c r="DN114" s="1053"/>
      <c r="DO114" s="1053"/>
      <c r="DP114" s="1054"/>
      <c r="DQ114" s="1055" t="s">
        <v>237</v>
      </c>
      <c r="DR114" s="1053"/>
      <c r="DS114" s="1053"/>
      <c r="DT114" s="1053"/>
      <c r="DU114" s="1054"/>
      <c r="DV114" s="1056" t="s">
        <v>445</v>
      </c>
      <c r="DW114" s="1057"/>
      <c r="DX114" s="1057"/>
      <c r="DY114" s="1057"/>
      <c r="DZ114" s="1058"/>
    </row>
    <row r="115" spans="1:130" s="247" customFormat="1" ht="26.25" customHeight="1">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60997</v>
      </c>
      <c r="AB115" s="1028"/>
      <c r="AC115" s="1028"/>
      <c r="AD115" s="1028"/>
      <c r="AE115" s="1029"/>
      <c r="AF115" s="1030">
        <v>60997</v>
      </c>
      <c r="AG115" s="1028"/>
      <c r="AH115" s="1028"/>
      <c r="AI115" s="1028"/>
      <c r="AJ115" s="1029"/>
      <c r="AK115" s="1030">
        <v>56533</v>
      </c>
      <c r="AL115" s="1028"/>
      <c r="AM115" s="1028"/>
      <c r="AN115" s="1028"/>
      <c r="AO115" s="1029"/>
      <c r="AP115" s="1031">
        <v>1.5</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237</v>
      </c>
      <c r="BR115" s="1014"/>
      <c r="BS115" s="1014"/>
      <c r="BT115" s="1014"/>
      <c r="BU115" s="1014"/>
      <c r="BV115" s="1014" t="s">
        <v>445</v>
      </c>
      <c r="BW115" s="1014"/>
      <c r="BX115" s="1014"/>
      <c r="BY115" s="1014"/>
      <c r="BZ115" s="1014"/>
      <c r="CA115" s="1014" t="s">
        <v>237</v>
      </c>
      <c r="CB115" s="1014"/>
      <c r="CC115" s="1014"/>
      <c r="CD115" s="1014"/>
      <c r="CE115" s="1014"/>
      <c r="CF115" s="1008" t="s">
        <v>237</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237</v>
      </c>
      <c r="DH115" s="1053"/>
      <c r="DI115" s="1053"/>
      <c r="DJ115" s="1053"/>
      <c r="DK115" s="1054"/>
      <c r="DL115" s="1055" t="s">
        <v>442</v>
      </c>
      <c r="DM115" s="1053"/>
      <c r="DN115" s="1053"/>
      <c r="DO115" s="1053"/>
      <c r="DP115" s="1054"/>
      <c r="DQ115" s="1055" t="s">
        <v>237</v>
      </c>
      <c r="DR115" s="1053"/>
      <c r="DS115" s="1053"/>
      <c r="DT115" s="1053"/>
      <c r="DU115" s="1054"/>
      <c r="DV115" s="1056" t="s">
        <v>442</v>
      </c>
      <c r="DW115" s="1057"/>
      <c r="DX115" s="1057"/>
      <c r="DY115" s="1057"/>
      <c r="DZ115" s="1058"/>
    </row>
    <row r="116" spans="1:130" s="247" customFormat="1" ht="26.25" customHeight="1">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237</v>
      </c>
      <c r="AB116" s="1053"/>
      <c r="AC116" s="1053"/>
      <c r="AD116" s="1053"/>
      <c r="AE116" s="1054"/>
      <c r="AF116" s="1055" t="s">
        <v>442</v>
      </c>
      <c r="AG116" s="1053"/>
      <c r="AH116" s="1053"/>
      <c r="AI116" s="1053"/>
      <c r="AJ116" s="1054"/>
      <c r="AK116" s="1055" t="s">
        <v>237</v>
      </c>
      <c r="AL116" s="1053"/>
      <c r="AM116" s="1053"/>
      <c r="AN116" s="1053"/>
      <c r="AO116" s="1054"/>
      <c r="AP116" s="1056" t="s">
        <v>416</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416</v>
      </c>
      <c r="BR116" s="1014"/>
      <c r="BS116" s="1014"/>
      <c r="BT116" s="1014"/>
      <c r="BU116" s="1014"/>
      <c r="BV116" s="1014" t="s">
        <v>441</v>
      </c>
      <c r="BW116" s="1014"/>
      <c r="BX116" s="1014"/>
      <c r="BY116" s="1014"/>
      <c r="BZ116" s="1014"/>
      <c r="CA116" s="1014" t="s">
        <v>416</v>
      </c>
      <c r="CB116" s="1014"/>
      <c r="CC116" s="1014"/>
      <c r="CD116" s="1014"/>
      <c r="CE116" s="1014"/>
      <c r="CF116" s="1008" t="s">
        <v>442</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445</v>
      </c>
      <c r="DM116" s="1053"/>
      <c r="DN116" s="1053"/>
      <c r="DO116" s="1053"/>
      <c r="DP116" s="1054"/>
      <c r="DQ116" s="1055" t="s">
        <v>441</v>
      </c>
      <c r="DR116" s="1053"/>
      <c r="DS116" s="1053"/>
      <c r="DT116" s="1053"/>
      <c r="DU116" s="1054"/>
      <c r="DV116" s="1056" t="s">
        <v>442</v>
      </c>
      <c r="DW116" s="1057"/>
      <c r="DX116" s="1057"/>
      <c r="DY116" s="1057"/>
      <c r="DZ116" s="1058"/>
    </row>
    <row r="117" spans="1:130" s="247" customFormat="1" ht="26.25" customHeight="1">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1186022</v>
      </c>
      <c r="AB117" s="1071"/>
      <c r="AC117" s="1071"/>
      <c r="AD117" s="1071"/>
      <c r="AE117" s="1072"/>
      <c r="AF117" s="1073">
        <v>1096417</v>
      </c>
      <c r="AG117" s="1071"/>
      <c r="AH117" s="1071"/>
      <c r="AI117" s="1071"/>
      <c r="AJ117" s="1072"/>
      <c r="AK117" s="1073">
        <v>1111432</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237</v>
      </c>
      <c r="BR117" s="1014"/>
      <c r="BS117" s="1014"/>
      <c r="BT117" s="1014"/>
      <c r="BU117" s="1014"/>
      <c r="BV117" s="1014" t="s">
        <v>416</v>
      </c>
      <c r="BW117" s="1014"/>
      <c r="BX117" s="1014"/>
      <c r="BY117" s="1014"/>
      <c r="BZ117" s="1014"/>
      <c r="CA117" s="1014" t="s">
        <v>441</v>
      </c>
      <c r="CB117" s="1014"/>
      <c r="CC117" s="1014"/>
      <c r="CD117" s="1014"/>
      <c r="CE117" s="1014"/>
      <c r="CF117" s="1008" t="s">
        <v>416</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416</v>
      </c>
      <c r="DH117" s="1053"/>
      <c r="DI117" s="1053"/>
      <c r="DJ117" s="1053"/>
      <c r="DK117" s="1054"/>
      <c r="DL117" s="1055" t="s">
        <v>445</v>
      </c>
      <c r="DM117" s="1053"/>
      <c r="DN117" s="1053"/>
      <c r="DO117" s="1053"/>
      <c r="DP117" s="1054"/>
      <c r="DQ117" s="1055" t="s">
        <v>237</v>
      </c>
      <c r="DR117" s="1053"/>
      <c r="DS117" s="1053"/>
      <c r="DT117" s="1053"/>
      <c r="DU117" s="1054"/>
      <c r="DV117" s="1056" t="s">
        <v>441</v>
      </c>
      <c r="DW117" s="1057"/>
      <c r="DX117" s="1057"/>
      <c r="DY117" s="1057"/>
      <c r="DZ117" s="1058"/>
    </row>
    <row r="118" spans="1:130" s="247" customFormat="1" ht="26.25" customHeight="1">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313</v>
      </c>
      <c r="AG118" s="979"/>
      <c r="AH118" s="979"/>
      <c r="AI118" s="979"/>
      <c r="AJ118" s="980"/>
      <c r="AK118" s="978" t="s">
        <v>312</v>
      </c>
      <c r="AL118" s="979"/>
      <c r="AM118" s="979"/>
      <c r="AN118" s="979"/>
      <c r="AO118" s="980"/>
      <c r="AP118" s="1065" t="s">
        <v>434</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445</v>
      </c>
      <c r="BR118" s="1092"/>
      <c r="BS118" s="1092"/>
      <c r="BT118" s="1092"/>
      <c r="BU118" s="1092"/>
      <c r="BV118" s="1092" t="s">
        <v>237</v>
      </c>
      <c r="BW118" s="1092"/>
      <c r="BX118" s="1092"/>
      <c r="BY118" s="1092"/>
      <c r="BZ118" s="1092"/>
      <c r="CA118" s="1092" t="s">
        <v>237</v>
      </c>
      <c r="CB118" s="1092"/>
      <c r="CC118" s="1092"/>
      <c r="CD118" s="1092"/>
      <c r="CE118" s="1092"/>
      <c r="CF118" s="1008" t="s">
        <v>416</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416</v>
      </c>
      <c r="DH118" s="1053"/>
      <c r="DI118" s="1053"/>
      <c r="DJ118" s="1053"/>
      <c r="DK118" s="1054"/>
      <c r="DL118" s="1055" t="s">
        <v>237</v>
      </c>
      <c r="DM118" s="1053"/>
      <c r="DN118" s="1053"/>
      <c r="DO118" s="1053"/>
      <c r="DP118" s="1054"/>
      <c r="DQ118" s="1055" t="s">
        <v>237</v>
      </c>
      <c r="DR118" s="1053"/>
      <c r="DS118" s="1053"/>
      <c r="DT118" s="1053"/>
      <c r="DU118" s="1054"/>
      <c r="DV118" s="1056" t="s">
        <v>416</v>
      </c>
      <c r="DW118" s="1057"/>
      <c r="DX118" s="1057"/>
      <c r="DY118" s="1057"/>
      <c r="DZ118" s="1058"/>
    </row>
    <row r="119" spans="1:130" s="247" customFormat="1" ht="26.25" customHeight="1">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445</v>
      </c>
      <c r="AB119" s="986"/>
      <c r="AC119" s="986"/>
      <c r="AD119" s="986"/>
      <c r="AE119" s="987"/>
      <c r="AF119" s="988" t="s">
        <v>237</v>
      </c>
      <c r="AG119" s="986"/>
      <c r="AH119" s="986"/>
      <c r="AI119" s="986"/>
      <c r="AJ119" s="987"/>
      <c r="AK119" s="988" t="s">
        <v>237</v>
      </c>
      <c r="AL119" s="986"/>
      <c r="AM119" s="986"/>
      <c r="AN119" s="986"/>
      <c r="AO119" s="987"/>
      <c r="AP119" s="989" t="s">
        <v>237</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467</v>
      </c>
      <c r="BP119" s="1100"/>
      <c r="BQ119" s="1091">
        <v>10424544</v>
      </c>
      <c r="BR119" s="1092"/>
      <c r="BS119" s="1092"/>
      <c r="BT119" s="1092"/>
      <c r="BU119" s="1092"/>
      <c r="BV119" s="1092">
        <v>9855193</v>
      </c>
      <c r="BW119" s="1092"/>
      <c r="BX119" s="1092"/>
      <c r="BY119" s="1092"/>
      <c r="BZ119" s="1092"/>
      <c r="CA119" s="1092">
        <v>9081885</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445</v>
      </c>
      <c r="DH119" s="1078"/>
      <c r="DI119" s="1078"/>
      <c r="DJ119" s="1078"/>
      <c r="DK119" s="1079"/>
      <c r="DL119" s="1077" t="s">
        <v>237</v>
      </c>
      <c r="DM119" s="1078"/>
      <c r="DN119" s="1078"/>
      <c r="DO119" s="1078"/>
      <c r="DP119" s="1079"/>
      <c r="DQ119" s="1077" t="s">
        <v>416</v>
      </c>
      <c r="DR119" s="1078"/>
      <c r="DS119" s="1078"/>
      <c r="DT119" s="1078"/>
      <c r="DU119" s="1079"/>
      <c r="DV119" s="1080" t="s">
        <v>237</v>
      </c>
      <c r="DW119" s="1081"/>
      <c r="DX119" s="1081"/>
      <c r="DY119" s="1081"/>
      <c r="DZ119" s="1082"/>
    </row>
    <row r="120" spans="1:130" s="247" customFormat="1" ht="26.25" customHeight="1">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416</v>
      </c>
      <c r="AB120" s="1053"/>
      <c r="AC120" s="1053"/>
      <c r="AD120" s="1053"/>
      <c r="AE120" s="1054"/>
      <c r="AF120" s="1055" t="s">
        <v>445</v>
      </c>
      <c r="AG120" s="1053"/>
      <c r="AH120" s="1053"/>
      <c r="AI120" s="1053"/>
      <c r="AJ120" s="1054"/>
      <c r="AK120" s="1055" t="s">
        <v>237</v>
      </c>
      <c r="AL120" s="1053"/>
      <c r="AM120" s="1053"/>
      <c r="AN120" s="1053"/>
      <c r="AO120" s="1054"/>
      <c r="AP120" s="1056" t="s">
        <v>237</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4254437</v>
      </c>
      <c r="BR120" s="1021"/>
      <c r="BS120" s="1021"/>
      <c r="BT120" s="1021"/>
      <c r="BU120" s="1021"/>
      <c r="BV120" s="1021">
        <v>4274946</v>
      </c>
      <c r="BW120" s="1021"/>
      <c r="BX120" s="1021"/>
      <c r="BY120" s="1021"/>
      <c r="BZ120" s="1021"/>
      <c r="CA120" s="1021">
        <v>5190026</v>
      </c>
      <c r="CB120" s="1021"/>
      <c r="CC120" s="1021"/>
      <c r="CD120" s="1021"/>
      <c r="CE120" s="1021"/>
      <c r="CF120" s="1035">
        <v>139.9</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1523952</v>
      </c>
      <c r="DH120" s="1021"/>
      <c r="DI120" s="1021"/>
      <c r="DJ120" s="1021"/>
      <c r="DK120" s="1021"/>
      <c r="DL120" s="1021">
        <v>1448886</v>
      </c>
      <c r="DM120" s="1021"/>
      <c r="DN120" s="1021"/>
      <c r="DO120" s="1021"/>
      <c r="DP120" s="1021"/>
      <c r="DQ120" s="1021">
        <v>1348069</v>
      </c>
      <c r="DR120" s="1021"/>
      <c r="DS120" s="1021"/>
      <c r="DT120" s="1021"/>
      <c r="DU120" s="1021"/>
      <c r="DV120" s="1022">
        <v>36.299999999999997</v>
      </c>
      <c r="DW120" s="1022"/>
      <c r="DX120" s="1022"/>
      <c r="DY120" s="1022"/>
      <c r="DZ120" s="1023"/>
    </row>
    <row r="121" spans="1:130" s="247" customFormat="1" ht="26.25" customHeight="1">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60997</v>
      </c>
      <c r="AB121" s="1053"/>
      <c r="AC121" s="1053"/>
      <c r="AD121" s="1053"/>
      <c r="AE121" s="1054"/>
      <c r="AF121" s="1055">
        <v>60997</v>
      </c>
      <c r="AG121" s="1053"/>
      <c r="AH121" s="1053"/>
      <c r="AI121" s="1053"/>
      <c r="AJ121" s="1054"/>
      <c r="AK121" s="1055">
        <v>56533</v>
      </c>
      <c r="AL121" s="1053"/>
      <c r="AM121" s="1053"/>
      <c r="AN121" s="1053"/>
      <c r="AO121" s="1054"/>
      <c r="AP121" s="1056">
        <v>1.5</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578062</v>
      </c>
      <c r="BR121" s="1014"/>
      <c r="BS121" s="1014"/>
      <c r="BT121" s="1014"/>
      <c r="BU121" s="1014"/>
      <c r="BV121" s="1014">
        <v>566200</v>
      </c>
      <c r="BW121" s="1014"/>
      <c r="BX121" s="1014"/>
      <c r="BY121" s="1014"/>
      <c r="BZ121" s="1014"/>
      <c r="CA121" s="1014">
        <v>554323</v>
      </c>
      <c r="CB121" s="1014"/>
      <c r="CC121" s="1014"/>
      <c r="CD121" s="1014"/>
      <c r="CE121" s="1014"/>
      <c r="CF121" s="1008">
        <v>14.9</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11273</v>
      </c>
      <c r="DH121" s="1014"/>
      <c r="DI121" s="1014"/>
      <c r="DJ121" s="1014"/>
      <c r="DK121" s="1014"/>
      <c r="DL121" s="1014">
        <v>7618</v>
      </c>
      <c r="DM121" s="1014"/>
      <c r="DN121" s="1014"/>
      <c r="DO121" s="1014"/>
      <c r="DP121" s="1014"/>
      <c r="DQ121" s="1014">
        <v>5640</v>
      </c>
      <c r="DR121" s="1014"/>
      <c r="DS121" s="1014"/>
      <c r="DT121" s="1014"/>
      <c r="DU121" s="1014"/>
      <c r="DV121" s="1015">
        <v>0.2</v>
      </c>
      <c r="DW121" s="1015"/>
      <c r="DX121" s="1015"/>
      <c r="DY121" s="1015"/>
      <c r="DZ121" s="1016"/>
    </row>
    <row r="122" spans="1:130" s="247" customFormat="1" ht="26.25" customHeight="1">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237</v>
      </c>
      <c r="AB122" s="1053"/>
      <c r="AC122" s="1053"/>
      <c r="AD122" s="1053"/>
      <c r="AE122" s="1054"/>
      <c r="AF122" s="1055" t="s">
        <v>237</v>
      </c>
      <c r="AG122" s="1053"/>
      <c r="AH122" s="1053"/>
      <c r="AI122" s="1053"/>
      <c r="AJ122" s="1054"/>
      <c r="AK122" s="1055" t="s">
        <v>416</v>
      </c>
      <c r="AL122" s="1053"/>
      <c r="AM122" s="1053"/>
      <c r="AN122" s="1053"/>
      <c r="AO122" s="1054"/>
      <c r="AP122" s="1056" t="s">
        <v>237</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6928399</v>
      </c>
      <c r="BR122" s="1092"/>
      <c r="BS122" s="1092"/>
      <c r="BT122" s="1092"/>
      <c r="BU122" s="1092"/>
      <c r="BV122" s="1092">
        <v>6650155</v>
      </c>
      <c r="BW122" s="1092"/>
      <c r="BX122" s="1092"/>
      <c r="BY122" s="1092"/>
      <c r="BZ122" s="1092"/>
      <c r="CA122" s="1092">
        <v>6250722</v>
      </c>
      <c r="CB122" s="1092"/>
      <c r="CC122" s="1092"/>
      <c r="CD122" s="1092"/>
      <c r="CE122" s="1092"/>
      <c r="CF122" s="1112">
        <v>168.5</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416</v>
      </c>
      <c r="DH122" s="1014"/>
      <c r="DI122" s="1014"/>
      <c r="DJ122" s="1014"/>
      <c r="DK122" s="1014"/>
      <c r="DL122" s="1014" t="s">
        <v>237</v>
      </c>
      <c r="DM122" s="1014"/>
      <c r="DN122" s="1014"/>
      <c r="DO122" s="1014"/>
      <c r="DP122" s="1014"/>
      <c r="DQ122" s="1014" t="s">
        <v>237</v>
      </c>
      <c r="DR122" s="1014"/>
      <c r="DS122" s="1014"/>
      <c r="DT122" s="1014"/>
      <c r="DU122" s="1014"/>
      <c r="DV122" s="1015" t="s">
        <v>416</v>
      </c>
      <c r="DW122" s="1015"/>
      <c r="DX122" s="1015"/>
      <c r="DY122" s="1015"/>
      <c r="DZ122" s="1016"/>
    </row>
    <row r="123" spans="1:130" s="247" customFormat="1" ht="26.25" customHeight="1">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237</v>
      </c>
      <c r="AB123" s="1053"/>
      <c r="AC123" s="1053"/>
      <c r="AD123" s="1053"/>
      <c r="AE123" s="1054"/>
      <c r="AF123" s="1055" t="s">
        <v>416</v>
      </c>
      <c r="AG123" s="1053"/>
      <c r="AH123" s="1053"/>
      <c r="AI123" s="1053"/>
      <c r="AJ123" s="1054"/>
      <c r="AK123" s="1055" t="s">
        <v>416</v>
      </c>
      <c r="AL123" s="1053"/>
      <c r="AM123" s="1053"/>
      <c r="AN123" s="1053"/>
      <c r="AO123" s="1054"/>
      <c r="AP123" s="1056" t="s">
        <v>237</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478</v>
      </c>
      <c r="BP123" s="1100"/>
      <c r="BQ123" s="1159">
        <v>11760898</v>
      </c>
      <c r="BR123" s="1160"/>
      <c r="BS123" s="1160"/>
      <c r="BT123" s="1160"/>
      <c r="BU123" s="1160"/>
      <c r="BV123" s="1160">
        <v>11491301</v>
      </c>
      <c r="BW123" s="1160"/>
      <c r="BX123" s="1160"/>
      <c r="BY123" s="1160"/>
      <c r="BZ123" s="1160"/>
      <c r="CA123" s="1160">
        <v>11995071</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237</v>
      </c>
      <c r="DH123" s="1053"/>
      <c r="DI123" s="1053"/>
      <c r="DJ123" s="1053"/>
      <c r="DK123" s="1054"/>
      <c r="DL123" s="1055" t="s">
        <v>237</v>
      </c>
      <c r="DM123" s="1053"/>
      <c r="DN123" s="1053"/>
      <c r="DO123" s="1053"/>
      <c r="DP123" s="1054"/>
      <c r="DQ123" s="1055" t="s">
        <v>237</v>
      </c>
      <c r="DR123" s="1053"/>
      <c r="DS123" s="1053"/>
      <c r="DT123" s="1053"/>
      <c r="DU123" s="1054"/>
      <c r="DV123" s="1056" t="s">
        <v>237</v>
      </c>
      <c r="DW123" s="1057"/>
      <c r="DX123" s="1057"/>
      <c r="DY123" s="1057"/>
      <c r="DZ123" s="1058"/>
    </row>
    <row r="124" spans="1:130" s="247" customFormat="1" ht="26.25" customHeight="1" thickBot="1">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237</v>
      </c>
      <c r="AB124" s="1053"/>
      <c r="AC124" s="1053"/>
      <c r="AD124" s="1053"/>
      <c r="AE124" s="1054"/>
      <c r="AF124" s="1055" t="s">
        <v>416</v>
      </c>
      <c r="AG124" s="1053"/>
      <c r="AH124" s="1053"/>
      <c r="AI124" s="1053"/>
      <c r="AJ124" s="1054"/>
      <c r="AK124" s="1055" t="s">
        <v>237</v>
      </c>
      <c r="AL124" s="1053"/>
      <c r="AM124" s="1053"/>
      <c r="AN124" s="1053"/>
      <c r="AO124" s="1054"/>
      <c r="AP124" s="1056" t="s">
        <v>237</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416</v>
      </c>
      <c r="BR124" s="1122"/>
      <c r="BS124" s="1122"/>
      <c r="BT124" s="1122"/>
      <c r="BU124" s="1122"/>
      <c r="BV124" s="1122" t="s">
        <v>416</v>
      </c>
      <c r="BW124" s="1122"/>
      <c r="BX124" s="1122"/>
      <c r="BY124" s="1122"/>
      <c r="BZ124" s="1122"/>
      <c r="CA124" s="1122" t="s">
        <v>416</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237</v>
      </c>
      <c r="DH124" s="1078"/>
      <c r="DI124" s="1078"/>
      <c r="DJ124" s="1078"/>
      <c r="DK124" s="1079"/>
      <c r="DL124" s="1077" t="s">
        <v>237</v>
      </c>
      <c r="DM124" s="1078"/>
      <c r="DN124" s="1078"/>
      <c r="DO124" s="1078"/>
      <c r="DP124" s="1079"/>
      <c r="DQ124" s="1077" t="s">
        <v>237</v>
      </c>
      <c r="DR124" s="1078"/>
      <c r="DS124" s="1078"/>
      <c r="DT124" s="1078"/>
      <c r="DU124" s="1079"/>
      <c r="DV124" s="1080" t="s">
        <v>482</v>
      </c>
      <c r="DW124" s="1081"/>
      <c r="DX124" s="1081"/>
      <c r="DY124" s="1081"/>
      <c r="DZ124" s="1082"/>
    </row>
    <row r="125" spans="1:130" s="247" customFormat="1" ht="26.25" customHeight="1">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237</v>
      </c>
      <c r="AB125" s="1053"/>
      <c r="AC125" s="1053"/>
      <c r="AD125" s="1053"/>
      <c r="AE125" s="1054"/>
      <c r="AF125" s="1055" t="s">
        <v>237</v>
      </c>
      <c r="AG125" s="1053"/>
      <c r="AH125" s="1053"/>
      <c r="AI125" s="1053"/>
      <c r="AJ125" s="1054"/>
      <c r="AK125" s="1055" t="s">
        <v>237</v>
      </c>
      <c r="AL125" s="1053"/>
      <c r="AM125" s="1053"/>
      <c r="AN125" s="1053"/>
      <c r="AO125" s="1054"/>
      <c r="AP125" s="1056" t="s">
        <v>237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416</v>
      </c>
      <c r="DH125" s="1021"/>
      <c r="DI125" s="1021"/>
      <c r="DJ125" s="1021"/>
      <c r="DK125" s="1021"/>
      <c r="DL125" s="1021" t="s">
        <v>237</v>
      </c>
      <c r="DM125" s="1021"/>
      <c r="DN125" s="1021"/>
      <c r="DO125" s="1021"/>
      <c r="DP125" s="1021"/>
      <c r="DQ125" s="1021" t="s">
        <v>485</v>
      </c>
      <c r="DR125" s="1021"/>
      <c r="DS125" s="1021"/>
      <c r="DT125" s="1021"/>
      <c r="DU125" s="1021"/>
      <c r="DV125" s="1022" t="s">
        <v>416</v>
      </c>
      <c r="DW125" s="1022"/>
      <c r="DX125" s="1022"/>
      <c r="DY125" s="1022"/>
      <c r="DZ125" s="1023"/>
    </row>
    <row r="126" spans="1:130" s="247" customFormat="1" ht="26.25" customHeight="1" thickBot="1">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416</v>
      </c>
      <c r="AB126" s="1053"/>
      <c r="AC126" s="1053"/>
      <c r="AD126" s="1053"/>
      <c r="AE126" s="1054"/>
      <c r="AF126" s="1055" t="s">
        <v>237</v>
      </c>
      <c r="AG126" s="1053"/>
      <c r="AH126" s="1053"/>
      <c r="AI126" s="1053"/>
      <c r="AJ126" s="1054"/>
      <c r="AK126" s="1055" t="s">
        <v>237</v>
      </c>
      <c r="AL126" s="1053"/>
      <c r="AM126" s="1053"/>
      <c r="AN126" s="1053"/>
      <c r="AO126" s="1054"/>
      <c r="AP126" s="1056" t="s">
        <v>416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237</v>
      </c>
      <c r="DH126" s="1014"/>
      <c r="DI126" s="1014"/>
      <c r="DJ126" s="1014"/>
      <c r="DK126" s="1014"/>
      <c r="DL126" s="1014" t="s">
        <v>237</v>
      </c>
      <c r="DM126" s="1014"/>
      <c r="DN126" s="1014"/>
      <c r="DO126" s="1014"/>
      <c r="DP126" s="1014"/>
      <c r="DQ126" s="1014" t="s">
        <v>416</v>
      </c>
      <c r="DR126" s="1014"/>
      <c r="DS126" s="1014"/>
      <c r="DT126" s="1014"/>
      <c r="DU126" s="1014"/>
      <c r="DV126" s="1015" t="s">
        <v>237</v>
      </c>
      <c r="DW126" s="1015"/>
      <c r="DX126" s="1015"/>
      <c r="DY126" s="1015"/>
      <c r="DZ126" s="1016"/>
    </row>
    <row r="127" spans="1:130" s="247" customFormat="1" ht="26.25" customHeight="1">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416</v>
      </c>
      <c r="AB127" s="1053"/>
      <c r="AC127" s="1053"/>
      <c r="AD127" s="1053"/>
      <c r="AE127" s="1054"/>
      <c r="AF127" s="1055" t="s">
        <v>237</v>
      </c>
      <c r="AG127" s="1053"/>
      <c r="AH127" s="1053"/>
      <c r="AI127" s="1053"/>
      <c r="AJ127" s="1054"/>
      <c r="AK127" s="1055" t="s">
        <v>416</v>
      </c>
      <c r="AL127" s="1053"/>
      <c r="AM127" s="1053"/>
      <c r="AN127" s="1053"/>
      <c r="AO127" s="1054"/>
      <c r="AP127" s="1056" t="s">
        <v>416</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237</v>
      </c>
      <c r="DH127" s="1014"/>
      <c r="DI127" s="1014"/>
      <c r="DJ127" s="1014"/>
      <c r="DK127" s="1014"/>
      <c r="DL127" s="1014" t="s">
        <v>416</v>
      </c>
      <c r="DM127" s="1014"/>
      <c r="DN127" s="1014"/>
      <c r="DO127" s="1014"/>
      <c r="DP127" s="1014"/>
      <c r="DQ127" s="1014" t="s">
        <v>485</v>
      </c>
      <c r="DR127" s="1014"/>
      <c r="DS127" s="1014"/>
      <c r="DT127" s="1014"/>
      <c r="DU127" s="1014"/>
      <c r="DV127" s="1015" t="s">
        <v>493</v>
      </c>
      <c r="DW127" s="1015"/>
      <c r="DX127" s="1015"/>
      <c r="DY127" s="1015"/>
      <c r="DZ127" s="1016"/>
    </row>
    <row r="128" spans="1:130" s="247" customFormat="1" ht="26.25" customHeight="1" thickBot="1">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3114</v>
      </c>
      <c r="AB128" s="1142"/>
      <c r="AC128" s="1142"/>
      <c r="AD128" s="1142"/>
      <c r="AE128" s="1143"/>
      <c r="AF128" s="1144" t="s">
        <v>416</v>
      </c>
      <c r="AG128" s="1142"/>
      <c r="AH128" s="1142"/>
      <c r="AI128" s="1142"/>
      <c r="AJ128" s="1143"/>
      <c r="AK128" s="1144" t="s">
        <v>237</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493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237</v>
      </c>
      <c r="DH128" s="1134"/>
      <c r="DI128" s="1134"/>
      <c r="DJ128" s="1134"/>
      <c r="DK128" s="1134"/>
      <c r="DL128" s="1134" t="s">
        <v>416</v>
      </c>
      <c r="DM128" s="1134"/>
      <c r="DN128" s="1134"/>
      <c r="DO128" s="1134"/>
      <c r="DP128" s="1134"/>
      <c r="DQ128" s="1134" t="s">
        <v>416</v>
      </c>
      <c r="DR128" s="1134"/>
      <c r="DS128" s="1134"/>
      <c r="DT128" s="1134"/>
      <c r="DU128" s="1134"/>
      <c r="DV128" s="1135" t="s">
        <v>493</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4369088</v>
      </c>
      <c r="AB129" s="1053"/>
      <c r="AC129" s="1053"/>
      <c r="AD129" s="1053"/>
      <c r="AE129" s="1054"/>
      <c r="AF129" s="1055">
        <v>4417287</v>
      </c>
      <c r="AG129" s="1053"/>
      <c r="AH129" s="1053"/>
      <c r="AI129" s="1053"/>
      <c r="AJ129" s="1054"/>
      <c r="AK129" s="1055">
        <v>4468416</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416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748352</v>
      </c>
      <c r="AB130" s="1053"/>
      <c r="AC130" s="1053"/>
      <c r="AD130" s="1053"/>
      <c r="AE130" s="1054"/>
      <c r="AF130" s="1055">
        <v>747411</v>
      </c>
      <c r="AG130" s="1053"/>
      <c r="AH130" s="1053"/>
      <c r="AI130" s="1053"/>
      <c r="AJ130" s="1054"/>
      <c r="AK130" s="1055">
        <v>758180</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10.3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3620736</v>
      </c>
      <c r="AB131" s="1078"/>
      <c r="AC131" s="1078"/>
      <c r="AD131" s="1078"/>
      <c r="AE131" s="1079"/>
      <c r="AF131" s="1077">
        <v>3669876</v>
      </c>
      <c r="AG131" s="1078"/>
      <c r="AH131" s="1078"/>
      <c r="AI131" s="1078"/>
      <c r="AJ131" s="1079"/>
      <c r="AK131" s="1077">
        <v>3710236</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t="s">
        <v>416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12.00186923</v>
      </c>
      <c r="AB132" s="1194"/>
      <c r="AC132" s="1194"/>
      <c r="AD132" s="1194"/>
      <c r="AE132" s="1195"/>
      <c r="AF132" s="1196">
        <v>9.5100215919999993</v>
      </c>
      <c r="AG132" s="1194"/>
      <c r="AH132" s="1194"/>
      <c r="AI132" s="1194"/>
      <c r="AJ132" s="1195"/>
      <c r="AK132" s="1196">
        <v>9.5210116009999997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11.7</v>
      </c>
      <c r="AB133" s="1177"/>
      <c r="AC133" s="1177"/>
      <c r="AD133" s="1177"/>
      <c r="AE133" s="1178"/>
      <c r="AF133" s="1176">
        <v>11.2</v>
      </c>
      <c r="AG133" s="1177"/>
      <c r="AH133" s="1177"/>
      <c r="AI133" s="1177"/>
      <c r="AJ133" s="1178"/>
      <c r="AK133" s="1176">
        <v>10.3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4TDkwTjXi1wOtBR3VhaCzGjXHkw6UwLpRkYARYimrFT/Sx/jOas4v57uEfMgILeOKGffRRtRdqejYI+mXhMGg==" saltValue="Ylr2uFIVBWI2t6YllSuJ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1" sqref="B1"/>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SBsA1dL9oGOmiCQKRtkSy1PrsbqadvpKuNKG8hUBrxsjbgAJc5/5+OK1gvtoLXWaJDe5YkZRuRHqLIsqUhoFg==" saltValue="hTTVKrDT5xrSHaYPgABh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FeYwsfnsT091GMDMbJdIw9LIXtIC7a/UQbFcz016B5Cnu9AgF46is8k+6NKl/QJnAbV1GZ+FtaQoCBDhP/qdA==" saltValue="QoEp14cCc8zhBcbRE0sE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1188981</v>
      </c>
      <c r="AP9" s="313">
        <v>91913</v>
      </c>
      <c r="AQ9" s="314">
        <v>99202</v>
      </c>
      <c r="AR9" s="315">
        <v>-7.3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75683</v>
      </c>
      <c r="AP10" s="316">
        <v>5851</v>
      </c>
      <c r="AQ10" s="317">
        <v>11247</v>
      </c>
      <c r="AR10" s="318">
        <v>-48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204318</v>
      </c>
      <c r="AP11" s="316">
        <v>15795</v>
      </c>
      <c r="AQ11" s="317">
        <v>20554</v>
      </c>
      <c r="AR11" s="318">
        <v>-23.2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2195</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t="s">
        <v>520</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38143</v>
      </c>
      <c r="AP14" s="316">
        <v>2949</v>
      </c>
      <c r="AQ14" s="317">
        <v>4724</v>
      </c>
      <c r="AR14" s="318">
        <v>-37.6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9788</v>
      </c>
      <c r="AP15" s="316">
        <v>757</v>
      </c>
      <c r="AQ15" s="317">
        <v>2851</v>
      </c>
      <c r="AR15" s="318">
        <v>-73.400000000000006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-162695</v>
      </c>
      <c r="AP16" s="316">
        <v>-12577</v>
      </c>
      <c r="AQ16" s="317">
        <v>-9556</v>
      </c>
      <c r="AR16" s="318">
        <v>31.6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1354218</v>
      </c>
      <c r="AP17" s="316">
        <v>104686</v>
      </c>
      <c r="AQ17" s="317">
        <v>131217</v>
      </c>
      <c r="AR17" s="318">
        <v>-20.2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9.1999999999999993</v>
      </c>
      <c r="AP21" s="329">
        <v>11.75</v>
      </c>
      <c r="AQ21" s="330">
        <v>-2.5499999999999998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95.5</v>
      </c>
      <c r="AP22" s="334">
        <v>95.4</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937228</v>
      </c>
      <c r="AP32" s="343">
        <v>72451</v>
      </c>
      <c r="AQ32" s="344">
        <v>84474</v>
      </c>
      <c r="AR32" s="345">
        <v>-14.2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t="s">
        <v>520</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106665</v>
      </c>
      <c r="AP35" s="343">
        <v>8246</v>
      </c>
      <c r="AQ35" s="344">
        <v>26788</v>
      </c>
      <c r="AR35" s="345">
        <v>-69.2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11006</v>
      </c>
      <c r="AP36" s="343">
        <v>851</v>
      </c>
      <c r="AQ36" s="344">
        <v>3368</v>
      </c>
      <c r="AR36" s="345">
        <v>-74.7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56533</v>
      </c>
      <c r="AP37" s="343">
        <v>4370</v>
      </c>
      <c r="AQ37" s="344">
        <v>1258</v>
      </c>
      <c r="AR37" s="345">
        <v>247.4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520</v>
      </c>
      <c r="AP38" s="346" t="s">
        <v>520</v>
      </c>
      <c r="AQ38" s="347">
        <v>17</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t="s">
        <v>520</v>
      </c>
      <c r="AP39" s="343" t="s">
        <v>520</v>
      </c>
      <c r="AQ39" s="344">
        <v>-5714</v>
      </c>
      <c r="AR39" s="345" t="s">
        <v>520</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-758180</v>
      </c>
      <c r="AP40" s="343">
        <v>-58610</v>
      </c>
      <c r="AQ40" s="344">
        <v>-76184</v>
      </c>
      <c r="AR40" s="345">
        <v>-23.1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305</v>
      </c>
      <c r="AL41" s="1234"/>
      <c r="AM41" s="1234"/>
      <c r="AN41" s="1235"/>
      <c r="AO41" s="343">
        <v>353252</v>
      </c>
      <c r="AP41" s="343">
        <v>27308</v>
      </c>
      <c r="AQ41" s="344">
        <v>34007</v>
      </c>
      <c r="AR41" s="345">
        <v>-19.7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760217</v>
      </c>
      <c r="AN51" s="365">
        <v>54775</v>
      </c>
      <c r="AO51" s="366">
        <v>-40.6</v>
      </c>
      <c r="AP51" s="367">
        <v>93741</v>
      </c>
      <c r="AQ51" s="368">
        <v>-29.1</v>
      </c>
      <c r="AR51" s="369">
        <v>-11.5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368555</v>
      </c>
      <c r="AN52" s="373">
        <v>26555</v>
      </c>
      <c r="AO52" s="374">
        <v>-33.1</v>
      </c>
      <c r="AP52" s="375">
        <v>46285</v>
      </c>
      <c r="AQ52" s="376">
        <v>-31</v>
      </c>
      <c r="AR52" s="377">
        <v>-2.1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1111068</v>
      </c>
      <c r="AN53" s="365">
        <v>81564</v>
      </c>
      <c r="AO53" s="366">
        <v>48.9</v>
      </c>
      <c r="AP53" s="367">
        <v>107537</v>
      </c>
      <c r="AQ53" s="368">
        <v>14.7</v>
      </c>
      <c r="AR53" s="369">
        <v>34.200000000000003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504276</v>
      </c>
      <c r="AN54" s="373">
        <v>37019</v>
      </c>
      <c r="AO54" s="374">
        <v>39.4</v>
      </c>
      <c r="AP54" s="375">
        <v>57923</v>
      </c>
      <c r="AQ54" s="376">
        <v>25.1</v>
      </c>
      <c r="AR54" s="377">
        <v>14.3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1733776</v>
      </c>
      <c r="AN55" s="365">
        <v>129203</v>
      </c>
      <c r="AO55" s="366">
        <v>58.4</v>
      </c>
      <c r="AP55" s="367">
        <v>113913</v>
      </c>
      <c r="AQ55" s="368">
        <v>5.9</v>
      </c>
      <c r="AR55" s="369">
        <v>52.5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539076</v>
      </c>
      <c r="AN56" s="373">
        <v>40173</v>
      </c>
      <c r="AO56" s="374">
        <v>8.5</v>
      </c>
      <c r="AP56" s="375">
        <v>53160</v>
      </c>
      <c r="AQ56" s="376">
        <v>-8.1999999999999993</v>
      </c>
      <c r="AR56" s="377">
        <v>16.7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1773267</v>
      </c>
      <c r="AN57" s="365">
        <v>134644</v>
      </c>
      <c r="AO57" s="366">
        <v>4.2</v>
      </c>
      <c r="AP57" s="367">
        <v>115050</v>
      </c>
      <c r="AQ57" s="368">
        <v>1</v>
      </c>
      <c r="AR57" s="369">
        <v>3.2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393240</v>
      </c>
      <c r="AN58" s="373">
        <v>29859</v>
      </c>
      <c r="AO58" s="374">
        <v>-25.7</v>
      </c>
      <c r="AP58" s="375">
        <v>53792</v>
      </c>
      <c r="AQ58" s="376">
        <v>1.2</v>
      </c>
      <c r="AR58" s="377">
        <v>-26.9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1065680</v>
      </c>
      <c r="AN59" s="365">
        <v>82381</v>
      </c>
      <c r="AO59" s="366">
        <v>-38.799999999999997</v>
      </c>
      <c r="AP59" s="367">
        <v>118252</v>
      </c>
      <c r="AQ59" s="368">
        <v>2.8</v>
      </c>
      <c r="AR59" s="369">
        <v>-41.6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353463</v>
      </c>
      <c r="AN60" s="373">
        <v>27324</v>
      </c>
      <c r="AO60" s="374">
        <v>-8.5</v>
      </c>
      <c r="AP60" s="375">
        <v>49994</v>
      </c>
      <c r="AQ60" s="376">
        <v>-7.1</v>
      </c>
      <c r="AR60" s="377">
        <v>-1.4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1288802</v>
      </c>
      <c r="AN61" s="380">
        <v>96513</v>
      </c>
      <c r="AO61" s="381">
        <v>6.4</v>
      </c>
      <c r="AP61" s="382">
        <v>109699</v>
      </c>
      <c r="AQ61" s="383">
        <v>-0.9</v>
      </c>
      <c r="AR61" s="369">
        <v>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431722</v>
      </c>
      <c r="AN62" s="373">
        <v>32186</v>
      </c>
      <c r="AO62" s="374">
        <v>-3.9</v>
      </c>
      <c r="AP62" s="375">
        <v>52231</v>
      </c>
      <c r="AQ62" s="376">
        <v>-4</v>
      </c>
      <c r="AR62" s="377">
        <v>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qr6lHjVaM+qtezMW+16vvEfhLoNG8dMOskw73C5JCWF5xHjRGFEyI4w1q799+cAARwQ9yjmvjlvUEAWjFgL2xg==" saltValue="031oKSLjyIbmD9S6rXO6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1" spans="125:125" ht="13.5" hidden="1" customHeight="1">
      <c r="DU121" s="291"/>
    </row>
  </sheetData>
  <sheetProtection algorithmName="SHA-512" hashValue="ksAHDGQ4htraXlAsa/6lq+nwGPBDhY3j3U4NCPIjmWuaY2ygwAtWVSKvzKXrxxBfVy66h5iDlnIZLhHv3ywTuA==" saltValue="FFEvtX8QeNLIWZFdVjPpJ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EIDBUwdJMnpdwO7bhTOQ5dJf3FHRm3gbJjT9lfz4GF2fbJaAmmfO/QLN2jIRUO+MeBSyHrC9sZ8w/Ltu4Mj1Nw==" saltValue="eCe1N1XiwvqUBMTOh5cxa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31.92</v>
      </c>
      <c r="G47" s="12">
        <v>36.54</v>
      </c>
      <c r="H47" s="12">
        <v>39.619999999999997</v>
      </c>
      <c r="I47" s="12">
        <v>40.450000000000003</v>
      </c>
      <c r="J47" s="13">
        <v>40.72</v>
      </c>
    </row>
    <row r="48" spans="2:10" ht="57.75" customHeight="1">
      <c r="B48" s="14"/>
      <c r="C48" s="1238" t="s">
        <v>4</v>
      </c>
      <c r="D48" s="1238"/>
      <c r="E48" s="1239"/>
      <c r="F48" s="15">
        <v>7.9</v>
      </c>
      <c r="G48" s="16">
        <v>7.95</v>
      </c>
      <c r="H48" s="16">
        <v>8.42</v>
      </c>
      <c r="I48" s="16">
        <v>11.36</v>
      </c>
      <c r="J48" s="17">
        <v>9</v>
      </c>
    </row>
    <row r="49" spans="2:10" ht="57.75" customHeight="1" thickBot="1">
      <c r="B49" s="18"/>
      <c r="C49" s="1240" t="s">
        <v>5</v>
      </c>
      <c r="D49" s="1240"/>
      <c r="E49" s="1241"/>
      <c r="F49" s="19" t="s">
        <v>567</v>
      </c>
      <c r="G49" s="20">
        <v>0.01</v>
      </c>
      <c r="H49" s="20" t="s">
        <v>568</v>
      </c>
      <c r="I49" s="20" t="s">
        <v>569</v>
      </c>
      <c r="J49" s="21" t="s">
        <v>570</v>
      </c>
    </row>
    <row r="50" spans="2:10" ht="13.5" customHeight="1"/>
  </sheetData>
  <sheetProtection algorithmName="SHA-512" hashValue="XaPN68wSyfLMI0uZKQBlqFS8trBvX9R5q02+YKI537CDeQMhx8Px3yUm/E/BGDZ9ZoP6u9H5cwxL8DS4T5QrHA==" saltValue="my4pTepk4IwpBWMPB+zQ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5"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571</v>
      </c>
      <c r="D34" s="1248"/>
      <c r="E34" s="1249"/>
      <c r="F34" s="32">
        <v>13.12</v>
      </c>
      <c r="G34" s="33">
        <v>13.06</v>
      </c>
      <c r="H34" s="33">
        <v>13.43</v>
      </c>
      <c r="I34" s="33">
        <v>13.25</v>
      </c>
      <c r="J34" s="34">
        <v>12.73</v>
      </c>
      <c r="K34" s="22"/>
      <c r="L34" s="22"/>
      <c r="M34" s="22"/>
      <c r="N34" s="22"/>
      <c r="O34" s="22"/>
      <c r="P34" s="22"/>
    </row>
    <row r="35" spans="1:16" ht="39" customHeight="1">
      <c r="A35" s="22"/>
      <c r="B35" s="35"/>
      <c r="C35" s="1242" t="s">
        <v>572</v>
      </c>
      <c r="D35" s="1243"/>
      <c r="E35" s="1244"/>
      <c r="F35" s="36">
        <v>7.89</v>
      </c>
      <c r="G35" s="37">
        <v>7.95</v>
      </c>
      <c r="H35" s="37">
        <v>8.42</v>
      </c>
      <c r="I35" s="37">
        <v>11.35</v>
      </c>
      <c r="J35" s="38">
        <v>9</v>
      </c>
      <c r="K35" s="22"/>
      <c r="L35" s="22"/>
      <c r="M35" s="22"/>
      <c r="N35" s="22"/>
      <c r="O35" s="22"/>
      <c r="P35" s="22"/>
    </row>
    <row r="36" spans="1:16" ht="39" customHeight="1">
      <c r="A36" s="22"/>
      <c r="B36" s="35"/>
      <c r="C36" s="1242" t="s">
        <v>573</v>
      </c>
      <c r="D36" s="1243"/>
      <c r="E36" s="1244"/>
      <c r="F36" s="36">
        <v>2.13</v>
      </c>
      <c r="G36" s="37">
        <v>2.61</v>
      </c>
      <c r="H36" s="37">
        <v>2.7</v>
      </c>
      <c r="I36" s="37">
        <v>3.14</v>
      </c>
      <c r="J36" s="38">
        <v>4.05</v>
      </c>
      <c r="K36" s="22"/>
      <c r="L36" s="22"/>
      <c r="M36" s="22"/>
      <c r="N36" s="22"/>
      <c r="O36" s="22"/>
      <c r="P36" s="22"/>
    </row>
    <row r="37" spans="1:16" ht="39" customHeight="1">
      <c r="A37" s="22"/>
      <c r="B37" s="35"/>
      <c r="C37" s="1242" t="s">
        <v>574</v>
      </c>
      <c r="D37" s="1243"/>
      <c r="E37" s="1244"/>
      <c r="F37" s="36">
        <v>1.56</v>
      </c>
      <c r="G37" s="37">
        <v>3.62</v>
      </c>
      <c r="H37" s="37">
        <v>3.04</v>
      </c>
      <c r="I37" s="37">
        <v>0.34</v>
      </c>
      <c r="J37" s="38">
        <v>0.31</v>
      </c>
      <c r="K37" s="22"/>
      <c r="L37" s="22"/>
      <c r="M37" s="22"/>
      <c r="N37" s="22"/>
      <c r="O37" s="22"/>
      <c r="P37" s="22"/>
    </row>
    <row r="38" spans="1:16" ht="39" customHeight="1">
      <c r="A38" s="22"/>
      <c r="B38" s="35"/>
      <c r="C38" s="1242" t="s">
        <v>575</v>
      </c>
      <c r="D38" s="1243"/>
      <c r="E38" s="1244"/>
      <c r="F38" s="36">
        <v>0.1</v>
      </c>
      <c r="G38" s="37">
        <v>0.08</v>
      </c>
      <c r="H38" s="37">
        <v>0.11</v>
      </c>
      <c r="I38" s="37">
        <v>0.08</v>
      </c>
      <c r="J38" s="38">
        <v>0.1</v>
      </c>
      <c r="K38" s="22"/>
      <c r="L38" s="22"/>
      <c r="M38" s="22"/>
      <c r="N38" s="22"/>
      <c r="O38" s="22"/>
      <c r="P38" s="22"/>
    </row>
    <row r="39" spans="1:16" ht="39" customHeight="1">
      <c r="A39" s="22"/>
      <c r="B39" s="35"/>
      <c r="C39" s="1242" t="s">
        <v>576</v>
      </c>
      <c r="D39" s="1243"/>
      <c r="E39" s="1244"/>
      <c r="F39" s="36">
        <v>0.08</v>
      </c>
      <c r="G39" s="37">
        <v>0.09</v>
      </c>
      <c r="H39" s="37">
        <v>0.1</v>
      </c>
      <c r="I39" s="37">
        <v>0.1</v>
      </c>
      <c r="J39" s="38">
        <v>0.09</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577</v>
      </c>
      <c r="D42" s="1243"/>
      <c r="E42" s="1244"/>
      <c r="F42" s="36" t="s">
        <v>520</v>
      </c>
      <c r="G42" s="37" t="s">
        <v>520</v>
      </c>
      <c r="H42" s="37" t="s">
        <v>520</v>
      </c>
      <c r="I42" s="37" t="s">
        <v>520</v>
      </c>
      <c r="J42" s="38" t="s">
        <v>520</v>
      </c>
      <c r="K42" s="22"/>
      <c r="L42" s="22"/>
      <c r="M42" s="22"/>
      <c r="N42" s="22"/>
      <c r="O42" s="22"/>
      <c r="P42" s="22"/>
    </row>
    <row r="43" spans="1:16" ht="39" customHeight="1" thickBot="1">
      <c r="A43" s="22"/>
      <c r="B43" s="40"/>
      <c r="C43" s="1245" t="s">
        <v>578</v>
      </c>
      <c r="D43" s="1246"/>
      <c r="E43" s="1247"/>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ePHMaOvgap5ECeb27uTU14l24vNhPIAQ2cUFVmJpLwKVlyPzaKTeXkF56IdUq01e23V5Xv3PNyWVt/hMK6iXg==" saltValue="VqkYk2s64oMKK9C5ur9c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50" t="s">
        <v>11</v>
      </c>
      <c r="C45" s="1251"/>
      <c r="D45" s="58"/>
      <c r="E45" s="1256" t="s">
        <v>12</v>
      </c>
      <c r="F45" s="1256"/>
      <c r="G45" s="1256"/>
      <c r="H45" s="1256"/>
      <c r="I45" s="1256"/>
      <c r="J45" s="1257"/>
      <c r="K45" s="59">
        <v>986</v>
      </c>
      <c r="L45" s="60">
        <v>982</v>
      </c>
      <c r="M45" s="60">
        <v>1007</v>
      </c>
      <c r="N45" s="60">
        <v>913</v>
      </c>
      <c r="O45" s="61">
        <v>937</v>
      </c>
      <c r="P45" s="48"/>
      <c r="Q45" s="48"/>
      <c r="R45" s="48"/>
      <c r="S45" s="48"/>
      <c r="T45" s="48"/>
      <c r="U45" s="48"/>
    </row>
    <row r="46" spans="1:21" ht="30.75" customHeight="1">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c r="A48" s="48"/>
      <c r="B48" s="1252"/>
      <c r="C48" s="1253"/>
      <c r="D48" s="62"/>
      <c r="E48" s="1258" t="s">
        <v>15</v>
      </c>
      <c r="F48" s="1258"/>
      <c r="G48" s="1258"/>
      <c r="H48" s="1258"/>
      <c r="I48" s="1258"/>
      <c r="J48" s="1259"/>
      <c r="K48" s="63">
        <v>100</v>
      </c>
      <c r="L48" s="64">
        <v>106</v>
      </c>
      <c r="M48" s="64">
        <v>108</v>
      </c>
      <c r="N48" s="64">
        <v>112</v>
      </c>
      <c r="O48" s="65">
        <v>107</v>
      </c>
      <c r="P48" s="48"/>
      <c r="Q48" s="48"/>
      <c r="R48" s="48"/>
      <c r="S48" s="48"/>
      <c r="T48" s="48"/>
      <c r="U48" s="48"/>
    </row>
    <row r="49" spans="1:21" ht="30.75" customHeight="1">
      <c r="A49" s="48"/>
      <c r="B49" s="1252"/>
      <c r="C49" s="1253"/>
      <c r="D49" s="62"/>
      <c r="E49" s="1258" t="s">
        <v>16</v>
      </c>
      <c r="F49" s="1258"/>
      <c r="G49" s="1258"/>
      <c r="H49" s="1258"/>
      <c r="I49" s="1258"/>
      <c r="J49" s="1259"/>
      <c r="K49" s="63">
        <v>2</v>
      </c>
      <c r="L49" s="64">
        <v>10</v>
      </c>
      <c r="M49" s="64">
        <v>10</v>
      </c>
      <c r="N49" s="64">
        <v>11</v>
      </c>
      <c r="O49" s="65">
        <v>11</v>
      </c>
      <c r="P49" s="48"/>
      <c r="Q49" s="48"/>
      <c r="R49" s="48"/>
      <c r="S49" s="48"/>
      <c r="T49" s="48"/>
      <c r="U49" s="48"/>
    </row>
    <row r="50" spans="1:21" ht="30.75" customHeight="1">
      <c r="A50" s="48"/>
      <c r="B50" s="1252"/>
      <c r="C50" s="1253"/>
      <c r="D50" s="62"/>
      <c r="E50" s="1258" t="s">
        <v>17</v>
      </c>
      <c r="F50" s="1258"/>
      <c r="G50" s="1258"/>
      <c r="H50" s="1258"/>
      <c r="I50" s="1258"/>
      <c r="J50" s="1259"/>
      <c r="K50" s="63">
        <v>61</v>
      </c>
      <c r="L50" s="64">
        <v>61</v>
      </c>
      <c r="M50" s="64">
        <v>61</v>
      </c>
      <c r="N50" s="64">
        <v>61</v>
      </c>
      <c r="O50" s="65">
        <v>57</v>
      </c>
      <c r="P50" s="48"/>
      <c r="Q50" s="48"/>
      <c r="R50" s="48"/>
      <c r="S50" s="48"/>
      <c r="T50" s="48"/>
      <c r="U50" s="48"/>
    </row>
    <row r="51" spans="1:21" ht="30.75" customHeight="1">
      <c r="A51" s="48"/>
      <c r="B51" s="1254"/>
      <c r="C51" s="1255"/>
      <c r="D51" s="66"/>
      <c r="E51" s="1258" t="s">
        <v>18</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c r="A52" s="48"/>
      <c r="B52" s="1260" t="s">
        <v>19</v>
      </c>
      <c r="C52" s="1261"/>
      <c r="D52" s="66"/>
      <c r="E52" s="1258" t="s">
        <v>20</v>
      </c>
      <c r="F52" s="1258"/>
      <c r="G52" s="1258"/>
      <c r="H52" s="1258"/>
      <c r="I52" s="1258"/>
      <c r="J52" s="1259"/>
      <c r="K52" s="63">
        <v>737</v>
      </c>
      <c r="L52" s="64">
        <v>715</v>
      </c>
      <c r="M52" s="64">
        <v>751</v>
      </c>
      <c r="N52" s="64">
        <v>747</v>
      </c>
      <c r="O52" s="65">
        <v>758</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412</v>
      </c>
      <c r="L53" s="69">
        <v>444</v>
      </c>
      <c r="M53" s="69">
        <v>435</v>
      </c>
      <c r="N53" s="69">
        <v>350</v>
      </c>
      <c r="O53" s="70">
        <v>354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6" t="s">
        <v>25</v>
      </c>
      <c r="C57" s="1267"/>
      <c r="D57" s="1270" t="s">
        <v>26</v>
      </c>
      <c r="E57" s="1271"/>
      <c r="F57" s="1271"/>
      <c r="G57" s="1271"/>
      <c r="H57" s="1271"/>
      <c r="I57" s="1271"/>
      <c r="J57" s="1272"/>
      <c r="K57" s="83" t="s">
        <v>585</v>
      </c>
      <c r="L57" s="84" t="s">
        <v>585</v>
      </c>
      <c r="M57" s="84" t="s">
        <v>585</v>
      </c>
      <c r="N57" s="84" t="s">
        <v>585</v>
      </c>
      <c r="O57" s="85" t="s">
        <v>585</v>
      </c>
    </row>
    <row r="58" spans="1:21" ht="31.5" customHeight="1" thickBot="1">
      <c r="B58" s="1268"/>
      <c r="C58" s="1269"/>
      <c r="D58" s="1273" t="s">
        <v>27</v>
      </c>
      <c r="E58" s="1274"/>
      <c r="F58" s="1274"/>
      <c r="G58" s="1274"/>
      <c r="H58" s="1274"/>
      <c r="I58" s="1274"/>
      <c r="J58" s="1275"/>
      <c r="K58" s="86" t="s">
        <v>585</v>
      </c>
      <c r="L58" s="87" t="s">
        <v>586</v>
      </c>
      <c r="M58" s="87" t="s">
        <v>586</v>
      </c>
      <c r="N58" s="87" t="s">
        <v>586</v>
      </c>
      <c r="O58" s="88" t="s">
        <v>587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R81CV+WuLIiC0ILFElowzs66zEct7rxfdF3ytI2FBMVuQTTuaoVhehFMy74wPSEi743D5qP86p8xNa3WPi9tg==" saltValue="+EpLFDmKEmOhBSERVQCk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3"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76" t="s">
        <v>30</v>
      </c>
      <c r="C41" s="1277"/>
      <c r="D41" s="102"/>
      <c r="E41" s="1282" t="s">
        <v>31</v>
      </c>
      <c r="F41" s="1282"/>
      <c r="G41" s="1282"/>
      <c r="H41" s="1283"/>
      <c r="I41" s="103">
        <v>8040</v>
      </c>
      <c r="J41" s="104">
        <v>7756</v>
      </c>
      <c r="K41" s="104">
        <v>7539</v>
      </c>
      <c r="L41" s="104">
        <v>7144</v>
      </c>
      <c r="M41" s="105">
        <v>6631</v>
      </c>
    </row>
    <row r="42" spans="2:13" ht="27.75" customHeight="1">
      <c r="B42" s="1278"/>
      <c r="C42" s="1279"/>
      <c r="D42" s="106"/>
      <c r="E42" s="1284" t="s">
        <v>32</v>
      </c>
      <c r="F42" s="1284"/>
      <c r="G42" s="1284"/>
      <c r="H42" s="1285"/>
      <c r="I42" s="107">
        <v>240</v>
      </c>
      <c r="J42" s="108">
        <v>568</v>
      </c>
      <c r="K42" s="108">
        <v>494</v>
      </c>
      <c r="L42" s="108">
        <v>472</v>
      </c>
      <c r="M42" s="109">
        <v>351</v>
      </c>
    </row>
    <row r="43" spans="2:13" ht="27.75" customHeight="1">
      <c r="B43" s="1278"/>
      <c r="C43" s="1279"/>
      <c r="D43" s="106"/>
      <c r="E43" s="1284" t="s">
        <v>33</v>
      </c>
      <c r="F43" s="1284"/>
      <c r="G43" s="1284"/>
      <c r="H43" s="1285"/>
      <c r="I43" s="107">
        <v>1677</v>
      </c>
      <c r="J43" s="108">
        <v>1673</v>
      </c>
      <c r="K43" s="108">
        <v>1523</v>
      </c>
      <c r="L43" s="108">
        <v>1457</v>
      </c>
      <c r="M43" s="109">
        <v>1354</v>
      </c>
    </row>
    <row r="44" spans="2:13" ht="27.75" customHeight="1">
      <c r="B44" s="1278"/>
      <c r="C44" s="1279"/>
      <c r="D44" s="106"/>
      <c r="E44" s="1284" t="s">
        <v>34</v>
      </c>
      <c r="F44" s="1284"/>
      <c r="G44" s="1284"/>
      <c r="H44" s="1285"/>
      <c r="I44" s="107">
        <v>69</v>
      </c>
      <c r="J44" s="108">
        <v>62</v>
      </c>
      <c r="K44" s="108">
        <v>59</v>
      </c>
      <c r="L44" s="108">
        <v>72</v>
      </c>
      <c r="M44" s="109">
        <v>61</v>
      </c>
    </row>
    <row r="45" spans="2:13" ht="27.75" customHeight="1">
      <c r="B45" s="1278"/>
      <c r="C45" s="1279"/>
      <c r="D45" s="106"/>
      <c r="E45" s="1284" t="s">
        <v>35</v>
      </c>
      <c r="F45" s="1284"/>
      <c r="G45" s="1284"/>
      <c r="H45" s="1285"/>
      <c r="I45" s="107">
        <v>1036</v>
      </c>
      <c r="J45" s="108">
        <v>981</v>
      </c>
      <c r="K45" s="108">
        <v>809</v>
      </c>
      <c r="L45" s="108">
        <v>711</v>
      </c>
      <c r="M45" s="109">
        <v>686</v>
      </c>
    </row>
    <row r="46" spans="2:13" ht="27.75" customHeight="1">
      <c r="B46" s="1278"/>
      <c r="C46" s="1279"/>
      <c r="D46" s="110"/>
      <c r="E46" s="1284" t="s">
        <v>36</v>
      </c>
      <c r="F46" s="1284"/>
      <c r="G46" s="1284"/>
      <c r="H46" s="1285"/>
      <c r="I46" s="107" t="s">
        <v>520</v>
      </c>
      <c r="J46" s="108" t="s">
        <v>520</v>
      </c>
      <c r="K46" s="108" t="s">
        <v>520</v>
      </c>
      <c r="L46" s="108" t="s">
        <v>520</v>
      </c>
      <c r="M46" s="109" t="s">
        <v>520</v>
      </c>
    </row>
    <row r="47" spans="2:13" ht="27.75" customHeight="1">
      <c r="B47" s="1278"/>
      <c r="C47" s="1279"/>
      <c r="D47" s="111"/>
      <c r="E47" s="1286" t="s">
        <v>37</v>
      </c>
      <c r="F47" s="1287"/>
      <c r="G47" s="1287"/>
      <c r="H47" s="1288"/>
      <c r="I47" s="107" t="s">
        <v>520</v>
      </c>
      <c r="J47" s="108" t="s">
        <v>520</v>
      </c>
      <c r="K47" s="108" t="s">
        <v>520</v>
      </c>
      <c r="L47" s="108" t="s">
        <v>520</v>
      </c>
      <c r="M47" s="109" t="s">
        <v>520</v>
      </c>
    </row>
    <row r="48" spans="2:13" ht="27.75" customHeight="1">
      <c r="B48" s="1278"/>
      <c r="C48" s="1279"/>
      <c r="D48" s="106"/>
      <c r="E48" s="1284" t="s">
        <v>38</v>
      </c>
      <c r="F48" s="1284"/>
      <c r="G48" s="1284"/>
      <c r="H48" s="1285"/>
      <c r="I48" s="107" t="s">
        <v>520</v>
      </c>
      <c r="J48" s="108" t="s">
        <v>520</v>
      </c>
      <c r="K48" s="108" t="s">
        <v>520</v>
      </c>
      <c r="L48" s="108" t="s">
        <v>520</v>
      </c>
      <c r="M48" s="109" t="s">
        <v>520</v>
      </c>
    </row>
    <row r="49" spans="2:13" ht="27.75" customHeight="1">
      <c r="B49" s="1280"/>
      <c r="C49" s="1281"/>
      <c r="D49" s="106"/>
      <c r="E49" s="1284" t="s">
        <v>39</v>
      </c>
      <c r="F49" s="1284"/>
      <c r="G49" s="1284"/>
      <c r="H49" s="1285"/>
      <c r="I49" s="107" t="s">
        <v>520</v>
      </c>
      <c r="J49" s="108" t="s">
        <v>520</v>
      </c>
      <c r="K49" s="108" t="s">
        <v>520</v>
      </c>
      <c r="L49" s="108" t="s">
        <v>520</v>
      </c>
      <c r="M49" s="109" t="s">
        <v>520</v>
      </c>
    </row>
    <row r="50" spans="2:13" ht="27.75" customHeight="1">
      <c r="B50" s="1289" t="s">
        <v>40</v>
      </c>
      <c r="C50" s="1290"/>
      <c r="D50" s="112"/>
      <c r="E50" s="1284" t="s">
        <v>41</v>
      </c>
      <c r="F50" s="1284"/>
      <c r="G50" s="1284"/>
      <c r="H50" s="1285"/>
      <c r="I50" s="107">
        <v>3467</v>
      </c>
      <c r="J50" s="108">
        <v>3892</v>
      </c>
      <c r="K50" s="108">
        <v>4254</v>
      </c>
      <c r="L50" s="108">
        <v>4275</v>
      </c>
      <c r="M50" s="109">
        <v>5190</v>
      </c>
    </row>
    <row r="51" spans="2:13" ht="27.75" customHeight="1">
      <c r="B51" s="1278"/>
      <c r="C51" s="1279"/>
      <c r="D51" s="106"/>
      <c r="E51" s="1284" t="s">
        <v>42</v>
      </c>
      <c r="F51" s="1284"/>
      <c r="G51" s="1284"/>
      <c r="H51" s="1285"/>
      <c r="I51" s="107">
        <v>10</v>
      </c>
      <c r="J51" s="108">
        <v>206</v>
      </c>
      <c r="K51" s="108">
        <v>578</v>
      </c>
      <c r="L51" s="108">
        <v>566</v>
      </c>
      <c r="M51" s="109">
        <v>554</v>
      </c>
    </row>
    <row r="52" spans="2:13" ht="27.75" customHeight="1">
      <c r="B52" s="1280"/>
      <c r="C52" s="1281"/>
      <c r="D52" s="106"/>
      <c r="E52" s="1284" t="s">
        <v>43</v>
      </c>
      <c r="F52" s="1284"/>
      <c r="G52" s="1284"/>
      <c r="H52" s="1285"/>
      <c r="I52" s="107">
        <v>7279</v>
      </c>
      <c r="J52" s="108">
        <v>7196</v>
      </c>
      <c r="K52" s="108">
        <v>6928</v>
      </c>
      <c r="L52" s="108">
        <v>6650</v>
      </c>
      <c r="M52" s="109">
        <v>6251</v>
      </c>
    </row>
    <row r="53" spans="2:13" ht="27.75" customHeight="1" thickBot="1">
      <c r="B53" s="1291" t="s">
        <v>44</v>
      </c>
      <c r="C53" s="1292"/>
      <c r="D53" s="113"/>
      <c r="E53" s="1293" t="s">
        <v>45</v>
      </c>
      <c r="F53" s="1293"/>
      <c r="G53" s="1293"/>
      <c r="H53" s="1294"/>
      <c r="I53" s="114">
        <v>305</v>
      </c>
      <c r="J53" s="115">
        <v>-255</v>
      </c>
      <c r="K53" s="115">
        <v>-1336</v>
      </c>
      <c r="L53" s="115">
        <v>-1636</v>
      </c>
      <c r="M53" s="116">
        <v>-2913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f1Itjh76Bau8RO/At+G+qUL9BtZ0ZMdHEKMnUvwj6dwdWJ+77hxOpHsQbqkGP/uFOteG+rxSLdOsXdbTrMtZgQ==" saltValue="9rmWzycAyCiscMyyNZDH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1731</v>
      </c>
      <c r="G55" s="128">
        <v>1787</v>
      </c>
      <c r="H55" s="129">
        <v>1819</v>
      </c>
    </row>
    <row r="56" spans="2:8" ht="52.5" customHeight="1">
      <c r="B56" s="130"/>
      <c r="C56" s="1305" t="s">
        <v>49</v>
      </c>
      <c r="D56" s="1305"/>
      <c r="E56" s="1306"/>
      <c r="F56" s="131">
        <v>246</v>
      </c>
      <c r="G56" s="131">
        <v>246</v>
      </c>
      <c r="H56" s="132">
        <v>247</v>
      </c>
    </row>
    <row r="57" spans="2:8" ht="53.25" customHeight="1">
      <c r="B57" s="130"/>
      <c r="C57" s="1307" t="s">
        <v>50</v>
      </c>
      <c r="D57" s="1307"/>
      <c r="E57" s="1308"/>
      <c r="F57" s="133">
        <v>1843</v>
      </c>
      <c r="G57" s="133">
        <v>1812</v>
      </c>
      <c r="H57" s="134">
        <v>2615</v>
      </c>
    </row>
    <row r="58" spans="2:8" ht="45.75" customHeight="1">
      <c r="B58" s="135"/>
      <c r="C58" s="1295" t="s">
        <v>595</v>
      </c>
      <c r="D58" s="1296"/>
      <c r="E58" s="1297"/>
      <c r="F58" s="136">
        <v>1354</v>
      </c>
      <c r="G58" s="136">
        <v>1193</v>
      </c>
      <c r="H58" s="137">
        <v>1946</v>
      </c>
    </row>
    <row r="59" spans="2:8" ht="45.75" customHeight="1">
      <c r="B59" s="135"/>
      <c r="C59" s="1295" t="s">
        <v>596</v>
      </c>
      <c r="D59" s="1296"/>
      <c r="E59" s="1297"/>
      <c r="F59" s="136">
        <v>370</v>
      </c>
      <c r="G59" s="136">
        <v>401</v>
      </c>
      <c r="H59" s="137">
        <v>451</v>
      </c>
    </row>
    <row r="60" spans="2:8" ht="45.75" customHeight="1">
      <c r="B60" s="135"/>
      <c r="C60" s="1295" t="s">
        <v>597</v>
      </c>
      <c r="D60" s="1296"/>
      <c r="E60" s="1297"/>
      <c r="F60" s="136" t="s">
        <v>600</v>
      </c>
      <c r="G60" s="136">
        <v>102</v>
      </c>
      <c r="H60" s="137">
        <v>104</v>
      </c>
    </row>
    <row r="61" spans="2:8" ht="45.75" customHeight="1">
      <c r="B61" s="135"/>
      <c r="C61" s="1295" t="s">
        <v>598</v>
      </c>
      <c r="D61" s="1296"/>
      <c r="E61" s="1297"/>
      <c r="F61" s="136">
        <v>38</v>
      </c>
      <c r="G61" s="136">
        <v>37</v>
      </c>
      <c r="H61" s="137">
        <v>36</v>
      </c>
    </row>
    <row r="62" spans="2:8" ht="45.75" customHeight="1" thickBot="1">
      <c r="B62" s="138"/>
      <c r="C62" s="1298" t="s">
        <v>599</v>
      </c>
      <c r="D62" s="1299"/>
      <c r="E62" s="1300"/>
      <c r="F62" s="139">
        <v>30</v>
      </c>
      <c r="G62" s="139">
        <v>30</v>
      </c>
      <c r="H62" s="140">
        <v>30</v>
      </c>
    </row>
    <row r="63" spans="2:8" ht="52.5" customHeight="1" thickBot="1">
      <c r="B63" s="141"/>
      <c r="C63" s="1301" t="s">
        <v>51</v>
      </c>
      <c r="D63" s="1301"/>
      <c r="E63" s="1302"/>
      <c r="F63" s="142">
        <v>3820</v>
      </c>
      <c r="G63" s="142">
        <v>3846</v>
      </c>
      <c r="H63" s="143">
        <v>4682</v>
      </c>
    </row>
    <row r="64" spans="2:8" ht="15" customHeight="1"/>
  </sheetData>
  <sheetProtection algorithmName="SHA-512" hashValue="Y8b76it1GWvmBFpE23ofniyaZ+H93y5iAOhUC/SaEr4seiU4djZQRwpLNrqhRaOusBK5EuPPQt6pUhu8v+sdQQ==" saltValue="eKe2V2cu+5bt+jjhiSm+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0" t="s">
        <v>614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606</v>
      </c>
    </row>
    <row r="50" spans="1:109" ht="13.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562</v>
      </c>
      <c r="BQ50" s="1323"/>
      <c r="BR50" s="1323"/>
      <c r="BS50" s="1323"/>
      <c r="BT50" s="1323"/>
      <c r="BU50" s="1323"/>
      <c r="BV50" s="1323"/>
      <c r="BW50" s="1323"/>
      <c r="BX50" s="1323" t="s">
        <v>563</v>
      </c>
      <c r="BY50" s="1323"/>
      <c r="BZ50" s="1323"/>
      <c r="CA50" s="1323"/>
      <c r="CB50" s="1323"/>
      <c r="CC50" s="1323"/>
      <c r="CD50" s="1323"/>
      <c r="CE50" s="1323"/>
      <c r="CF50" s="1323" t="s">
        <v>564</v>
      </c>
      <c r="CG50" s="1323"/>
      <c r="CH50" s="1323"/>
      <c r="CI50" s="1323"/>
      <c r="CJ50" s="1323"/>
      <c r="CK50" s="1323"/>
      <c r="CL50" s="1323"/>
      <c r="CM50" s="1323"/>
      <c r="CN50" s="1323" t="s">
        <v>565</v>
      </c>
      <c r="CO50" s="1323"/>
      <c r="CP50" s="1323"/>
      <c r="CQ50" s="1323"/>
      <c r="CR50" s="1323"/>
      <c r="CS50" s="1323"/>
      <c r="CT50" s="1323"/>
      <c r="CU50" s="1323"/>
      <c r="CV50" s="1323" t="s">
        <v>566</v>
      </c>
      <c r="CW50" s="1323"/>
      <c r="CX50" s="1323"/>
      <c r="CY50" s="1323"/>
      <c r="CZ50" s="1323"/>
      <c r="DA50" s="1323"/>
      <c r="DB50" s="1323"/>
      <c r="DC50" s="1323"/>
    </row>
    <row r="51" spans="1:109" ht="13.5" customHeight="1">
      <c r="B51" s="387"/>
      <c r="G51" s="1324"/>
      <c r="H51" s="1324"/>
      <c r="I51" s="1327"/>
      <c r="J51" s="1327"/>
      <c r="K51" s="1326"/>
      <c r="L51" s="1326"/>
      <c r="M51" s="1326"/>
      <c r="N51" s="1326"/>
      <c r="AM51" s="394"/>
      <c r="AN51" s="1325" t="s">
        <v>605</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09">
        <v>8.1999999999999993</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c r="B52" s="387"/>
      <c r="G52" s="1324"/>
      <c r="H52" s="1324"/>
      <c r="I52" s="1327"/>
      <c r="J52" s="1327"/>
      <c r="K52" s="1326"/>
      <c r="L52" s="1326"/>
      <c r="M52" s="1326"/>
      <c r="N52" s="1326"/>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4"/>
      <c r="H53" s="1324"/>
      <c r="I53" s="1319"/>
      <c r="J53" s="1319"/>
      <c r="K53" s="1326"/>
      <c r="L53" s="1326"/>
      <c r="M53" s="1326"/>
      <c r="N53" s="1326"/>
      <c r="AM53" s="394"/>
      <c r="AN53" s="1325"/>
      <c r="AO53" s="1325"/>
      <c r="AP53" s="1325"/>
      <c r="AQ53" s="1325"/>
      <c r="AR53" s="1325"/>
      <c r="AS53" s="1325"/>
      <c r="AT53" s="1325"/>
      <c r="AU53" s="1325"/>
      <c r="AV53" s="1325"/>
      <c r="AW53" s="1325"/>
      <c r="AX53" s="1325"/>
      <c r="AY53" s="1325"/>
      <c r="AZ53" s="1325"/>
      <c r="BA53" s="1325"/>
      <c r="BB53" s="1325" t="s">
        <v>609</v>
      </c>
      <c r="BC53" s="1325"/>
      <c r="BD53" s="1325"/>
      <c r="BE53" s="1325"/>
      <c r="BF53" s="1325"/>
      <c r="BG53" s="1325"/>
      <c r="BH53" s="1325"/>
      <c r="BI53" s="1325"/>
      <c r="BJ53" s="1325"/>
      <c r="BK53" s="1325"/>
      <c r="BL53" s="1325"/>
      <c r="BM53" s="1325"/>
      <c r="BN53" s="1325"/>
      <c r="BO53" s="1325"/>
      <c r="BP53" s="1309">
        <v>66.8</v>
      </c>
      <c r="BQ53" s="1309"/>
      <c r="BR53" s="1309"/>
      <c r="BS53" s="1309"/>
      <c r="BT53" s="1309"/>
      <c r="BU53" s="1309"/>
      <c r="BV53" s="1309"/>
      <c r="BW53" s="1309"/>
      <c r="BX53" s="1309">
        <v>69.7</v>
      </c>
      <c r="BY53" s="1309"/>
      <c r="BZ53" s="1309"/>
      <c r="CA53" s="1309"/>
      <c r="CB53" s="1309"/>
      <c r="CC53" s="1309"/>
      <c r="CD53" s="1309"/>
      <c r="CE53" s="1309"/>
      <c r="CF53" s="1309">
        <v>71.099999999999994</v>
      </c>
      <c r="CG53" s="1309"/>
      <c r="CH53" s="1309"/>
      <c r="CI53" s="1309"/>
      <c r="CJ53" s="1309"/>
      <c r="CK53" s="1309"/>
      <c r="CL53" s="1309"/>
      <c r="CM53" s="1309"/>
      <c r="CN53" s="1309">
        <v>72.2</v>
      </c>
      <c r="CO53" s="1309"/>
      <c r="CP53" s="1309"/>
      <c r="CQ53" s="1309"/>
      <c r="CR53" s="1309"/>
      <c r="CS53" s="1309"/>
      <c r="CT53" s="1309"/>
      <c r="CU53" s="1309"/>
      <c r="CV53" s="1309">
        <v>73.7</v>
      </c>
      <c r="CW53" s="1309"/>
      <c r="CX53" s="1309"/>
      <c r="CY53" s="1309"/>
      <c r="CZ53" s="1309"/>
      <c r="DA53" s="1309"/>
      <c r="DB53" s="1309"/>
      <c r="DC53" s="1309"/>
    </row>
    <row r="54" spans="1:109" ht="13.5">
      <c r="A54" s="402"/>
      <c r="B54" s="387"/>
      <c r="G54" s="1324"/>
      <c r="H54" s="1324"/>
      <c r="I54" s="1319"/>
      <c r="J54" s="1319"/>
      <c r="K54" s="1326"/>
      <c r="L54" s="1326"/>
      <c r="M54" s="1326"/>
      <c r="N54" s="1326"/>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9"/>
      <c r="H55" s="1319"/>
      <c r="I55" s="1319"/>
      <c r="J55" s="1319"/>
      <c r="K55" s="1326"/>
      <c r="L55" s="1326"/>
      <c r="M55" s="1326"/>
      <c r="N55" s="1326"/>
      <c r="AN55" s="1323" t="s">
        <v>604</v>
      </c>
      <c r="AO55" s="1323"/>
      <c r="AP55" s="1323"/>
      <c r="AQ55" s="1323"/>
      <c r="AR55" s="1323"/>
      <c r="AS55" s="1323"/>
      <c r="AT55" s="1323"/>
      <c r="AU55" s="1323"/>
      <c r="AV55" s="1323"/>
      <c r="AW55" s="1323"/>
      <c r="AX55" s="1323"/>
      <c r="AY55" s="1323"/>
      <c r="AZ55" s="1323"/>
      <c r="BA55" s="1323"/>
      <c r="BB55" s="1325" t="s">
        <v>603</v>
      </c>
      <c r="BC55" s="1325"/>
      <c r="BD55" s="1325"/>
      <c r="BE55" s="1325"/>
      <c r="BF55" s="1325"/>
      <c r="BG55" s="1325"/>
      <c r="BH55" s="1325"/>
      <c r="BI55" s="1325"/>
      <c r="BJ55" s="1325"/>
      <c r="BK55" s="1325"/>
      <c r="BL55" s="1325"/>
      <c r="BM55" s="1325"/>
      <c r="BN55" s="1325"/>
      <c r="BO55" s="1325"/>
      <c r="BP55" s="1309">
        <v>58.9</v>
      </c>
      <c r="BQ55" s="1309"/>
      <c r="BR55" s="1309"/>
      <c r="BS55" s="1309"/>
      <c r="BT55" s="1309"/>
      <c r="BU55" s="1309"/>
      <c r="BV55" s="1309"/>
      <c r="BW55" s="1309"/>
      <c r="BX55" s="1309">
        <v>51.4</v>
      </c>
      <c r="BY55" s="1309"/>
      <c r="BZ55" s="1309"/>
      <c r="CA55" s="1309"/>
      <c r="CB55" s="1309"/>
      <c r="CC55" s="1309"/>
      <c r="CD55" s="1309"/>
      <c r="CE55" s="1309"/>
      <c r="CF55" s="1309">
        <v>46.8</v>
      </c>
      <c r="CG55" s="1309"/>
      <c r="CH55" s="1309"/>
      <c r="CI55" s="1309"/>
      <c r="CJ55" s="1309"/>
      <c r="CK55" s="1309"/>
      <c r="CL55" s="1309"/>
      <c r="CM55" s="1309"/>
      <c r="CN55" s="1309">
        <v>48.4</v>
      </c>
      <c r="CO55" s="1309"/>
      <c r="CP55" s="1309"/>
      <c r="CQ55" s="1309"/>
      <c r="CR55" s="1309"/>
      <c r="CS55" s="1309"/>
      <c r="CT55" s="1309"/>
      <c r="CU55" s="1309"/>
      <c r="CV55" s="1309">
        <v>43</v>
      </c>
      <c r="CW55" s="1309"/>
      <c r="CX55" s="1309"/>
      <c r="CY55" s="1309"/>
      <c r="CZ55" s="1309"/>
      <c r="DA55" s="1309"/>
      <c r="DB55" s="1309"/>
      <c r="DC55" s="1309"/>
    </row>
    <row r="56" spans="1:109" ht="13.5">
      <c r="A56" s="402"/>
      <c r="B56" s="387"/>
      <c r="G56" s="1319"/>
      <c r="H56" s="1319"/>
      <c r="I56" s="1319"/>
      <c r="J56" s="1319"/>
      <c r="K56" s="1326"/>
      <c r="L56" s="1326"/>
      <c r="M56" s="1326"/>
      <c r="N56" s="1326"/>
      <c r="AN56" s="1323"/>
      <c r="AO56" s="1323"/>
      <c r="AP56" s="1323"/>
      <c r="AQ56" s="1323"/>
      <c r="AR56" s="1323"/>
      <c r="AS56" s="1323"/>
      <c r="AT56" s="1323"/>
      <c r="AU56" s="1323"/>
      <c r="AV56" s="1323"/>
      <c r="AW56" s="1323"/>
      <c r="AX56" s="1323"/>
      <c r="AY56" s="1323"/>
      <c r="AZ56" s="1323"/>
      <c r="BA56" s="1323"/>
      <c r="BB56" s="1325"/>
      <c r="BC56" s="1325"/>
      <c r="BD56" s="1325"/>
      <c r="BE56" s="1325"/>
      <c r="BF56" s="1325"/>
      <c r="BG56" s="1325"/>
      <c r="BH56" s="1325"/>
      <c r="BI56" s="1325"/>
      <c r="BJ56" s="1325"/>
      <c r="BK56" s="1325"/>
      <c r="BL56" s="1325"/>
      <c r="BM56" s="1325"/>
      <c r="BN56" s="1325"/>
      <c r="BO56" s="1325"/>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9"/>
      <c r="H57" s="1319"/>
      <c r="I57" s="1328"/>
      <c r="J57" s="1328"/>
      <c r="K57" s="1326"/>
      <c r="L57" s="1326"/>
      <c r="M57" s="1326"/>
      <c r="N57" s="1326"/>
      <c r="AM57" s="386"/>
      <c r="AN57" s="1323"/>
      <c r="AO57" s="1323"/>
      <c r="AP57" s="1323"/>
      <c r="AQ57" s="1323"/>
      <c r="AR57" s="1323"/>
      <c r="AS57" s="1323"/>
      <c r="AT57" s="1323"/>
      <c r="AU57" s="1323"/>
      <c r="AV57" s="1323"/>
      <c r="AW57" s="1323"/>
      <c r="AX57" s="1323"/>
      <c r="AY57" s="1323"/>
      <c r="AZ57" s="1323"/>
      <c r="BA57" s="1323"/>
      <c r="BB57" s="1325" t="s">
        <v>609</v>
      </c>
      <c r="BC57" s="1325"/>
      <c r="BD57" s="1325"/>
      <c r="BE57" s="1325"/>
      <c r="BF57" s="1325"/>
      <c r="BG57" s="1325"/>
      <c r="BH57" s="1325"/>
      <c r="BI57" s="1325"/>
      <c r="BJ57" s="1325"/>
      <c r="BK57" s="1325"/>
      <c r="BL57" s="1325"/>
      <c r="BM57" s="1325"/>
      <c r="BN57" s="1325"/>
      <c r="BO57" s="1325"/>
      <c r="BP57" s="1309">
        <v>55.6</v>
      </c>
      <c r="BQ57" s="1309"/>
      <c r="BR57" s="1309"/>
      <c r="BS57" s="1309"/>
      <c r="BT57" s="1309"/>
      <c r="BU57" s="1309"/>
      <c r="BV57" s="1309"/>
      <c r="BW57" s="1309"/>
      <c r="BX57" s="1309">
        <v>59.8</v>
      </c>
      <c r="BY57" s="1309"/>
      <c r="BZ57" s="1309"/>
      <c r="CA57" s="1309"/>
      <c r="CB57" s="1309"/>
      <c r="CC57" s="1309"/>
      <c r="CD57" s="1309"/>
      <c r="CE57" s="1309"/>
      <c r="CF57" s="1309">
        <v>61.4</v>
      </c>
      <c r="CG57" s="1309"/>
      <c r="CH57" s="1309"/>
      <c r="CI57" s="1309"/>
      <c r="CJ57" s="1309"/>
      <c r="CK57" s="1309"/>
      <c r="CL57" s="1309"/>
      <c r="CM57" s="1309"/>
      <c r="CN57" s="1309">
        <v>61.4</v>
      </c>
      <c r="CO57" s="1309"/>
      <c r="CP57" s="1309"/>
      <c r="CQ57" s="1309"/>
      <c r="CR57" s="1309"/>
      <c r="CS57" s="1309"/>
      <c r="CT57" s="1309"/>
      <c r="CU57" s="1309"/>
      <c r="CV57" s="1309">
        <v>62.5</v>
      </c>
      <c r="CW57" s="1309"/>
      <c r="CX57" s="1309"/>
      <c r="CY57" s="1309"/>
      <c r="CZ57" s="1309"/>
      <c r="DA57" s="1309"/>
      <c r="DB57" s="1309"/>
      <c r="DC57" s="1309"/>
      <c r="DD57" s="413"/>
      <c r="DE57" s="408"/>
    </row>
    <row r="58" spans="1:109" s="402" customFormat="1" ht="13.5">
      <c r="A58" s="386"/>
      <c r="B58" s="408"/>
      <c r="G58" s="1319"/>
      <c r="H58" s="1319"/>
      <c r="I58" s="1328"/>
      <c r="J58" s="1328"/>
      <c r="K58" s="1326"/>
      <c r="L58" s="1326"/>
      <c r="M58" s="1326"/>
      <c r="N58" s="1326"/>
      <c r="AM58" s="386"/>
      <c r="AN58" s="1323"/>
      <c r="AO58" s="1323"/>
      <c r="AP58" s="1323"/>
      <c r="AQ58" s="1323"/>
      <c r="AR58" s="1323"/>
      <c r="AS58" s="1323"/>
      <c r="AT58" s="1323"/>
      <c r="AU58" s="1323"/>
      <c r="AV58" s="1323"/>
      <c r="AW58" s="1323"/>
      <c r="AX58" s="1323"/>
      <c r="AY58" s="1323"/>
      <c r="AZ58" s="1323"/>
      <c r="BA58" s="1323"/>
      <c r="BB58" s="1325"/>
      <c r="BC58" s="1325"/>
      <c r="BD58" s="1325"/>
      <c r="BE58" s="1325"/>
      <c r="BF58" s="1325"/>
      <c r="BG58" s="1325"/>
      <c r="BH58" s="1325"/>
      <c r="BI58" s="1325"/>
      <c r="BJ58" s="1325"/>
      <c r="BK58" s="1325"/>
      <c r="BL58" s="1325"/>
      <c r="BM58" s="1325"/>
      <c r="BN58" s="1325"/>
      <c r="BO58" s="1325"/>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608</v>
      </c>
    </row>
    <row r="64" spans="1:109" ht="13.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10" t="s">
        <v>615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606</v>
      </c>
    </row>
    <row r="72" spans="2:107" ht="13.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562</v>
      </c>
      <c r="BQ72" s="1323"/>
      <c r="BR72" s="1323"/>
      <c r="BS72" s="1323"/>
      <c r="BT72" s="1323"/>
      <c r="BU72" s="1323"/>
      <c r="BV72" s="1323"/>
      <c r="BW72" s="1323"/>
      <c r="BX72" s="1323" t="s">
        <v>563</v>
      </c>
      <c r="BY72" s="1323"/>
      <c r="BZ72" s="1323"/>
      <c r="CA72" s="1323"/>
      <c r="CB72" s="1323"/>
      <c r="CC72" s="1323"/>
      <c r="CD72" s="1323"/>
      <c r="CE72" s="1323"/>
      <c r="CF72" s="1323" t="s">
        <v>564</v>
      </c>
      <c r="CG72" s="1323"/>
      <c r="CH72" s="1323"/>
      <c r="CI72" s="1323"/>
      <c r="CJ72" s="1323"/>
      <c r="CK72" s="1323"/>
      <c r="CL72" s="1323"/>
      <c r="CM72" s="1323"/>
      <c r="CN72" s="1323" t="s">
        <v>565</v>
      </c>
      <c r="CO72" s="1323"/>
      <c r="CP72" s="1323"/>
      <c r="CQ72" s="1323"/>
      <c r="CR72" s="1323"/>
      <c r="CS72" s="1323"/>
      <c r="CT72" s="1323"/>
      <c r="CU72" s="1323"/>
      <c r="CV72" s="1323" t="s">
        <v>566</v>
      </c>
      <c r="CW72" s="1323"/>
      <c r="CX72" s="1323"/>
      <c r="CY72" s="1323"/>
      <c r="CZ72" s="1323"/>
      <c r="DA72" s="1323"/>
      <c r="DB72" s="1323"/>
      <c r="DC72" s="1323"/>
    </row>
    <row r="73" spans="2:107" ht="13.5">
      <c r="B73" s="387"/>
      <c r="G73" s="1324"/>
      <c r="H73" s="1324"/>
      <c r="I73" s="1324"/>
      <c r="J73" s="1324"/>
      <c r="K73" s="1329"/>
      <c r="L73" s="1329"/>
      <c r="M73" s="1329"/>
      <c r="N73" s="1329"/>
      <c r="AM73" s="394"/>
      <c r="AN73" s="1325" t="s">
        <v>605</v>
      </c>
      <c r="AO73" s="1325"/>
      <c r="AP73" s="1325"/>
      <c r="AQ73" s="1325"/>
      <c r="AR73" s="1325"/>
      <c r="AS73" s="1325"/>
      <c r="AT73" s="1325"/>
      <c r="AU73" s="1325"/>
      <c r="AV73" s="1325"/>
      <c r="AW73" s="1325"/>
      <c r="AX73" s="1325"/>
      <c r="AY73" s="1325"/>
      <c r="AZ73" s="1325"/>
      <c r="BA73" s="1325"/>
      <c r="BB73" s="1325" t="s">
        <v>603</v>
      </c>
      <c r="BC73" s="1325"/>
      <c r="BD73" s="1325"/>
      <c r="BE73" s="1325"/>
      <c r="BF73" s="1325"/>
      <c r="BG73" s="1325"/>
      <c r="BH73" s="1325"/>
      <c r="BI73" s="1325"/>
      <c r="BJ73" s="1325"/>
      <c r="BK73" s="1325"/>
      <c r="BL73" s="1325"/>
      <c r="BM73" s="1325"/>
      <c r="BN73" s="1325"/>
      <c r="BO73" s="1325"/>
      <c r="BP73" s="1309">
        <v>8.1999999999999993</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c r="B74" s="387"/>
      <c r="G74" s="1324"/>
      <c r="H74" s="1324"/>
      <c r="I74" s="1324"/>
      <c r="J74" s="1324"/>
      <c r="K74" s="1329"/>
      <c r="L74" s="1329"/>
      <c r="M74" s="1329"/>
      <c r="N74" s="1329"/>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4"/>
      <c r="H75" s="1324"/>
      <c r="I75" s="1319"/>
      <c r="J75" s="1319"/>
      <c r="K75" s="1326"/>
      <c r="L75" s="1326"/>
      <c r="M75" s="1326"/>
      <c r="N75" s="1326"/>
      <c r="AM75" s="394"/>
      <c r="AN75" s="1325"/>
      <c r="AO75" s="1325"/>
      <c r="AP75" s="1325"/>
      <c r="AQ75" s="1325"/>
      <c r="AR75" s="1325"/>
      <c r="AS75" s="1325"/>
      <c r="AT75" s="1325"/>
      <c r="AU75" s="1325"/>
      <c r="AV75" s="1325"/>
      <c r="AW75" s="1325"/>
      <c r="AX75" s="1325"/>
      <c r="AY75" s="1325"/>
      <c r="AZ75" s="1325"/>
      <c r="BA75" s="1325"/>
      <c r="BB75" s="1325" t="s">
        <v>602</v>
      </c>
      <c r="BC75" s="1325"/>
      <c r="BD75" s="1325"/>
      <c r="BE75" s="1325"/>
      <c r="BF75" s="1325"/>
      <c r="BG75" s="1325"/>
      <c r="BH75" s="1325"/>
      <c r="BI75" s="1325"/>
      <c r="BJ75" s="1325"/>
      <c r="BK75" s="1325"/>
      <c r="BL75" s="1325"/>
      <c r="BM75" s="1325"/>
      <c r="BN75" s="1325"/>
      <c r="BO75" s="1325"/>
      <c r="BP75" s="1309">
        <v>10.199999999999999</v>
      </c>
      <c r="BQ75" s="1309"/>
      <c r="BR75" s="1309"/>
      <c r="BS75" s="1309"/>
      <c r="BT75" s="1309"/>
      <c r="BU75" s="1309"/>
      <c r="BV75" s="1309"/>
      <c r="BW75" s="1309"/>
      <c r="BX75" s="1309">
        <v>10.8</v>
      </c>
      <c r="BY75" s="1309"/>
      <c r="BZ75" s="1309"/>
      <c r="CA75" s="1309"/>
      <c r="CB75" s="1309"/>
      <c r="CC75" s="1309"/>
      <c r="CD75" s="1309"/>
      <c r="CE75" s="1309"/>
      <c r="CF75" s="1309">
        <v>11.7</v>
      </c>
      <c r="CG75" s="1309"/>
      <c r="CH75" s="1309"/>
      <c r="CI75" s="1309"/>
      <c r="CJ75" s="1309"/>
      <c r="CK75" s="1309"/>
      <c r="CL75" s="1309"/>
      <c r="CM75" s="1309"/>
      <c r="CN75" s="1309">
        <v>11.2</v>
      </c>
      <c r="CO75" s="1309"/>
      <c r="CP75" s="1309"/>
      <c r="CQ75" s="1309"/>
      <c r="CR75" s="1309"/>
      <c r="CS75" s="1309"/>
      <c r="CT75" s="1309"/>
      <c r="CU75" s="1309"/>
      <c r="CV75" s="1309">
        <v>10.3</v>
      </c>
      <c r="CW75" s="1309"/>
      <c r="CX75" s="1309"/>
      <c r="CY75" s="1309"/>
      <c r="CZ75" s="1309"/>
      <c r="DA75" s="1309"/>
      <c r="DB75" s="1309"/>
      <c r="DC75" s="1309"/>
    </row>
    <row r="76" spans="2:107" ht="13.5">
      <c r="B76" s="387"/>
      <c r="G76" s="1324"/>
      <c r="H76" s="1324"/>
      <c r="I76" s="1319"/>
      <c r="J76" s="1319"/>
      <c r="K76" s="1326"/>
      <c r="L76" s="1326"/>
      <c r="M76" s="1326"/>
      <c r="N76" s="1326"/>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9"/>
      <c r="H77" s="1319"/>
      <c r="I77" s="1319"/>
      <c r="J77" s="1319"/>
      <c r="K77" s="1329"/>
      <c r="L77" s="1329"/>
      <c r="M77" s="1329"/>
      <c r="N77" s="1329"/>
      <c r="AN77" s="1323" t="s">
        <v>604</v>
      </c>
      <c r="AO77" s="1323"/>
      <c r="AP77" s="1323"/>
      <c r="AQ77" s="1323"/>
      <c r="AR77" s="1323"/>
      <c r="AS77" s="1323"/>
      <c r="AT77" s="1323"/>
      <c r="AU77" s="1323"/>
      <c r="AV77" s="1323"/>
      <c r="AW77" s="1323"/>
      <c r="AX77" s="1323"/>
      <c r="AY77" s="1323"/>
      <c r="AZ77" s="1323"/>
      <c r="BA77" s="1323"/>
      <c r="BB77" s="1325" t="s">
        <v>603</v>
      </c>
      <c r="BC77" s="1325"/>
      <c r="BD77" s="1325"/>
      <c r="BE77" s="1325"/>
      <c r="BF77" s="1325"/>
      <c r="BG77" s="1325"/>
      <c r="BH77" s="1325"/>
      <c r="BI77" s="1325"/>
      <c r="BJ77" s="1325"/>
      <c r="BK77" s="1325"/>
      <c r="BL77" s="1325"/>
      <c r="BM77" s="1325"/>
      <c r="BN77" s="1325"/>
      <c r="BO77" s="1325"/>
      <c r="BP77" s="1309">
        <v>58.9</v>
      </c>
      <c r="BQ77" s="1309"/>
      <c r="BR77" s="1309"/>
      <c r="BS77" s="1309"/>
      <c r="BT77" s="1309"/>
      <c r="BU77" s="1309"/>
      <c r="BV77" s="1309"/>
      <c r="BW77" s="1309"/>
      <c r="BX77" s="1309">
        <v>51.4</v>
      </c>
      <c r="BY77" s="1309"/>
      <c r="BZ77" s="1309"/>
      <c r="CA77" s="1309"/>
      <c r="CB77" s="1309"/>
      <c r="CC77" s="1309"/>
      <c r="CD77" s="1309"/>
      <c r="CE77" s="1309"/>
      <c r="CF77" s="1309">
        <v>46.8</v>
      </c>
      <c r="CG77" s="1309"/>
      <c r="CH77" s="1309"/>
      <c r="CI77" s="1309"/>
      <c r="CJ77" s="1309"/>
      <c r="CK77" s="1309"/>
      <c r="CL77" s="1309"/>
      <c r="CM77" s="1309"/>
      <c r="CN77" s="1309">
        <v>48.4</v>
      </c>
      <c r="CO77" s="1309"/>
      <c r="CP77" s="1309"/>
      <c r="CQ77" s="1309"/>
      <c r="CR77" s="1309"/>
      <c r="CS77" s="1309"/>
      <c r="CT77" s="1309"/>
      <c r="CU77" s="1309"/>
      <c r="CV77" s="1309">
        <v>43</v>
      </c>
      <c r="CW77" s="1309"/>
      <c r="CX77" s="1309"/>
      <c r="CY77" s="1309"/>
      <c r="CZ77" s="1309"/>
      <c r="DA77" s="1309"/>
      <c r="DB77" s="1309"/>
      <c r="DC77" s="1309"/>
    </row>
    <row r="78" spans="2:107" ht="13.5">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5"/>
      <c r="BC78" s="1325"/>
      <c r="BD78" s="1325"/>
      <c r="BE78" s="1325"/>
      <c r="BF78" s="1325"/>
      <c r="BG78" s="1325"/>
      <c r="BH78" s="1325"/>
      <c r="BI78" s="1325"/>
      <c r="BJ78" s="1325"/>
      <c r="BK78" s="1325"/>
      <c r="BL78" s="1325"/>
      <c r="BM78" s="1325"/>
      <c r="BN78" s="1325"/>
      <c r="BO78" s="1325"/>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5" t="s">
        <v>602</v>
      </c>
      <c r="BC79" s="1325"/>
      <c r="BD79" s="1325"/>
      <c r="BE79" s="1325"/>
      <c r="BF79" s="1325"/>
      <c r="BG79" s="1325"/>
      <c r="BH79" s="1325"/>
      <c r="BI79" s="1325"/>
      <c r="BJ79" s="1325"/>
      <c r="BK79" s="1325"/>
      <c r="BL79" s="1325"/>
      <c r="BM79" s="1325"/>
      <c r="BN79" s="1325"/>
      <c r="BO79" s="1325"/>
      <c r="BP79" s="1309">
        <v>10.8</v>
      </c>
      <c r="BQ79" s="1309"/>
      <c r="BR79" s="1309"/>
      <c r="BS79" s="1309"/>
      <c r="BT79" s="1309"/>
      <c r="BU79" s="1309"/>
      <c r="BV79" s="1309"/>
      <c r="BW79" s="1309"/>
      <c r="BX79" s="1309">
        <v>10.199999999999999</v>
      </c>
      <c r="BY79" s="1309"/>
      <c r="BZ79" s="1309"/>
      <c r="CA79" s="1309"/>
      <c r="CB79" s="1309"/>
      <c r="CC79" s="1309"/>
      <c r="CD79" s="1309"/>
      <c r="CE79" s="1309"/>
      <c r="CF79" s="1309">
        <v>9.9</v>
      </c>
      <c r="CG79" s="1309"/>
      <c r="CH79" s="1309"/>
      <c r="CI79" s="1309"/>
      <c r="CJ79" s="1309"/>
      <c r="CK79" s="1309"/>
      <c r="CL79" s="1309"/>
      <c r="CM79" s="1309"/>
      <c r="CN79" s="1309">
        <v>9.9</v>
      </c>
      <c r="CO79" s="1309"/>
      <c r="CP79" s="1309"/>
      <c r="CQ79" s="1309"/>
      <c r="CR79" s="1309"/>
      <c r="CS79" s="1309"/>
      <c r="CT79" s="1309"/>
      <c r="CU79" s="1309"/>
      <c r="CV79" s="1309">
        <v>9.9</v>
      </c>
      <c r="CW79" s="1309"/>
      <c r="CX79" s="1309"/>
      <c r="CY79" s="1309"/>
      <c r="CZ79" s="1309"/>
      <c r="DA79" s="1309"/>
      <c r="DB79" s="1309"/>
      <c r="DC79" s="1309"/>
    </row>
    <row r="80" spans="2:107" ht="13.5">
      <c r="B80" s="387"/>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5"/>
      <c r="BC80" s="1325"/>
      <c r="BD80" s="1325"/>
      <c r="BE80" s="1325"/>
      <c r="BF80" s="1325"/>
      <c r="BG80" s="1325"/>
      <c r="BH80" s="1325"/>
      <c r="BI80" s="1325"/>
      <c r="BJ80" s="1325"/>
      <c r="BK80" s="1325"/>
      <c r="BL80" s="1325"/>
      <c r="BM80" s="1325"/>
      <c r="BN80" s="1325"/>
      <c r="BO80" s="1325"/>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mPKXrzqMUQ1Rf2STMTGXlzAiVZmjD4SKeIG6UssC+4egtlBN+/8ZV8cNHMXmiUhkp9ng7p00nWCYZZ1Fv5RGsA==" saltValue="Y6M0lpA4URFx8K2YK3N4J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612</v>
      </c>
    </row>
  </sheetData>
  <sheetProtection algorithmName="SHA-512" hashValue="YY/Sp9Lezj73rMHgvO6XqDYh5LjC/68aWjT4wy+Sebu33kXavuuNFPH8xDEfg/wdX4JESrOkYbXQBi225zSEQQ==" saltValue="Z3HV2ivaevii8Cj+yKyK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613</v>
      </c>
    </row>
  </sheetData>
  <sheetProtection algorithmName="SHA-512" hashValue="R0fkd/0cSA8ZIQnrdYKkcmCebDEgW3PZ3LoTG1VTEHezX0uRBU0inj/0+j/NzAp09raQXVs9dmCZLvohtsTPDQ==" saltValue="aEC4i+Vei/6LCKYvUA8i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54775</v>
      </c>
      <c r="E3" s="162"/>
      <c r="F3" s="163">
        <v>93741</v>
      </c>
      <c r="G3" s="164"/>
      <c r="H3" s="165"/>
    </row>
    <row r="4" spans="1:8">
      <c r="A4" s="166"/>
      <c r="B4" s="167"/>
      <c r="C4" s="168"/>
      <c r="D4" s="169">
        <v>26555</v>
      </c>
      <c r="E4" s="170"/>
      <c r="F4" s="171">
        <v>46285</v>
      </c>
      <c r="G4" s="172"/>
      <c r="H4" s="173"/>
    </row>
    <row r="5" spans="1:8">
      <c r="A5" s="154" t="s">
        <v>554</v>
      </c>
      <c r="B5" s="159"/>
      <c r="C5" s="160"/>
      <c r="D5" s="161">
        <v>81564</v>
      </c>
      <c r="E5" s="162"/>
      <c r="F5" s="163">
        <v>107537</v>
      </c>
      <c r="G5" s="164"/>
      <c r="H5" s="165"/>
    </row>
    <row r="6" spans="1:8">
      <c r="A6" s="166"/>
      <c r="B6" s="167"/>
      <c r="C6" s="168"/>
      <c r="D6" s="169">
        <v>37019</v>
      </c>
      <c r="E6" s="170"/>
      <c r="F6" s="171">
        <v>57923</v>
      </c>
      <c r="G6" s="172"/>
      <c r="H6" s="173"/>
    </row>
    <row r="7" spans="1:8">
      <c r="A7" s="154" t="s">
        <v>555</v>
      </c>
      <c r="B7" s="159"/>
      <c r="C7" s="160"/>
      <c r="D7" s="161">
        <v>129203</v>
      </c>
      <c r="E7" s="162"/>
      <c r="F7" s="163">
        <v>113913</v>
      </c>
      <c r="G7" s="164"/>
      <c r="H7" s="165"/>
    </row>
    <row r="8" spans="1:8">
      <c r="A8" s="166"/>
      <c r="B8" s="167"/>
      <c r="C8" s="168"/>
      <c r="D8" s="169">
        <v>40173</v>
      </c>
      <c r="E8" s="170"/>
      <c r="F8" s="171">
        <v>53160</v>
      </c>
      <c r="G8" s="172"/>
      <c r="H8" s="173"/>
    </row>
    <row r="9" spans="1:8">
      <c r="A9" s="154" t="s">
        <v>556</v>
      </c>
      <c r="B9" s="159"/>
      <c r="C9" s="160"/>
      <c r="D9" s="161">
        <v>134644</v>
      </c>
      <c r="E9" s="162"/>
      <c r="F9" s="163">
        <v>115050</v>
      </c>
      <c r="G9" s="164"/>
      <c r="H9" s="165"/>
    </row>
    <row r="10" spans="1:8">
      <c r="A10" s="166"/>
      <c r="B10" s="167"/>
      <c r="C10" s="168"/>
      <c r="D10" s="169">
        <v>29859</v>
      </c>
      <c r="E10" s="170"/>
      <c r="F10" s="171">
        <v>53792</v>
      </c>
      <c r="G10" s="172"/>
      <c r="H10" s="173"/>
    </row>
    <row r="11" spans="1:8">
      <c r="A11" s="154" t="s">
        <v>557</v>
      </c>
      <c r="B11" s="159"/>
      <c r="C11" s="160"/>
      <c r="D11" s="161">
        <v>82381</v>
      </c>
      <c r="E11" s="162"/>
      <c r="F11" s="163">
        <v>118252</v>
      </c>
      <c r="G11" s="164"/>
      <c r="H11" s="165"/>
    </row>
    <row r="12" spans="1:8">
      <c r="A12" s="166"/>
      <c r="B12" s="167"/>
      <c r="C12" s="174"/>
      <c r="D12" s="169">
        <v>27324</v>
      </c>
      <c r="E12" s="170"/>
      <c r="F12" s="171">
        <v>49994</v>
      </c>
      <c r="G12" s="172"/>
      <c r="H12" s="173"/>
    </row>
    <row r="13" spans="1:8">
      <c r="A13" s="154"/>
      <c r="B13" s="159"/>
      <c r="C13" s="175"/>
      <c r="D13" s="176">
        <v>96513</v>
      </c>
      <c r="E13" s="177"/>
      <c r="F13" s="178">
        <v>109699</v>
      </c>
      <c r="G13" s="179"/>
      <c r="H13" s="165"/>
    </row>
    <row r="14" spans="1:8">
      <c r="A14" s="166"/>
      <c r="B14" s="167"/>
      <c r="C14" s="168"/>
      <c r="D14" s="169">
        <v>32186</v>
      </c>
      <c r="E14" s="170"/>
      <c r="F14" s="171">
        <v>52231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7.9</v>
      </c>
      <c r="C19" s="180">
        <f>ROUND(VALUE(SUBSTITUTE(実質収支比率等に係る経年分析!G$48,"▲","-")),2)</f>
        <v>7.95</v>
      </c>
      <c r="D19" s="180">
        <f>ROUND(VALUE(SUBSTITUTE(実質収支比率等に係る経年分析!H$48,"▲","-")),2)</f>
        <v>8.42</v>
      </c>
      <c r="E19" s="180">
        <f>ROUND(VALUE(SUBSTITUTE(実質収支比率等に係る経年分析!I$48,"▲","-")),2)</f>
        <v>11.36</v>
      </c>
      <c r="F19" s="180">
        <f>ROUND(VALUE(SUBSTITUTE(実質収支比率等に係る経年分析!J$48,"▲","-")),2)</f>
        <v>9</v>
      </c>
    </row>
    <row r="20" spans="1:11">
      <c r="A20" s="180" t="s">
        <v>55</v>
      </c>
      <c r="B20" s="180">
        <f>ROUND(VALUE(SUBSTITUTE(実質収支比率等に係る経年分析!F$47,"▲","-")),2)</f>
        <v>31.92</v>
      </c>
      <c r="C20" s="180">
        <f>ROUND(VALUE(SUBSTITUTE(実質収支比率等に係る経年分析!G$47,"▲","-")),2)</f>
        <v>36.54</v>
      </c>
      <c r="D20" s="180">
        <f>ROUND(VALUE(SUBSTITUTE(実質収支比率等に係る経年分析!H$47,"▲","-")),2)</f>
        <v>39.619999999999997</v>
      </c>
      <c r="E20" s="180">
        <f>ROUND(VALUE(SUBSTITUTE(実質収支比率等に係る経年分析!I$47,"▲","-")),2)</f>
        <v>40.450000000000003</v>
      </c>
      <c r="F20" s="180">
        <f>ROUND(VALUE(SUBSTITUTE(実質収支比率等に係る経年分析!J$47,"▲","-")),2)</f>
        <v>40.72</v>
      </c>
    </row>
    <row r="21" spans="1:11">
      <c r="A21" s="180" t="s">
        <v>56</v>
      </c>
      <c r="B21" s="180">
        <f>IF(ISNUMBER(VALUE(SUBSTITUTE(実質収支比率等に係る経年分析!F$49,"▲","-"))),ROUND(VALUE(SUBSTITUTE(実質収支比率等に係る経年分析!F$49,"▲","-")),2),NA())</f>
        <v>-3.15</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-0.24</v>
      </c>
      <c r="F21" s="180">
        <f>IF(ISNUMBER(VALUE(SUBSTITUTE(実質収支比率等に係る経年分析!J$49,"▲","-"))),ROUND(VALUE(SUBSTITUTE(実質収支比率等に係る経年分析!J$49,"▲","-")),2),NA())</f>
        <v>-7.31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c r="A32" s="181" t="str">
        <f>IF(連結実質赤字比率に係る赤字・黒字の構成分析!C$38="",NA(),連結実質赤字比率に係る赤字・黒字の構成分析!C$38)</f>
        <v>大崎町公共下水道事業特別会計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v>
      </c>
    </row>
    <row r="36" spans="1:16">
      <c r="A36" s="181" t="str">
        <f>IF(連結実質赤字比率に係る赤字・黒字の構成分析!C$34="",NA(),連結実質赤字比率に係る赤字・黒字の構成分析!C$34)</f>
        <v>大崎町水道事業会計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737</v>
      </c>
      <c r="E42" s="182"/>
      <c r="F42" s="182"/>
      <c r="G42" s="182">
        <f>'実質公債費比率（分子）の構造'!L$52</f>
        <v>715</v>
      </c>
      <c r="H42" s="182"/>
      <c r="I42" s="182"/>
      <c r="J42" s="182">
        <f>'実質公債費比率（分子）の構造'!M$52</f>
        <v>751</v>
      </c>
      <c r="K42" s="182"/>
      <c r="L42" s="182"/>
      <c r="M42" s="182">
        <f>'実質公債費比率（分子）の構造'!N$52</f>
        <v>747</v>
      </c>
      <c r="N42" s="182"/>
      <c r="O42" s="182"/>
      <c r="P42" s="182">
        <f>'実質公債費比率（分子）の構造'!O$52</f>
        <v>758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61</v>
      </c>
      <c r="C44" s="182"/>
      <c r="D44" s="182"/>
      <c r="E44" s="182">
        <f>'実質公債費比率（分子）の構造'!L$50</f>
        <v>61</v>
      </c>
      <c r="F44" s="182"/>
      <c r="G44" s="182"/>
      <c r="H44" s="182">
        <f>'実質公債費比率（分子）の構造'!M$50</f>
        <v>61</v>
      </c>
      <c r="I44" s="182"/>
      <c r="J44" s="182"/>
      <c r="K44" s="182">
        <f>'実質公債費比率（分子）の構造'!N$50</f>
        <v>61</v>
      </c>
      <c r="L44" s="182"/>
      <c r="M44" s="182"/>
      <c r="N44" s="182">
        <f>'実質公債費比率（分子）の構造'!O$50</f>
        <v>57</v>
      </c>
      <c r="O44" s="182"/>
      <c r="P44" s="182"/>
    </row>
    <row r="45" spans="1:16">
      <c r="A45" s="182" t="s">
        <v>66</v>
      </c>
      <c r="B45" s="182">
        <f>'実質公債費比率（分子）の構造'!K$49</f>
        <v>2</v>
      </c>
      <c r="C45" s="182"/>
      <c r="D45" s="182"/>
      <c r="E45" s="182">
        <f>'実質公債費比率（分子）の構造'!L$49</f>
        <v>10</v>
      </c>
      <c r="F45" s="182"/>
      <c r="G45" s="182"/>
      <c r="H45" s="182">
        <f>'実質公債費比率（分子）の構造'!M$49</f>
        <v>10</v>
      </c>
      <c r="I45" s="182"/>
      <c r="J45" s="182"/>
      <c r="K45" s="182">
        <f>'実質公債費比率（分子）の構造'!N$49</f>
        <v>11</v>
      </c>
      <c r="L45" s="182"/>
      <c r="M45" s="182"/>
      <c r="N45" s="182">
        <f>'実質公債費比率（分子）の構造'!O$49</f>
        <v>11</v>
      </c>
      <c r="O45" s="182"/>
      <c r="P45" s="182"/>
    </row>
    <row r="46" spans="1:16">
      <c r="A46" s="182" t="s">
        <v>67</v>
      </c>
      <c r="B46" s="182">
        <f>'実質公債費比率（分子）の構造'!K$48</f>
        <v>100</v>
      </c>
      <c r="C46" s="182"/>
      <c r="D46" s="182"/>
      <c r="E46" s="182">
        <f>'実質公債費比率（分子）の構造'!L$48</f>
        <v>106</v>
      </c>
      <c r="F46" s="182"/>
      <c r="G46" s="182"/>
      <c r="H46" s="182">
        <f>'実質公債費比率（分子）の構造'!M$48</f>
        <v>108</v>
      </c>
      <c r="I46" s="182"/>
      <c r="J46" s="182"/>
      <c r="K46" s="182">
        <f>'実質公債費比率（分子）の構造'!N$48</f>
        <v>112</v>
      </c>
      <c r="L46" s="182"/>
      <c r="M46" s="182"/>
      <c r="N46" s="182">
        <f>'実質公債費比率（分子）の構造'!O$48</f>
        <v>107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986</v>
      </c>
      <c r="C49" s="182"/>
      <c r="D49" s="182"/>
      <c r="E49" s="182">
        <f>'実質公債費比率（分子）の構造'!L$45</f>
        <v>982</v>
      </c>
      <c r="F49" s="182"/>
      <c r="G49" s="182"/>
      <c r="H49" s="182">
        <f>'実質公債費比率（分子）の構造'!M$45</f>
        <v>1007</v>
      </c>
      <c r="I49" s="182"/>
      <c r="J49" s="182"/>
      <c r="K49" s="182">
        <f>'実質公債費比率（分子）の構造'!N$45</f>
        <v>913</v>
      </c>
      <c r="L49" s="182"/>
      <c r="M49" s="182"/>
      <c r="N49" s="182">
        <f>'実質公債費比率（分子）の構造'!O$45</f>
        <v>937</v>
      </c>
      <c r="O49" s="182"/>
      <c r="P49" s="182"/>
    </row>
    <row r="50" spans="1:16">
      <c r="A50" s="182" t="s">
        <v>71</v>
      </c>
      <c r="B50" s="182" t="e">
        <f>NA()</f>
        <v>#N/A</v>
      </c>
      <c r="C50" s="182">
        <f>IF(ISNUMBER('実質公債費比率（分子）の構造'!K$53),'実質公債費比率（分子）の構造'!K$53,NA())</f>
        <v>412</v>
      </c>
      <c r="D50" s="182" t="e">
        <f>NA()</f>
        <v>#N/A</v>
      </c>
      <c r="E50" s="182" t="e">
        <f>NA()</f>
        <v>#N/A</v>
      </c>
      <c r="F50" s="182">
        <f>IF(ISNUMBER('実質公債費比率（分子）の構造'!L$53),'実質公債費比率（分子）の構造'!L$53,NA())</f>
        <v>444</v>
      </c>
      <c r="G50" s="182" t="e">
        <f>NA()</f>
        <v>#N/A</v>
      </c>
      <c r="H50" s="182" t="e">
        <f>NA()</f>
        <v>#N/A</v>
      </c>
      <c r="I50" s="182">
        <f>IF(ISNUMBER('実質公債費比率（分子）の構造'!M$53),'実質公債費比率（分子）の構造'!M$53,NA())</f>
        <v>435</v>
      </c>
      <c r="J50" s="182" t="e">
        <f>NA()</f>
        <v>#N/A</v>
      </c>
      <c r="K50" s="182" t="e">
        <f>NA()</f>
        <v>#N/A</v>
      </c>
      <c r="L50" s="182">
        <f>IF(ISNUMBER('実質公債費比率（分子）の構造'!N$53),'実質公債費比率（分子）の構造'!N$53,NA())</f>
        <v>350</v>
      </c>
      <c r="M50" s="182" t="e">
        <f>NA()</f>
        <v>#N/A</v>
      </c>
      <c r="N50" s="182" t="e">
        <f>NA()</f>
        <v>#N/A</v>
      </c>
      <c r="O50" s="182">
        <f>IF(ISNUMBER('実質公債費比率（分子）の構造'!O$53),'実質公債費比率（分子）の構造'!O$53,NA())</f>
        <v>354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7279</v>
      </c>
      <c r="E56" s="181"/>
      <c r="F56" s="181"/>
      <c r="G56" s="181">
        <f>'将来負担比率（分子）の構造'!J$52</f>
        <v>7196</v>
      </c>
      <c r="H56" s="181"/>
      <c r="I56" s="181"/>
      <c r="J56" s="181">
        <f>'将来負担比率（分子）の構造'!K$52</f>
        <v>6928</v>
      </c>
      <c r="K56" s="181"/>
      <c r="L56" s="181"/>
      <c r="M56" s="181">
        <f>'将来負担比率（分子）の構造'!L$52</f>
        <v>6650</v>
      </c>
      <c r="N56" s="181"/>
      <c r="O56" s="181"/>
      <c r="P56" s="181">
        <f>'将来負担比率（分子）の構造'!M$52</f>
        <v>6251</v>
      </c>
    </row>
    <row r="57" spans="1:16">
      <c r="A57" s="181" t="s">
        <v>42</v>
      </c>
      <c r="B57" s="181"/>
      <c r="C57" s="181"/>
      <c r="D57" s="181">
        <f>'将来負担比率（分子）の構造'!I$51</f>
        <v>10</v>
      </c>
      <c r="E57" s="181"/>
      <c r="F57" s="181"/>
      <c r="G57" s="181">
        <f>'将来負担比率（分子）の構造'!J$51</f>
        <v>206</v>
      </c>
      <c r="H57" s="181"/>
      <c r="I57" s="181"/>
      <c r="J57" s="181">
        <f>'将来負担比率（分子）の構造'!K$51</f>
        <v>578</v>
      </c>
      <c r="K57" s="181"/>
      <c r="L57" s="181"/>
      <c r="M57" s="181">
        <f>'将来負担比率（分子）の構造'!L$51</f>
        <v>566</v>
      </c>
      <c r="N57" s="181"/>
      <c r="O57" s="181"/>
      <c r="P57" s="181">
        <f>'将来負担比率（分子）の構造'!M$51</f>
        <v>554</v>
      </c>
    </row>
    <row r="58" spans="1:16">
      <c r="A58" s="181" t="s">
        <v>41</v>
      </c>
      <c r="B58" s="181"/>
      <c r="C58" s="181"/>
      <c r="D58" s="181">
        <f>'将来負担比率（分子）の構造'!I$50</f>
        <v>3467</v>
      </c>
      <c r="E58" s="181"/>
      <c r="F58" s="181"/>
      <c r="G58" s="181">
        <f>'将来負担比率（分子）の構造'!J$50</f>
        <v>3892</v>
      </c>
      <c r="H58" s="181"/>
      <c r="I58" s="181"/>
      <c r="J58" s="181">
        <f>'将来負担比率（分子）の構造'!K$50</f>
        <v>4254</v>
      </c>
      <c r="K58" s="181"/>
      <c r="L58" s="181"/>
      <c r="M58" s="181">
        <f>'将来負担比率（分子）の構造'!L$50</f>
        <v>4275</v>
      </c>
      <c r="N58" s="181"/>
      <c r="O58" s="181"/>
      <c r="P58" s="181">
        <f>'将来負担比率（分子）の構造'!M$50</f>
        <v>5190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1036</v>
      </c>
      <c r="C62" s="181"/>
      <c r="D62" s="181"/>
      <c r="E62" s="181">
        <f>'将来負担比率（分子）の構造'!J$45</f>
        <v>981</v>
      </c>
      <c r="F62" s="181"/>
      <c r="G62" s="181"/>
      <c r="H62" s="181">
        <f>'将来負担比率（分子）の構造'!K$45</f>
        <v>809</v>
      </c>
      <c r="I62" s="181"/>
      <c r="J62" s="181"/>
      <c r="K62" s="181">
        <f>'将来負担比率（分子）の構造'!L$45</f>
        <v>711</v>
      </c>
      <c r="L62" s="181"/>
      <c r="M62" s="181"/>
      <c r="N62" s="181">
        <f>'将来負担比率（分子）の構造'!M$45</f>
        <v>686</v>
      </c>
      <c r="O62" s="181"/>
      <c r="P62" s="181"/>
    </row>
    <row r="63" spans="1:16">
      <c r="A63" s="181" t="s">
        <v>34</v>
      </c>
      <c r="B63" s="181">
        <f>'将来負担比率（分子）の構造'!I$44</f>
        <v>69</v>
      </c>
      <c r="C63" s="181"/>
      <c r="D63" s="181"/>
      <c r="E63" s="181">
        <f>'将来負担比率（分子）の構造'!J$44</f>
        <v>62</v>
      </c>
      <c r="F63" s="181"/>
      <c r="G63" s="181"/>
      <c r="H63" s="181">
        <f>'将来負担比率（分子）の構造'!K$44</f>
        <v>59</v>
      </c>
      <c r="I63" s="181"/>
      <c r="J63" s="181"/>
      <c r="K63" s="181">
        <f>'将来負担比率（分子）の構造'!L$44</f>
        <v>72</v>
      </c>
      <c r="L63" s="181"/>
      <c r="M63" s="181"/>
      <c r="N63" s="181">
        <f>'将来負担比率（分子）の構造'!M$44</f>
        <v>61</v>
      </c>
      <c r="O63" s="181"/>
      <c r="P63" s="181"/>
    </row>
    <row r="64" spans="1:16">
      <c r="A64" s="181" t="s">
        <v>33</v>
      </c>
      <c r="B64" s="181">
        <f>'将来負担比率（分子）の構造'!I$43</f>
        <v>1677</v>
      </c>
      <c r="C64" s="181"/>
      <c r="D64" s="181"/>
      <c r="E64" s="181">
        <f>'将来負担比率（分子）の構造'!J$43</f>
        <v>1673</v>
      </c>
      <c r="F64" s="181"/>
      <c r="G64" s="181"/>
      <c r="H64" s="181">
        <f>'将来負担比率（分子）の構造'!K$43</f>
        <v>1523</v>
      </c>
      <c r="I64" s="181"/>
      <c r="J64" s="181"/>
      <c r="K64" s="181">
        <f>'将来負担比率（分子）の構造'!L$43</f>
        <v>1457</v>
      </c>
      <c r="L64" s="181"/>
      <c r="M64" s="181"/>
      <c r="N64" s="181">
        <f>'将来負担比率（分子）の構造'!M$43</f>
        <v>1354</v>
      </c>
      <c r="O64" s="181"/>
      <c r="P64" s="181"/>
    </row>
    <row r="65" spans="1:16">
      <c r="A65" s="181" t="s">
        <v>32</v>
      </c>
      <c r="B65" s="181">
        <f>'将来負担比率（分子）の構造'!I$42</f>
        <v>240</v>
      </c>
      <c r="C65" s="181"/>
      <c r="D65" s="181"/>
      <c r="E65" s="181">
        <f>'将来負担比率（分子）の構造'!J$42</f>
        <v>568</v>
      </c>
      <c r="F65" s="181"/>
      <c r="G65" s="181"/>
      <c r="H65" s="181">
        <f>'将来負担比率（分子）の構造'!K$42</f>
        <v>494</v>
      </c>
      <c r="I65" s="181"/>
      <c r="J65" s="181"/>
      <c r="K65" s="181">
        <f>'将来負担比率（分子）の構造'!L$42</f>
        <v>472</v>
      </c>
      <c r="L65" s="181"/>
      <c r="M65" s="181"/>
      <c r="N65" s="181">
        <f>'将来負担比率（分子）の構造'!M$42</f>
        <v>351</v>
      </c>
      <c r="O65" s="181"/>
      <c r="P65" s="181"/>
    </row>
    <row r="66" spans="1:16">
      <c r="A66" s="181" t="s">
        <v>31</v>
      </c>
      <c r="B66" s="181">
        <f>'将来負担比率（分子）の構造'!I$41</f>
        <v>8040</v>
      </c>
      <c r="C66" s="181"/>
      <c r="D66" s="181"/>
      <c r="E66" s="181">
        <f>'将来負担比率（分子）の構造'!J$41</f>
        <v>7756</v>
      </c>
      <c r="F66" s="181"/>
      <c r="G66" s="181"/>
      <c r="H66" s="181">
        <f>'将来負担比率（分子）の構造'!K$41</f>
        <v>7539</v>
      </c>
      <c r="I66" s="181"/>
      <c r="J66" s="181"/>
      <c r="K66" s="181">
        <f>'将来負担比率（分子）の構造'!L$41</f>
        <v>7144</v>
      </c>
      <c r="L66" s="181"/>
      <c r="M66" s="181"/>
      <c r="N66" s="181">
        <f>'将来負担比率（分子）の構造'!M$41</f>
        <v>6631</v>
      </c>
      <c r="O66" s="181"/>
      <c r="P66" s="181"/>
    </row>
    <row r="67" spans="1:16">
      <c r="A67" s="181" t="s">
        <v>75</v>
      </c>
      <c r="B67" s="181" t="e">
        <f>NA()</f>
        <v>#N/A</v>
      </c>
      <c r="C67" s="181">
        <f>IF(ISNUMBER('将来負担比率（分子）の構造'!I$53), IF('将来負担比率（分子）の構造'!I$53 &lt; 0, 0, '将来負担比率（分子）の構造'!I$53), NA())</f>
        <v>305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1731</v>
      </c>
      <c r="C72" s="185">
        <f>基金残高に係る経年分析!G55</f>
        <v>1787</v>
      </c>
      <c r="D72" s="185">
        <f>基金残高に係る経年分析!H55</f>
        <v>1819</v>
      </c>
    </row>
    <row r="73" spans="1:16">
      <c r="A73" s="184" t="s">
        <v>78</v>
      </c>
      <c r="B73" s="185">
        <f>基金残高に係る経年分析!F56</f>
        <v>246</v>
      </c>
      <c r="C73" s="185">
        <f>基金残高に係る経年分析!G56</f>
        <v>246</v>
      </c>
      <c r="D73" s="185">
        <f>基金残高に係る経年分析!H56</f>
        <v>247</v>
      </c>
    </row>
    <row r="74" spans="1:16">
      <c r="A74" s="184" t="s">
        <v>79</v>
      </c>
      <c r="B74" s="185">
        <f>基金残高に係る経年分析!F57</f>
        <v>1843</v>
      </c>
      <c r="C74" s="185">
        <f>基金残高に係る経年分析!G57</f>
        <v>1812</v>
      </c>
      <c r="D74" s="185">
        <f>基金残高に係る経年分析!H57</f>
        <v>2615</v>
      </c>
    </row>
  </sheetData>
  <sheetProtection algorithmName="SHA-512" hashValue="9qdjFIKthRKUa9mi0cUtJMoHRv8kXqKyxN0CrbGqnB89b8fdpYW7/KAalqF4RkmB0w6MyuXWWifb9jLnAxDMCQ==" saltValue="roUekv+5ypOjcCvVQPid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2021-09-30T05:07:24Z</cp:lastPrinted>
  <dcterms:modified xsi:type="dcterms:W3CDTF">2021-10-26T05:44:45Z</dcterms:modified>
</cp:coreProperties>
</file>